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jstreeck\Desktop\_Projekte\_Ongoing\_EDITS\2023_Fast_Track\manuscript\REVISIONS_2\"/>
    </mc:Choice>
  </mc:AlternateContent>
  <xr:revisionPtr revIDLastSave="0" documentId="13_ncr:1_{EB734E3A-431F-47B1-BF9C-92E06BF4032D}" xr6:coauthVersionLast="47" xr6:coauthVersionMax="47" xr10:uidLastSave="{00000000-0000-0000-0000-000000000000}"/>
  <bookViews>
    <workbookView xWindow="-57720" yWindow="1395" windowWidth="29040" windowHeight="15720" xr2:uid="{00000000-000D-0000-FFFF-FFFF00000000}"/>
  </bookViews>
  <sheets>
    <sheet name="Cover" sheetId="1" r:id="rId1"/>
    <sheet name="Fig2a_map_countries" sheetId="2" r:id="rId2"/>
    <sheet name="Fig2a_map_countries_GN" sheetId="3" r:id="rId3"/>
    <sheet name="Fig2a_map_countries_GS_noCPA" sheetId="4" r:id="rId4"/>
    <sheet name="Fig2a_map_countries_CPA" sheetId="5" r:id="rId5"/>
    <sheet name="Fig2a_map_countries_AFR" sheetId="6" r:id="rId6"/>
    <sheet name="Fig2a_map_reg_stocks_dim" sheetId="7" r:id="rId7"/>
    <sheet name="Fig2a_map_reg_stocks" sheetId="8" r:id="rId8"/>
    <sheet name="Fig2bc_stock_distr_countr" sheetId="9" r:id="rId9"/>
    <sheet name="Fig2b_stock_distr_stats" sheetId="10" r:id="rId10"/>
    <sheet name="DLS_stock_thresh_factDif_regio" sheetId="11" r:id="rId11"/>
    <sheet name="DLS_stock_thresh_factDif_countr" sheetId="12" r:id="rId12"/>
    <sheet name="global_av_DLSstock_thresh" sheetId="13" r:id="rId13"/>
    <sheet name="glob_av_DLSservice_threshold" sheetId="14" r:id="rId14"/>
    <sheet name="Fig3_global_material" sheetId="15" r:id="rId15"/>
    <sheet name="Fig3_global_product" sheetId="52" r:id="rId16"/>
    <sheet name="Fig3_regio" sheetId="16" r:id="rId17"/>
    <sheet name="Fig3_regio_mater" sheetId="17" r:id="rId18"/>
    <sheet name="Fig3_regio_mater_prod" sheetId="18" r:id="rId19"/>
    <sheet name="Fig3_stockGapCurr_RMDP" sheetId="19" r:id="rId20"/>
    <sheet name="Fig3_stockGapConv_RDMP" sheetId="46" r:id="rId21"/>
    <sheet name="Fig3b_stockGapConv_reg_cap" sheetId="47" r:id="rId22"/>
    <sheet name="Fig4_DLS_bDLS_prop_curr" sheetId="20" r:id="rId23"/>
    <sheet name="Fig4_DLS_bDLS_prop_conv" sheetId="48" r:id="rId24"/>
    <sheet name="%_gap_closedby_beyondDLS_prod" sheetId="21" r:id="rId25"/>
    <sheet name="%_gap_closedby_beyondDLS_tot" sheetId="22" r:id="rId26"/>
    <sheet name="%_DLS_on_totStock_glob" sheetId="23" r:id="rId27"/>
    <sheet name="%_DLS_on_totStock_reg" sheetId="24" r:id="rId28"/>
    <sheet name="%_beyondDLS_prod_glob" sheetId="25" r:id="rId29"/>
    <sheet name="%_beyondDLS_prod_reg" sheetId="26" r:id="rId30"/>
    <sheet name="%_gaps_on_existTotStock" sheetId="27" r:id="rId31"/>
    <sheet name="%_gap_materials_glob" sheetId="28" r:id="rId32"/>
    <sheet name="%_gap_products_glob" sheetId="29" r:id="rId33"/>
    <sheet name="%_gap_geogr_glob" sheetId="30" r:id="rId34"/>
    <sheet name="%_gap_products_DLSdim_glob" sheetId="31" r:id="rId35"/>
    <sheet name="Ratio_DLS_beyondDLS_mat" sheetId="32" r:id="rId36"/>
    <sheet name="Ratio_DLS_beyondDLS_tot" sheetId="33" r:id="rId37"/>
    <sheet name="Negatives_bDLS_stocks_count" sheetId="34" r:id="rId38"/>
    <sheet name="Negatives_bDLS_stocks_mass" sheetId="35" r:id="rId39"/>
    <sheet name="Fig5a_speed" sheetId="36" r:id="rId40"/>
    <sheet name="Fig5a_speed_2005_16_GN" sheetId="37" r:id="rId41"/>
    <sheet name="Fig5a_speed_2005_16_GS_noCpaMea" sheetId="38" r:id="rId42"/>
    <sheet name="Fig5a_speed_2005_16_CPA" sheetId="39" r:id="rId43"/>
    <sheet name="Fig5b_prospSpeed" sheetId="40" r:id="rId44"/>
    <sheet name="Fig5c_closeGap_Glob_curr" sheetId="41" r:id="rId45"/>
    <sheet name="Fig5c_closeGap_Reg_curr" sheetId="42" r:id="rId46"/>
    <sheet name="Fig5c_closeGap_Glob_conv" sheetId="49" r:id="rId47"/>
    <sheet name="ew_stock_cap_Global_North" sheetId="43" r:id="rId48"/>
    <sheet name="ew_stock_cap_Global_South_noCPA" sheetId="44" r:id="rId49"/>
    <sheet name="ew_stock_cap_CPA" sheetId="45" r:id="rId50"/>
    <sheet name="estimate_embodiedCO2_DLSgaps" sheetId="50" r:id="rId51"/>
    <sheet name="DLS_stock_thresh_efficiency" sheetId="51" r:id="rId52"/>
  </sheets>
  <definedNames>
    <definedName name="_xlnm._FilterDatabase" localSheetId="27" hidden="1">'%_DLS_on_totStock_reg'!$A$3:$B$3</definedName>
    <definedName name="_xlnm._FilterDatabase" localSheetId="24" hidden="1">'%_gap_closedby_beyondDLS_prod'!$A$3:$C$80</definedName>
    <definedName name="_xlnm._FilterDatabase" localSheetId="25" hidden="1">'%_gap_closedby_beyondDLS_tot'!$A$3:$B$3</definedName>
    <definedName name="_xlnm._FilterDatabase" localSheetId="33" hidden="1">'%_gap_geogr_glob'!$A$3:$B$3</definedName>
    <definedName name="_xlnm._FilterDatabase" localSheetId="2" hidden="1">Fig2a_map_countries_GN!$A$3:$G$3</definedName>
    <definedName name="_xlnm._FilterDatabase" localSheetId="3" hidden="1">Fig2a_map_countries_GS_noCPA!$A$3:$G$3</definedName>
    <definedName name="_xlnm._FilterDatabase" localSheetId="8" hidden="1">Fig2bc_stock_distr_countr!$A$3:$J$3</definedName>
    <definedName name="_xlnm._FilterDatabase" localSheetId="45" hidden="1">Fig5c_closeGap_Reg_curr!$A$4:$AG$400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F2954" i="19" l="1"/>
  <c r="F1370" i="46"/>
  <c r="K4" i="16"/>
  <c r="L4" i="16" s="1"/>
  <c r="K5" i="16"/>
  <c r="K6" i="16"/>
  <c r="K7" i="16"/>
  <c r="K8" i="16"/>
  <c r="K9" i="16"/>
  <c r="K10" i="16"/>
  <c r="K11" i="16"/>
  <c r="K12" i="16"/>
  <c r="K13" i="16"/>
  <c r="K14" i="16"/>
  <c r="K15" i="16"/>
  <c r="J5" i="16"/>
  <c r="J6" i="16"/>
  <c r="J7" i="16"/>
  <c r="J8" i="16"/>
  <c r="J9" i="16"/>
  <c r="J10" i="16"/>
  <c r="J11" i="16"/>
  <c r="J12" i="16"/>
  <c r="J17" i="16" s="1"/>
  <c r="J13" i="16"/>
  <c r="J14" i="16"/>
  <c r="J4" i="16"/>
  <c r="I4" i="16"/>
  <c r="C7" i="27"/>
  <c r="E181" i="9"/>
  <c r="E180" i="9"/>
  <c r="B13" i="5"/>
  <c r="B12" i="5"/>
  <c r="B11" i="5"/>
  <c r="B111" i="4"/>
  <c r="B110" i="4"/>
  <c r="B109" i="4"/>
  <c r="B59" i="3"/>
  <c r="B58" i="3"/>
  <c r="B57" i="3"/>
  <c r="I5" i="16"/>
  <c r="I6" i="16"/>
  <c r="I7" i="16"/>
  <c r="I8" i="16"/>
  <c r="I9" i="16"/>
  <c r="I10" i="16"/>
  <c r="I11" i="16"/>
  <c r="I12" i="16"/>
  <c r="I13" i="16"/>
  <c r="I14" i="16"/>
  <c r="H102" i="50"/>
  <c r="E102" i="50"/>
  <c r="F76" i="50"/>
  <c r="F74" i="50"/>
  <c r="E99" i="50" s="1"/>
  <c r="P12" i="50"/>
  <c r="O12" i="50"/>
  <c r="N12" i="50"/>
  <c r="M12" i="50"/>
  <c r="K12" i="50"/>
  <c r="J12" i="50"/>
  <c r="I12" i="50"/>
  <c r="H12" i="50"/>
  <c r="G12" i="50"/>
  <c r="F12" i="50"/>
  <c r="E12" i="50"/>
  <c r="D12" i="50"/>
  <c r="T8" i="50"/>
  <c r="D53" i="50" s="1"/>
  <c r="N33" i="50"/>
  <c r="G33" i="50"/>
  <c r="E38" i="50" s="1"/>
  <c r="F42" i="50" s="1"/>
  <c r="F33" i="50"/>
  <c r="I42" i="50" s="1"/>
  <c r="P33" i="50"/>
  <c r="Q33" i="50"/>
  <c r="J33" i="50"/>
  <c r="I33" i="50"/>
  <c r="J16" i="16" l="1"/>
  <c r="D55" i="50"/>
  <c r="D54" i="50"/>
  <c r="K13" i="50"/>
  <c r="D39" i="50" s="1"/>
  <c r="D43" i="50" s="1"/>
  <c r="M13" i="50"/>
  <c r="F75" i="50"/>
  <c r="P13" i="50"/>
  <c r="F13" i="50"/>
  <c r="I43" i="50" s="1"/>
  <c r="L13" i="50"/>
  <c r="N13" i="50"/>
  <c r="F39" i="50" s="1"/>
  <c r="O13" i="50"/>
  <c r="J13" i="50"/>
  <c r="R12" i="50"/>
  <c r="E13" i="50"/>
  <c r="H33" i="50"/>
  <c r="G42" i="50" s="1"/>
  <c r="O33" i="50"/>
  <c r="F38" i="50" s="1"/>
  <c r="F107" i="50"/>
  <c r="K33" i="50"/>
  <c r="D38" i="50" s="1"/>
  <c r="D42" i="50" s="1"/>
  <c r="G13" i="50"/>
  <c r="E39" i="50" s="1"/>
  <c r="F43" i="50" s="1"/>
  <c r="E101" i="50"/>
  <c r="F106" i="50" s="1"/>
  <c r="E100" i="50"/>
  <c r="F105" i="50" s="1"/>
  <c r="D33" i="50"/>
  <c r="L33" i="50"/>
  <c r="H13" i="50"/>
  <c r="D13" i="50"/>
  <c r="E33" i="50"/>
  <c r="M33" i="50"/>
  <c r="I13" i="50"/>
  <c r="H43" i="50" l="1"/>
  <c r="G39" i="50"/>
  <c r="E43" i="50" s="1"/>
  <c r="H42" i="50"/>
  <c r="F55" i="50"/>
  <c r="F60" i="50" s="1"/>
  <c r="E55" i="50"/>
  <c r="E60" i="50" s="1"/>
  <c r="D60" i="50"/>
  <c r="F54" i="50"/>
  <c r="E54" i="50"/>
  <c r="G43" i="50"/>
  <c r="G38" i="50"/>
  <c r="E42" i="50" s="1"/>
  <c r="J43" i="50" l="1"/>
  <c r="J42" i="50"/>
  <c r="E56" i="50"/>
  <c r="E61" i="50" s="1"/>
  <c r="E59" i="50"/>
  <c r="F59" i="50"/>
  <c r="F56" i="50"/>
  <c r="F61" i="50" s="1"/>
  <c r="D56" i="50"/>
  <c r="D61" i="50" s="1"/>
  <c r="D59" i="50"/>
  <c r="D62" i="50" l="1"/>
  <c r="F62" i="50"/>
  <c r="E62" i="50"/>
  <c r="C4" i="27" l="1"/>
  <c r="F1368" i="46"/>
  <c r="C6" i="27" l="1"/>
  <c r="B5" i="27"/>
  <c r="F2952" i="19"/>
  <c r="E45" i="16"/>
  <c r="E46" i="16"/>
  <c r="E47" i="16"/>
  <c r="E48" i="16"/>
  <c r="E49" i="16"/>
  <c r="E50" i="16"/>
  <c r="E51" i="16"/>
  <c r="E52" i="16"/>
  <c r="E53" i="16"/>
  <c r="E54" i="16"/>
  <c r="E44" i="16"/>
  <c r="D45" i="16"/>
  <c r="D46" i="16"/>
  <c r="D47" i="16"/>
  <c r="D48" i="16"/>
  <c r="D49" i="16"/>
  <c r="D50" i="16"/>
  <c r="D51" i="16"/>
  <c r="D52" i="16"/>
  <c r="D53" i="16"/>
  <c r="D54" i="16"/>
  <c r="D44" i="16"/>
  <c r="D20" i="16"/>
  <c r="D21" i="16"/>
  <c r="E21" i="16" s="1"/>
  <c r="F21" i="16" s="1"/>
  <c r="G21" i="16" s="1"/>
  <c r="D22" i="16"/>
  <c r="E22" i="16" s="1"/>
  <c r="F22" i="16" s="1"/>
  <c r="G22" i="16" s="1"/>
  <c r="D23" i="16"/>
  <c r="E23" i="16" s="1"/>
  <c r="F23" i="16" s="1"/>
  <c r="G23" i="16" s="1"/>
  <c r="D24" i="16"/>
  <c r="E24" i="16" s="1"/>
  <c r="F24" i="16" s="1"/>
  <c r="G24" i="16" s="1"/>
  <c r="D25" i="16"/>
  <c r="E25" i="16" s="1"/>
  <c r="F25" i="16" s="1"/>
  <c r="G25" i="16" s="1"/>
  <c r="D26" i="16"/>
  <c r="E26" i="16" s="1"/>
  <c r="F26" i="16" s="1"/>
  <c r="G26" i="16" s="1"/>
  <c r="D27" i="16"/>
  <c r="E27" i="16" s="1"/>
  <c r="F27" i="16" s="1"/>
  <c r="G27" i="16" s="1"/>
  <c r="D28" i="16"/>
  <c r="E28" i="16" s="1"/>
  <c r="F28" i="16" s="1"/>
  <c r="G28" i="16" s="1"/>
  <c r="D29" i="16"/>
  <c r="E29" i="16" s="1"/>
  <c r="F29" i="16" s="1"/>
  <c r="G29" i="16" s="1"/>
  <c r="D30" i="16"/>
  <c r="E30" i="16" s="1"/>
  <c r="F30" i="16" s="1"/>
  <c r="G30" i="16" s="1"/>
  <c r="D31" i="16" l="1"/>
  <c r="D32" i="16"/>
  <c r="E20" i="16"/>
  <c r="D33" i="16" l="1"/>
  <c r="E31" i="16"/>
  <c r="F20" i="16"/>
  <c r="E32" i="16"/>
  <c r="E33" i="16" l="1"/>
  <c r="G20" i="16"/>
  <c r="F31" i="16"/>
  <c r="F32" i="16"/>
  <c r="F33" i="16" s="1"/>
  <c r="G31" i="16" l="1"/>
  <c r="G32" i="16"/>
  <c r="G33" i="16" l="1"/>
</calcChain>
</file>

<file path=xl/sharedStrings.xml><?xml version="1.0" encoding="utf-8"?>
<sst xmlns="http://schemas.openxmlformats.org/spreadsheetml/2006/main" count="17631" uniqueCount="628">
  <si>
    <t>Supplementary data underlying results for:</t>
  </si>
  <si>
    <t>Description</t>
  </si>
  <si>
    <t>Streeck, Jan, Veléz-Henao, Johan, Kikstra, Jarmo S., Pachauri, Shonali, Min, Jihoon, Krausmann, Fridolin, Haberl, Helmut, Pauliuk, Stefan, Zaini, Tommaso, Wiedenhofer, Dominik</t>
  </si>
  <si>
    <t>Description:</t>
  </si>
  <si>
    <t>The supplementary results file contains the data underlying the article figures and values mentioned in text.</t>
  </si>
  <si>
    <t>The individual tabs contain the following information:</t>
  </si>
  <si>
    <t>Per capita existing DLS stocks, DLS stock gap and threshold (per capita average, in relation to the regions entire population) for eleven world regions (sum of DLS dimensions)</t>
  </si>
  <si>
    <t>DLS_stock_thresh_factDif_regio</t>
  </si>
  <si>
    <t xml:space="preserve">Factor difference between the highest and lowest DLS stock threshold across regions (sum over all products, materials, dimensions) </t>
  </si>
  <si>
    <t>DLS_stock_thresh_factDif_countr</t>
  </si>
  <si>
    <t xml:space="preserve">Factor difference between the highest and lowest DLS stock threshold across countries (sum over all products, materials, dimensions) </t>
  </si>
  <si>
    <t>global_av_DLSstock_thresh</t>
  </si>
  <si>
    <t>Global average per capita DLS stock threshold</t>
  </si>
  <si>
    <t>glob_av_DLSservice_threshold</t>
  </si>
  <si>
    <t>Global average per capita DLS service threshold</t>
  </si>
  <si>
    <t>Global material stocks (at scale, by material) catering to existing DLS, beyond-DLS, as well as the DLS material stock gaps for scenarios i-iii (gaps are additive, i.e. gap scenario iii = gap scenario i + gap scenario ii + gap scenario iii)</t>
  </si>
  <si>
    <t>Regional material stocks (per capita of entire population, by material) catering to existing DLS, beyond-DLS, as well as the DLS material stock gaps for scenarios i-iii (gaps are additive, i.e. gap scenario iii = gap scenario i + gap scenario ii + gap scenario iii), total summed over material groups</t>
  </si>
  <si>
    <t>Regional material stocks (per capita of entire population, by material) catering to existing DLS, beyond-DLS, as well as the DLS material stock gaps for scenarios i-iii (gaps are additive, i.e. gap scenario iii = gap scenario i + gap scenario ii + gap scenario iii)</t>
  </si>
  <si>
    <t>%_gap_closedby_beyondDLS_prod</t>
  </si>
  <si>
    <t>Share of DLS stock gap for scenario-i which can be closed by beyond DLS stocks (within world-regions), by product group</t>
  </si>
  <si>
    <t>%_gap_closedby_beyondDLS_tot</t>
  </si>
  <si>
    <t>Share of DLS stock gap for scenario-i which can be closed by beyond DLS stocks  (within world-regions) (weighted sum over product groups, weights = shares on DLS gap)</t>
  </si>
  <si>
    <t>%_DLS_on_totStock_glob</t>
  </si>
  <si>
    <t>Share of existing DLS stocks on global economy-wide stocks</t>
  </si>
  <si>
    <t>%_DLS_on_totStock_reg</t>
  </si>
  <si>
    <t>Share of existing DLS stocks on regional economy-wide stocks</t>
  </si>
  <si>
    <t>%_beyondDLS_prod_glob</t>
  </si>
  <si>
    <t>Share of product groups in beyond DLS stocks (global)</t>
  </si>
  <si>
    <t>%_beyondDLS_prod_reg</t>
  </si>
  <si>
    <t>Share of product groups in beyond DLS stocks (regional)</t>
  </si>
  <si>
    <t>%_gaps_on_existTotStock</t>
  </si>
  <si>
    <t>Share of DLS stock gaps (scenarios i-iii) on global economy-wide stocks (gaps are additive, i.e. gap scenario iii = gap scenario i + gap scenario ii + gap scenario iii)</t>
  </si>
  <si>
    <t>%_gap_materials_glob</t>
  </si>
  <si>
    <t>Share of material groups in DLS stock gap for scenario-i (global)</t>
  </si>
  <si>
    <t>%_gap_products_glob</t>
  </si>
  <si>
    <t>Share of product groups in DLS stock gap for scenario-i (global)</t>
  </si>
  <si>
    <t>%_gap_geogr_glob</t>
  </si>
  <si>
    <t>Share of regions in DLS stock gap for scenario-i (global)</t>
  </si>
  <si>
    <t>%_gap_products_DLSdim_glob</t>
  </si>
  <si>
    <t>Share of product groups and DLS dimension in DLS stock gap for scenario-i (global)</t>
  </si>
  <si>
    <t>Ratio_DLS_beyondDLS_mat</t>
  </si>
  <si>
    <t>Ratio of beyond-DLS stocks divide by DLS stocks, both as estimated existing in 2015 (by material)</t>
  </si>
  <si>
    <t>Ratio_DLS_beyondDLS_tot</t>
  </si>
  <si>
    <t>Ratio of beyond-DLS stocks divide by DLS stocks, both as estimated existing in 2015 (total)</t>
  </si>
  <si>
    <t>Negatives_bDLS_stocks_count</t>
  </si>
  <si>
    <t>Negatives_bDLS_stocks_mass</t>
  </si>
  <si>
    <t>ew_stock_cap_Global_North</t>
  </si>
  <si>
    <t>Per capita average economy-wide material stocks in Global North</t>
  </si>
  <si>
    <t>ew_stock_cap_Global_South_noCPA</t>
  </si>
  <si>
    <t>Per capita average economy-wide material stocks in Global South (without Centrally Planned Asia)</t>
  </si>
  <si>
    <t>ew_stock_cap_CPA</t>
  </si>
  <si>
    <t>Per capita average economy-wide material stocks in Centrally Planned Asia</t>
  </si>
  <si>
    <t>DLS material stock gap CONVERGED PRACTICES for scenario-i (at scale) by world-region, DLS dimension, product and material type</t>
  </si>
  <si>
    <t>DLS material stock gap CONVERGED PRACTICES for scenario-i (per capita average, in relation to the regions entire population) by world-region</t>
  </si>
  <si>
    <t/>
  </si>
  <si>
    <t>Abbreviations:</t>
  </si>
  <si>
    <t>AFR</t>
  </si>
  <si>
    <t>Sub-Saharan Africa</t>
  </si>
  <si>
    <t>CPA</t>
  </si>
  <si>
    <t>Centrally planned Asia</t>
  </si>
  <si>
    <t>EEU</t>
  </si>
  <si>
    <t>Eastern Europe</t>
  </si>
  <si>
    <t>FSU</t>
  </si>
  <si>
    <t>Former Soviet Union</t>
  </si>
  <si>
    <t>LAM</t>
  </si>
  <si>
    <t>Latin America</t>
  </si>
  <si>
    <t>MEA</t>
  </si>
  <si>
    <t>N. Africa &amp; Middle East</t>
  </si>
  <si>
    <t>NAM</t>
  </si>
  <si>
    <t>North America</t>
  </si>
  <si>
    <t>PAO</t>
  </si>
  <si>
    <t>Japan, Australia, New Zealand</t>
  </si>
  <si>
    <t>PAS</t>
  </si>
  <si>
    <t>Pacific Asia</t>
  </si>
  <si>
    <t>SAS</t>
  </si>
  <si>
    <t>South Asia</t>
  </si>
  <si>
    <t>WEU</t>
  </si>
  <si>
    <t>Western Europe</t>
  </si>
  <si>
    <t>region</t>
  </si>
  <si>
    <t>Afghanistan</t>
  </si>
  <si>
    <t>Albania</t>
  </si>
  <si>
    <t>Algeria</t>
  </si>
  <si>
    <t>Angola</t>
  </si>
  <si>
    <t>Argentina</t>
  </si>
  <si>
    <t>Armenia</t>
  </si>
  <si>
    <t>Australia</t>
  </si>
  <si>
    <t>Austria</t>
  </si>
  <si>
    <t>Azerbaijan</t>
  </si>
  <si>
    <t>Bahamas</t>
  </si>
  <si>
    <t>Bangladesh</t>
  </si>
  <si>
    <t>Belarus</t>
  </si>
  <si>
    <t>Belgium</t>
  </si>
  <si>
    <t>Belize</t>
  </si>
  <si>
    <t>Benin</t>
  </si>
  <si>
    <t>Bhutan</t>
  </si>
  <si>
    <t>Bolivia</t>
  </si>
  <si>
    <t>Bosnia and Herzegovina</t>
  </si>
  <si>
    <t>Botswana</t>
  </si>
  <si>
    <t>Brazil</t>
  </si>
  <si>
    <t>Brunei</t>
  </si>
  <si>
    <t>Bulgaria</t>
  </si>
  <si>
    <t>Burkina Faso</t>
  </si>
  <si>
    <t>Burundi</t>
  </si>
  <si>
    <t>Cambodia</t>
  </si>
  <si>
    <t>Cameroon</t>
  </si>
  <si>
    <t>Canada</t>
  </si>
  <si>
    <t>Central African Republic</t>
  </si>
  <si>
    <t>Chad</t>
  </si>
  <si>
    <t>Chile</t>
  </si>
  <si>
    <t>China</t>
  </si>
  <si>
    <t>Colombia</t>
  </si>
  <si>
    <t>Congo</t>
  </si>
  <si>
    <t>Congo, DR</t>
  </si>
  <si>
    <t>Costa Rica</t>
  </si>
  <si>
    <t>Cote dIvoire</t>
  </si>
  <si>
    <t>Croatia</t>
  </si>
  <si>
    <t>Cuba</t>
  </si>
  <si>
    <t>Cyprus</t>
  </si>
  <si>
    <t>Czech Republic</t>
  </si>
  <si>
    <t>Denmark</t>
  </si>
  <si>
    <t>Djibouti</t>
  </si>
  <si>
    <t>Dominican Republic</t>
  </si>
  <si>
    <t>Ecuador</t>
  </si>
  <si>
    <t>Egypt</t>
  </si>
  <si>
    <t>El Salvador</t>
  </si>
  <si>
    <t>Equatorial Guinea</t>
  </si>
  <si>
    <t>Eritrea</t>
  </si>
  <si>
    <t>Estonia</t>
  </si>
  <si>
    <t>Ethiopia</t>
  </si>
  <si>
    <t>Fiji</t>
  </si>
  <si>
    <t>Finland</t>
  </si>
  <si>
    <t>Gabon</t>
  </si>
  <si>
    <t>Georgia</t>
  </si>
  <si>
    <t>Germany</t>
  </si>
  <si>
    <t>Ghana</t>
  </si>
  <si>
    <t>Greece</t>
  </si>
  <si>
    <t>Guatemala</t>
  </si>
  <si>
    <t>Guinea</t>
  </si>
  <si>
    <t>Guinea Bissau</t>
  </si>
  <si>
    <t>Guyana</t>
  </si>
  <si>
    <t>Haiti</t>
  </si>
  <si>
    <t>Honduras</t>
  </si>
  <si>
    <t>Hungary</t>
  </si>
  <si>
    <t>Iceland</t>
  </si>
  <si>
    <t>India</t>
  </si>
  <si>
    <t>Indonesia</t>
  </si>
  <si>
    <t>Iran</t>
  </si>
  <si>
    <t>Iraq</t>
  </si>
  <si>
    <t>Ireland</t>
  </si>
  <si>
    <t>Israel</t>
  </si>
  <si>
    <t>Italy</t>
  </si>
  <si>
    <t>Jamaica</t>
  </si>
  <si>
    <t>Japan</t>
  </si>
  <si>
    <t>Jordan</t>
  </si>
  <si>
    <t>Kazakhstan</t>
  </si>
  <si>
    <t>Kenya</t>
  </si>
  <si>
    <t>Kuwait</t>
  </si>
  <si>
    <t>Kyrgyzstan</t>
  </si>
  <si>
    <t>Laos</t>
  </si>
  <si>
    <t>Latvia</t>
  </si>
  <si>
    <t>Lebanon</t>
  </si>
  <si>
    <t>Lesotho</t>
  </si>
  <si>
    <t>Liberia</t>
  </si>
  <si>
    <t>Libya</t>
  </si>
  <si>
    <t>Lithuania</t>
  </si>
  <si>
    <t>Luxembourg</t>
  </si>
  <si>
    <t>Madagascar</t>
  </si>
  <si>
    <t>Malawi</t>
  </si>
  <si>
    <t>Malaysia</t>
  </si>
  <si>
    <t>Mali</t>
  </si>
  <si>
    <t>Mauritania</t>
  </si>
  <si>
    <t>Mexico</t>
  </si>
  <si>
    <t>Moldova</t>
  </si>
  <si>
    <t>Mongolia</t>
  </si>
  <si>
    <t>Montenegro</t>
  </si>
  <si>
    <t>Morocco</t>
  </si>
  <si>
    <t>Mozambique</t>
  </si>
  <si>
    <t>Myanmar</t>
  </si>
  <si>
    <t>Namibia</t>
  </si>
  <si>
    <t>Nepal</t>
  </si>
  <si>
    <t>Netherlands</t>
  </si>
  <si>
    <t>New Zealand</t>
  </si>
  <si>
    <t>Nicaragua</t>
  </si>
  <si>
    <t>Niger</t>
  </si>
  <si>
    <t>Nigeria</t>
  </si>
  <si>
    <t>North Korea</t>
  </si>
  <si>
    <t>North Macedonia</t>
  </si>
  <si>
    <t>Oman</t>
  </si>
  <si>
    <t>Pakistan</t>
  </si>
  <si>
    <t>Panama</t>
  </si>
  <si>
    <t>Papua New Guinea</t>
  </si>
  <si>
    <t>Paraguay</t>
  </si>
  <si>
    <t>Peru</t>
  </si>
  <si>
    <t>Philippines</t>
  </si>
  <si>
    <t>Poland</t>
  </si>
  <si>
    <t>Portugal</t>
  </si>
  <si>
    <t>Puerto Rico</t>
  </si>
  <si>
    <t>Qatar</t>
  </si>
  <si>
    <t>Romania</t>
  </si>
  <si>
    <t>Russia</t>
  </si>
  <si>
    <t>Rwanda</t>
  </si>
  <si>
    <t>Saudi Arabia</t>
  </si>
  <si>
    <t>Senegal</t>
  </si>
  <si>
    <t>Serbia (incl. Kosovo)</t>
  </si>
  <si>
    <t>Sierra Leone</t>
  </si>
  <si>
    <t>Slovakia</t>
  </si>
  <si>
    <t>Slovenia</t>
  </si>
  <si>
    <t>Solomon Islands</t>
  </si>
  <si>
    <t>Somalia</t>
  </si>
  <si>
    <t>South Africa</t>
  </si>
  <si>
    <t>South Korea</t>
  </si>
  <si>
    <t>Spain</t>
  </si>
  <si>
    <t>Sri Lanka</t>
  </si>
  <si>
    <t>Sudan</t>
  </si>
  <si>
    <t>Suriname</t>
  </si>
  <si>
    <t>Swaziland</t>
  </si>
  <si>
    <t>Sweden</t>
  </si>
  <si>
    <t>Switzerland</t>
  </si>
  <si>
    <t>Syria</t>
  </si>
  <si>
    <t>Tajikistan</t>
  </si>
  <si>
    <t>Tanzania</t>
  </si>
  <si>
    <t>Thailand</t>
  </si>
  <si>
    <t>The Gambia</t>
  </si>
  <si>
    <t>Timor-Leste</t>
  </si>
  <si>
    <t>Togo</t>
  </si>
  <si>
    <t>Trinidad and Tobago</t>
  </si>
  <si>
    <t>Tunisia</t>
  </si>
  <si>
    <t>Turkey</t>
  </si>
  <si>
    <t>Turkmenistan</t>
  </si>
  <si>
    <t>Uganda</t>
  </si>
  <si>
    <t>Ukraine</t>
  </si>
  <si>
    <t>United Arab Emirates</t>
  </si>
  <si>
    <t>United Kingdom</t>
  </si>
  <si>
    <t>United States of America</t>
  </si>
  <si>
    <t>Uruguay</t>
  </si>
  <si>
    <t>Uzbekistan</t>
  </si>
  <si>
    <t>Venezuela</t>
  </si>
  <si>
    <t>Vietnam</t>
  </si>
  <si>
    <t>Yemen</t>
  </si>
  <si>
    <t>Zambia</t>
  </si>
  <si>
    <t>Zimbabwe</t>
  </si>
  <si>
    <t>dimension</t>
  </si>
  <si>
    <t>unit</t>
  </si>
  <si>
    <t>existing_DLSstock</t>
  </si>
  <si>
    <t>DLSstock_gap</t>
  </si>
  <si>
    <t>tons/capita</t>
  </si>
  <si>
    <t>population_R11</t>
  </si>
  <si>
    <t>population_countries</t>
  </si>
  <si>
    <t>Bahrain</t>
  </si>
  <si>
    <t>Cape Verde</t>
  </si>
  <si>
    <t>Comoros</t>
  </si>
  <si>
    <t>France</t>
  </si>
  <si>
    <t>Guadeloupe</t>
  </si>
  <si>
    <t>Hong Kong SAR</t>
  </si>
  <si>
    <t>Maldives</t>
  </si>
  <si>
    <t>Malta</t>
  </si>
  <si>
    <t>Martinique</t>
  </si>
  <si>
    <t>Mauritius</t>
  </si>
  <si>
    <t>Norway</t>
  </si>
  <si>
    <t>Reunion</t>
  </si>
  <si>
    <t>Singapore</t>
  </si>
  <si>
    <t>variable</t>
  </si>
  <si>
    <t>stat_measure</t>
  </si>
  <si>
    <t>value</t>
  </si>
  <si>
    <t>mean</t>
  </si>
  <si>
    <t>min</t>
  </si>
  <si>
    <t>max</t>
  </si>
  <si>
    <t>median</t>
  </si>
  <si>
    <t>Value</t>
  </si>
  <si>
    <t>Health</t>
  </si>
  <si>
    <t>Mobility</t>
  </si>
  <si>
    <t>Nutrition</t>
  </si>
  <si>
    <t>Shelter</t>
  </si>
  <si>
    <t>Socialization</t>
  </si>
  <si>
    <t>unit/cap</t>
  </si>
  <si>
    <t>Appliance|mobile_telephone</t>
  </si>
  <si>
    <t>Appliance|refrigerator</t>
  </si>
  <si>
    <t>Appliance|television</t>
  </si>
  <si>
    <t>Clothing|clothing</t>
  </si>
  <si>
    <t>kg/cap/year</t>
  </si>
  <si>
    <t>Cooling CON|total</t>
  </si>
  <si>
    <t>Share of population requiring cooling.</t>
  </si>
  <si>
    <t>Education|lower_secondary</t>
  </si>
  <si>
    <t>$/cap/year</t>
  </si>
  <si>
    <t>Education|primary</t>
  </si>
  <si>
    <t>Health care</t>
  </si>
  <si>
    <t>Heating CON|total</t>
  </si>
  <si>
    <t>Share of population requiring heating.</t>
  </si>
  <si>
    <t>Hot Water OP|total</t>
  </si>
  <si>
    <t>Share of population requiring hot water services.</t>
  </si>
  <si>
    <t>Housing|total</t>
  </si>
  <si>
    <t>m2/cap</t>
  </si>
  <si>
    <t>kcal/cap/day</t>
  </si>
  <si>
    <t>Sanitation</t>
  </si>
  <si>
    <t>Share of population requiring safely managed sanitation services.</t>
  </si>
  <si>
    <t>Transport</t>
  </si>
  <si>
    <t>pkm/cap/year</t>
  </si>
  <si>
    <t>Water</t>
  </si>
  <si>
    <t>m3/cap/year</t>
  </si>
  <si>
    <t>material</t>
  </si>
  <si>
    <t>biomass</t>
  </si>
  <si>
    <t>Gigatons</t>
  </si>
  <si>
    <t>fossils</t>
  </si>
  <si>
    <t>metals</t>
  </si>
  <si>
    <t>minerals</t>
  </si>
  <si>
    <t>total</t>
  </si>
  <si>
    <t>sector</t>
  </si>
  <si>
    <t>machinery</t>
  </si>
  <si>
    <t>nonres_buildings</t>
  </si>
  <si>
    <t>other</t>
  </si>
  <si>
    <t>other_construction</t>
  </si>
  <si>
    <t>res_buildings</t>
  </si>
  <si>
    <t>road_rail</t>
  </si>
  <si>
    <t>transport_machinery</t>
  </si>
  <si>
    <t>stock</t>
  </si>
  <si>
    <t>Communication</t>
  </si>
  <si>
    <t>Education</t>
  </si>
  <si>
    <t>DLS gap</t>
  </si>
  <si>
    <t>nonresid. buildings</t>
  </si>
  <si>
    <t>civil engineering</t>
  </si>
  <si>
    <t>resid. buildings</t>
  </si>
  <si>
    <t>road &amp; rail</t>
  </si>
  <si>
    <t>transport vehicles</t>
  </si>
  <si>
    <t>clothing</t>
  </si>
  <si>
    <t>communication</t>
  </si>
  <si>
    <t>education</t>
  </si>
  <si>
    <t>health</t>
  </si>
  <si>
    <t>housing</t>
  </si>
  <si>
    <t>nutrition</t>
  </si>
  <si>
    <t>sanitation</t>
  </si>
  <si>
    <t>transport</t>
  </si>
  <si>
    <t>water</t>
  </si>
  <si>
    <t>tons_bDLS/tons_DLS</t>
  </si>
  <si>
    <t>region-materials: 4 out of 44 negatives, region-products: 14 out of 77 negatives, region-products-materials: 83 out of 308 negatives</t>
  </si>
  <si>
    <t>year</t>
  </si>
  <si>
    <t>Global</t>
  </si>
  <si>
    <t>total_DLS_globSpeed</t>
  </si>
  <si>
    <t>biomass_DLS_globSpeed</t>
  </si>
  <si>
    <t>fossils_DLS_globSpeed</t>
  </si>
  <si>
    <t>metals_DLS_globSpeed</t>
  </si>
  <si>
    <t>minerals_DLS_globSpeed</t>
  </si>
  <si>
    <t>total_bDLSregio_globSpeed</t>
  </si>
  <si>
    <t>biomass_bDLSregio_globSpeed</t>
  </si>
  <si>
    <t>fossils_bDLSregio_globSpeed</t>
  </si>
  <si>
    <t>metals_bDLSregio_globSpeed</t>
  </si>
  <si>
    <t>minerals_bDLSregio_globSpeed</t>
  </si>
  <si>
    <t>total_bDLSglob_globSpeed</t>
  </si>
  <si>
    <t>biomass_bDLSglob_globSpeed</t>
  </si>
  <si>
    <t>metals_bDLSglob_globSpeed</t>
  </si>
  <si>
    <t>fossils_bDLSglob_globSpeed</t>
  </si>
  <si>
    <t>minerals_bDLSglob_globSpeed</t>
  </si>
  <si>
    <t>total_DLS_regSpeed</t>
  </si>
  <si>
    <t>biomass_DLS_regSpeed</t>
  </si>
  <si>
    <t>fossils_DLS_regSpeed</t>
  </si>
  <si>
    <t>metals_DLS_regSpeed</t>
  </si>
  <si>
    <t>minerals_DLS_regSpeed</t>
  </si>
  <si>
    <t>total_bDLSregio_regSpeed</t>
  </si>
  <si>
    <t>biomass_bDLSregio_regSpeed</t>
  </si>
  <si>
    <t>fossils_bDLSregio_regSpeed</t>
  </si>
  <si>
    <t>metals_bDLSregio_regSpeed</t>
  </si>
  <si>
    <t>minerals_bDLSregio_regSpeed</t>
  </si>
  <si>
    <t>total_bDLSglob_regSpeed</t>
  </si>
  <si>
    <t>biomass_bDLSglob_regSpeed</t>
  </si>
  <si>
    <t>metals_bDLSglob_regSpeed</t>
  </si>
  <si>
    <t>fossils_bDLSglob_regSpeed</t>
  </si>
  <si>
    <t>minerals_bDLSglob_regSpeed</t>
  </si>
  <si>
    <t>%DLS_reached</t>
  </si>
  <si>
    <t>DLS + bDLS existing</t>
  </si>
  <si>
    <t>factor difference between regions</t>
  </si>
  <si>
    <t>plus closed DLS stock gap</t>
  </si>
  <si>
    <t>plus build scenario-ii bDLS stocks</t>
  </si>
  <si>
    <t>plus build scenario-iii bDLS stocks</t>
  </si>
  <si>
    <t xml:space="preserve"> + we do not present explicit data on inequality within regions. However, if all remains the same and DLS stocks are built, the people with deprivation will have more compare to others in the region (scenario-i)</t>
  </si>
  <si>
    <t>change in DLS vs. change in beyond-DLS stocks</t>
  </si>
  <si>
    <t>scenario-ii</t>
  </si>
  <si>
    <t>scenario-iii</t>
  </si>
  <si>
    <t>beyondDLS stock change is % of DLS stock change:</t>
  </si>
  <si>
    <t xml:space="preserve"> + for scenario-ii, and scenario-iii the change of inequality within regions depends on who will have access to newly constructed beyond-DLS stocks</t>
  </si>
  <si>
    <t>If not specified otherwise, the indicators refer to the scenario setting with current national/regional practices</t>
  </si>
  <si>
    <t>%DLS_stock_thresh_total</t>
  </si>
  <si>
    <t>%DLS_stock_thresh_biomass</t>
  </si>
  <si>
    <t>%DLS_stock_thresh_fossils</t>
  </si>
  <si>
    <t>%DLS_stock_thresh_metals</t>
  </si>
  <si>
    <t>%DLS_stock_thresh_minerals</t>
  </si>
  <si>
    <t>maximum deviation across different materials to the left</t>
  </si>
  <si>
    <t>mobility</t>
  </si>
  <si>
    <t>shelter</t>
  </si>
  <si>
    <t>socialization</t>
  </si>
  <si>
    <t>DLSstock_threshold_currentPractice</t>
  </si>
  <si>
    <t>DLSstock_threshold_convergedPractice</t>
  </si>
  <si>
    <t xml:space="preserve">Economy-wide material stocks </t>
  </si>
  <si>
    <t>existing DLS material stocks</t>
  </si>
  <si>
    <t>DLS material stock gap_currentPractice</t>
  </si>
  <si>
    <t>DLS_treshold_convergedPractice</t>
  </si>
  <si>
    <t>Economy-wide material stocks</t>
  </si>
  <si>
    <t>DLS material stock threshold current practices</t>
  </si>
  <si>
    <t>Maximum difference of DLS stock thresholds (current practices) across world-region</t>
  </si>
  <si>
    <t>Maximum difference of DLS stock thresholds (current practices) across countries</t>
  </si>
  <si>
    <t>Global average DLS stock threshold (current practices)</t>
  </si>
  <si>
    <t>Global average DLS service threshold</t>
  </si>
  <si>
    <t>existing DLS stocks</t>
  </si>
  <si>
    <t>existing beyond-DLS stocks</t>
  </si>
  <si>
    <t>additional bDLS stock gap, scenario-ii</t>
  </si>
  <si>
    <t>additional bDLS stock gap, scenario-iii</t>
  </si>
  <si>
    <t>DLS stock gap, scenario-i (current practices)</t>
  </si>
  <si>
    <t>WITHIN region inequality</t>
  </si>
  <si>
    <t>BETWEEN region inequality</t>
  </si>
  <si>
    <t>civil_engineering</t>
  </si>
  <si>
    <t>SUM</t>
  </si>
  <si>
    <t>beyond-DLS stocks</t>
  </si>
  <si>
    <t>DLS stock gap (converged practices)</t>
  </si>
  <si>
    <t>DLS stock gap (current practices)</t>
  </si>
  <si>
    <t>Share of DLS stock gap (current practices) that can be closed by redistributing bDLS stocks, by product group</t>
  </si>
  <si>
    <t>Share of DLS stock gap (current practices) that can be closed by redistributing bDLS stocks, across product groups</t>
  </si>
  <si>
    <t>Share of existing DLS stocks on economy-wide stocks in 2015</t>
  </si>
  <si>
    <t>Share of product groups in beyond-DLS stocks</t>
  </si>
  <si>
    <t>Share of product groups in global beyond-DLS stocks</t>
  </si>
  <si>
    <t>DLS stock gap scenario-i - current practices</t>
  </si>
  <si>
    <t>DLS stock gap scenario-i - converged practices</t>
  </si>
  <si>
    <t>Share on economy-wide stocks in 2015</t>
  </si>
  <si>
    <t>additional bDLS stock gap scenario-ii</t>
  </si>
  <si>
    <t>additional bDLS stock gap scenario-iii</t>
  </si>
  <si>
    <t>Share of materials on global DLS stock gap (current practices)</t>
  </si>
  <si>
    <t>Share of products on global DLS stock gap (current practices)</t>
  </si>
  <si>
    <t>Share of regions on global DLS stock gap (current practices)</t>
  </si>
  <si>
    <t>Share of DLS indicator and product on global DLS stock gap (current practices)</t>
  </si>
  <si>
    <t>Future trajectory of closing DLS gaps for each world-region (current practices)</t>
  </si>
  <si>
    <t>estimate_embodiedCO2_DLSgaps</t>
  </si>
  <si>
    <t>Krausmann et al. (2020) 2015 inputs to stocks</t>
  </si>
  <si>
    <t>Material inflow (GAS) in Gt/yr (after 1st stage processing losses)</t>
  </si>
  <si>
    <t>Aggregates (included in material inflow - should probably subtracted from inflow to be consistent with DLS)</t>
  </si>
  <si>
    <t>Energy emissions related to production in GtC/yr</t>
  </si>
  <si>
    <t>Cement and steel related emissions (GtC/yr)</t>
  </si>
  <si>
    <t>Energy related emission intensity (kg C / kg material input)</t>
  </si>
  <si>
    <t>Cement and steel related emission intensity (kg C / kg material input)</t>
  </si>
  <si>
    <t>Industrial</t>
  </si>
  <si>
    <t>RoW</t>
  </si>
  <si>
    <t>Share of cement and steel related emissions</t>
  </si>
  <si>
    <t>Solidwood</t>
  </si>
  <si>
    <t>Paper</t>
  </si>
  <si>
    <t>Plastics</t>
  </si>
  <si>
    <t>Iron/steel</t>
  </si>
  <si>
    <t>Aluminum</t>
  </si>
  <si>
    <t>Copper</t>
  </si>
  <si>
    <t>Other metals/minerals</t>
  </si>
  <si>
    <t>Concrete</t>
  </si>
  <si>
    <t>Asphalt</t>
  </si>
  <si>
    <t>Bricks</t>
  </si>
  <si>
    <t>Aggregate - downcycled</t>
  </si>
  <si>
    <t>Aggregate - virgin</t>
  </si>
  <si>
    <t>Flat glas</t>
  </si>
  <si>
    <t>Container glas</t>
  </si>
  <si>
    <t>TOTAL</t>
  </si>
  <si>
    <t>DLS stock gap (current national/regional practices)</t>
  </si>
  <si>
    <t>Gt</t>
  </si>
  <si>
    <t>Aggregates</t>
  </si>
  <si>
    <t>Bitumen</t>
  </si>
  <si>
    <t>Cement</t>
  </si>
  <si>
    <t>Chemicals</t>
  </si>
  <si>
    <t>Glass</t>
  </si>
  <si>
    <t>Other biomass</t>
  </si>
  <si>
    <t>Other metals</t>
  </si>
  <si>
    <t>Other non-metallic minerals</t>
  </si>
  <si>
    <t>Plastic</t>
  </si>
  <si>
    <t>Steel</t>
  </si>
  <si>
    <t>Wood</t>
  </si>
  <si>
    <t>Shares of total inputs to stocks</t>
  </si>
  <si>
    <t>Wood &amp; paper</t>
  </si>
  <si>
    <t xml:space="preserve">ESTIMATION of CO2 emissions </t>
  </si>
  <si>
    <t>2015 baseline</t>
  </si>
  <si>
    <t>Based on Krausmann et al. (2020)</t>
  </si>
  <si>
    <t>energy related</t>
  </si>
  <si>
    <t>Gt Carbon</t>
  </si>
  <si>
    <t>process emissions</t>
  </si>
  <si>
    <t>C02</t>
  </si>
  <si>
    <t>Gt CO0</t>
  </si>
  <si>
    <t>Gt CO1</t>
  </si>
  <si>
    <t>Gt CO2</t>
  </si>
  <si>
    <t>share energy related</t>
  </si>
  <si>
    <t>DLS gap cement</t>
  </si>
  <si>
    <t>embodied CO2eq in production of</t>
  </si>
  <si>
    <t>Gt cement</t>
  </si>
  <si>
    <t>(assumption: 15% cement in concrete)</t>
  </si>
  <si>
    <t>kg CO2eq/kg cement</t>
  </si>
  <si>
    <t>Gt CO2eq</t>
  </si>
  <si>
    <t>for cement production</t>
  </si>
  <si>
    <t>kg CO2eq/kg final steel</t>
  </si>
  <si>
    <t>for primary steel production</t>
  </si>
  <si>
    <t>(no use of old scrap)</t>
  </si>
  <si>
    <t>steel primary</t>
  </si>
  <si>
    <t>for primary</t>
  </si>
  <si>
    <t>steel secondary</t>
  </si>
  <si>
    <t>secondary steel</t>
  </si>
  <si>
    <t>cement</t>
  </si>
  <si>
    <t>primary alu</t>
  </si>
  <si>
    <t>Emission for DLS gap materials from</t>
  </si>
  <si>
    <t>cement emissions DLS</t>
  </si>
  <si>
    <t>Gt co2eq</t>
  </si>
  <si>
    <t>MISO2 global steel production in 2015</t>
  </si>
  <si>
    <t>steel (35% secondary)</t>
  </si>
  <si>
    <t>Gt/year primary steel production in 2015 (flow F_3_4b)</t>
  </si>
  <si>
    <t>100% primary steel</t>
  </si>
  <si>
    <t>Gt/year secondary steel production in 2015 (flow F_20_4a)</t>
  </si>
  <si>
    <t>100% second steel</t>
  </si>
  <si>
    <t>share secondary production</t>
  </si>
  <si>
    <t>cement + steel steel (35% secondary)</t>
  </si>
  <si>
    <t>cement + steel (only primary)</t>
  </si>
  <si>
    <t>cement + steel (only secondary)</t>
  </si>
  <si>
    <t>Inputs into stock by material (1000 t) in 2015 (Krausmann et al. 2020)</t>
  </si>
  <si>
    <t>shares of total</t>
  </si>
  <si>
    <t>Krausmann et al. (2020) Growing stocks of buildings, infrastructures and machinery as key challenge for compliance with climate targets.In Global Environmental Change 61, p. 102034. DOI: 10.1016/j.gloenvcha.2020.102034.</t>
  </si>
  <si>
    <t>mass</t>
  </si>
  <si>
    <t>DLS stock gap material shares</t>
  </si>
  <si>
    <t>1) estimation of CO2 emission for material production to fill DLS gap based on Krausmann et al. (2020)</t>
  </si>
  <si>
    <t>Müller, Daniel B.; Liu, Gang; Løvik, Amund N.; Modaresi, Roja; Pauliuk, Stefan; Steinhoff, Franciska S.; Brattebø, Helge (2013): Carbon emissions of infrastructure development. In Environmental Science &amp; Technology 47 (20), pp. 11739–11746. DOI: 10.1021/es402618m.</t>
  </si>
  <si>
    <t>DLS stock gap (scenario-i, current practices)</t>
  </si>
  <si>
    <t>Based on emission intensities in Kalt et al. 2022</t>
  </si>
  <si>
    <t>scenario-i</t>
  </si>
  <si>
    <t>Gt NAS to close DLS gap</t>
  </si>
  <si>
    <t>additional stock</t>
  </si>
  <si>
    <t>2a) estimation of CO2 emission for material production to fill DLS gap based on CO2 intensities for cement and steel in Müller et al. (2013)</t>
  </si>
  <si>
    <t>2b) estimation of CO2 emission for material production to fill DLS gap based on CO2 intensities for cement and steel in Kalt et al. (2021)</t>
  </si>
  <si>
    <t>DLS stock thresholds under changes in practices and material efficiency (from the two base cases: current national/regional practices, converged practices)</t>
  </si>
  <si>
    <t>DLS_stock_thresh_efficiency</t>
  </si>
  <si>
    <t>converged</t>
  </si>
  <si>
    <t>current</t>
  </si>
  <si>
    <t>sum</t>
  </si>
  <si>
    <t>ratio of DLS stock threshold to bDLS stocks in scenario-iii</t>
  </si>
  <si>
    <t>gap converged</t>
  </si>
  <si>
    <t>regio_stocks_cap_regspill</t>
  </si>
  <si>
    <t>Fig2a_map_countries</t>
  </si>
  <si>
    <t>Fig2a_map_countries_GN</t>
  </si>
  <si>
    <t>Fig2a_map_countries_GS_noCPA</t>
  </si>
  <si>
    <t>Fig2a_map_countries_CPA</t>
  </si>
  <si>
    <t>Fig2a_map_countries_AFR</t>
  </si>
  <si>
    <t>Fig2a_map_reg_stocks_dim</t>
  </si>
  <si>
    <t>Fig2a_map_reg_stocks</t>
  </si>
  <si>
    <t>Fig2b_stock_distr_stats</t>
  </si>
  <si>
    <t>Fig3_global_material</t>
  </si>
  <si>
    <t>Fig3_regio</t>
  </si>
  <si>
    <t>Fig3_regio_mater</t>
  </si>
  <si>
    <t>Fig3_regio_mater_prod</t>
  </si>
  <si>
    <t>Fig3_stockGapCurr_RMDP</t>
  </si>
  <si>
    <t>Fig3_stockGapConv_RMDP</t>
  </si>
  <si>
    <t>Fig3b_stockGapConv_reg_cap</t>
  </si>
  <si>
    <t>Fig4_DLS_bDLS_prop_curr</t>
  </si>
  <si>
    <t>Fig4_DLS_bDLS_prop_conv</t>
  </si>
  <si>
    <t>Fig5a_speed</t>
  </si>
  <si>
    <t>Fig5a_speed_2005_16_GN</t>
  </si>
  <si>
    <t>Fig5a_speed_2005_16_GS_noCpaMea</t>
  </si>
  <si>
    <t>Fig5a_speed_2005_16_CPA</t>
  </si>
  <si>
    <t>Fig5b_prospSpeed</t>
  </si>
  <si>
    <t>Fig5c_closeGap_Glob_curr</t>
  </si>
  <si>
    <t>Fig5c_closeGap_Reg_curr</t>
  </si>
  <si>
    <t>Fig5c_closeGap_Glob_conv</t>
  </si>
  <si>
    <t>Relative values of existing DLS stocks divided by DLS stock threshold for countries on Figure 2a world map</t>
  </si>
  <si>
    <t>Relative values of existing DLS stocks divided by DLS stock threshold for Global North countries on Figure 2a world map</t>
  </si>
  <si>
    <t>Relative values of existing DLS stocks divided by DLS stock threshold for Global South countries (without Centrally Planned Asia) on Figure 2a world map</t>
  </si>
  <si>
    <t>Relative values of existing DLS stocks divided by DLS stock threshold for countries in Centrally Planned Asia on Figure 2a world map</t>
  </si>
  <si>
    <t>Relative values of existing DLS stocks divided by DLS stock threshold for countries in Subsaharan Africa on Figure 2a world map</t>
  </si>
  <si>
    <t>Per capita existing DLS stocks, DLS stock gap and threshold (per capita average, in relation to the regions entire population) for eleven world regions by DLS dimension in Figure 2a stacked bars</t>
  </si>
  <si>
    <t>Per capita existing DLS stocks, DLS stock gap and threshold, as well as economy-wide material stocks (per capita average, in relation to the regions entire population) for all countries which enters the calculations for Figure 2b</t>
  </si>
  <si>
    <t>Number of negative values in estimates of beyond-DLS stocks in 2015 (see methods section three in main manuscript for explanation)</t>
  </si>
  <si>
    <t>Share of negative mass in estimates of beyond-DLS stocks in 2015 (see methods section three in main manuscript for explanation)</t>
  </si>
  <si>
    <t>Historical speed of new stock construction (net additions to stocks) for world-regions 1970-2016 shown in Figure 5a in manuscript (drawing on other work, see methods section five in main manuscript for explanation)</t>
  </si>
  <si>
    <t>Historical speed of new stock construction (net additions to stocks) for world-regions in Global North 2005-2016 as basis for extrapolation into future (drawing on other work, see methods section five in main manuscript for explanation)</t>
  </si>
  <si>
    <t>Historical speed of new stock construction (net additions to stocks) for world-regions in Global South Except for Centrally Planned Asia and North Africa &amp; Middle East, 2005-2016 as basis for extrapolation into future (drawing on other work, see methods section five in main manuscript for explanation)</t>
  </si>
  <si>
    <t>Historical speed of new stock construction (net additions to stocks) for Centrally Planned Asia 2005-2016 as basis for extrapolation into future (drawing on other work, see methods section five in main manuscript for explanation)</t>
  </si>
  <si>
    <t>Future trajectory of closing DLS gaps for the Globe, shown in Figure 5c in manuscript (current practices)</t>
  </si>
  <si>
    <t>Future trajectory of closing DLS gaps for the Globe, shown in Figure 5c in manuscript - for globally converged practices</t>
  </si>
  <si>
    <t>Small increases in society’s material stocks to achieve decent living standards globally</t>
  </si>
  <si>
    <t xml:space="preserve">Statistics on per capita DLS stock country variation within world-regions shown in Figure 2b and 2c (minimum, mean, median, maximum of economy-wide material stocks, existing DLS stocks, DLS thresholds - all per capita), issued from data in tab 'Fig2b_stock_distr_countr'   </t>
  </si>
  <si>
    <t>Fig2bc_stock_distr_countr</t>
  </si>
  <si>
    <t>Regional material stocks (per capita of entire population, by material and product) catering to existing DLS, beyond-DLS, as well as the DLS material stock gaps for scenario-i</t>
  </si>
  <si>
    <t>Future extrapolated speed of new stock construction (net additions to stocks) for world-regions 2006-2050 shown in Figure 5b in manuscript (see methods section five in main manuscript for explanation)</t>
  </si>
  <si>
    <t>current_combined</t>
  </si>
  <si>
    <t>current_B2DS</t>
  </si>
  <si>
    <t>current_Evs</t>
  </si>
  <si>
    <t>current_hhSizeHigh</t>
  </si>
  <si>
    <t>current_hhSizeLow</t>
  </si>
  <si>
    <t>current_hhSizeMedium</t>
  </si>
  <si>
    <t>current_lightweight</t>
  </si>
  <si>
    <t>current_woodBased</t>
  </si>
  <si>
    <t>current_lightWood</t>
  </si>
  <si>
    <t>current_lowCarLowDemand</t>
  </si>
  <si>
    <t>current_lowCar</t>
  </si>
  <si>
    <t>current_lowMeat</t>
  </si>
  <si>
    <t>current_RE</t>
  </si>
  <si>
    <t>current_vegan</t>
  </si>
  <si>
    <t>current_vegetarian</t>
  </si>
  <si>
    <t>converged_combined</t>
  </si>
  <si>
    <t>converged_Evs</t>
  </si>
  <si>
    <t>converged_hhSizeHigh</t>
  </si>
  <si>
    <t>converged_hhSizeLow</t>
  </si>
  <si>
    <t>converged_lightweight</t>
  </si>
  <si>
    <t>converged_woodBased</t>
  </si>
  <si>
    <t>converged_lightWood</t>
  </si>
  <si>
    <t>converged_lowCarLowDemand</t>
  </si>
  <si>
    <t>converged_lowCar</t>
  </si>
  <si>
    <t>converged_RE</t>
  </si>
  <si>
    <t>converged_vegan</t>
  </si>
  <si>
    <t>converged_vegetarian</t>
  </si>
  <si>
    <t>Fig3_global_product</t>
  </si>
  <si>
    <t>DLS stock threshold</t>
  </si>
  <si>
    <t>per capita economy-wide stock, average Centrally Planned Asia</t>
  </si>
  <si>
    <t>per capita economy-wide stock, average Global South</t>
  </si>
  <si>
    <t>per capita economy-wide stock, average Global North</t>
  </si>
  <si>
    <t>gap/speed:</t>
  </si>
  <si>
    <t>scenario-i / global speed</t>
  </si>
  <si>
    <t>scenario-ii / global speed</t>
  </si>
  <si>
    <t>scenario-iii / global speed</t>
  </si>
  <si>
    <t>scenario-i / regional speed</t>
  </si>
  <si>
    <t>scenario-ii / regional speed</t>
  </si>
  <si>
    <t>scenario-iii / regional speed</t>
  </si>
  <si>
    <t>ratio of existing beyond-DLS stocks to DLS stocks estimated for 2015, by material</t>
  </si>
  <si>
    <t>cumulative with current practices</t>
  </si>
  <si>
    <t>Share of existing DLS stocks on economy-wide stocks in 2015, global</t>
  </si>
  <si>
    <t>Education|total</t>
  </si>
  <si>
    <t>m2/pupil</t>
  </si>
  <si>
    <t>m2/capita</t>
  </si>
  <si>
    <t>DLS material stock gap (current national/regional practices) for scenario-i (at scale) by world-region, DLS dimension, product and material type</t>
  </si>
  <si>
    <t>heating/cooling</t>
  </si>
  <si>
    <t>hh_appliances</t>
  </si>
  <si>
    <t>region-materials: negative mass in Gigations is -2.0959929159571007 out of 505.28520609175257 positive mass, region-products: negative mass in Gigations is -7.481707649948744 out of 510.67092082574425 positive mass, region-products-materials negative mass in Gigations is: -12.210986973816494 out of 515.4002001496119 positive mas</t>
  </si>
  <si>
    <t>Rough estimate of the CO2 emissions connected to closing DLS gaps</t>
  </si>
  <si>
    <t>Proportions between DLS stock gap (scenario-i, current practices) and existing beyond-DLS stocks by product group. A proportion of 1:1 indicates that DLS stock gap and beyond-DLS stocks are of equal size</t>
  </si>
  <si>
    <t>Proportions between DLS stock gap (scenario-i, converged practices) and existing beyond-DLS stocks by product group. A proportion of 1:1 indicates that DLS stock gap and beyond-DLS stocks are of equal size</t>
  </si>
  <si>
    <t>Global material stocks (at scale, by product) catering to existing DLS, beyond-DLS, as well as the DLS material stock gaps for scenario i (the values for beyond-DLS stocks might differ slightly from those in Fig3_global_material due to differing resulting negatives for 'materials' and 'materials + products' when combining existing DLS with economy-wide stocks - when these are removed, the sum of the stock changes slightly depending on where negatives occur and how large they 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</si>
</sst>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_(* #,##0.0_);_(* \(#,##0.0\);_(* &quot;-&quot;??_);_(@_)"/>
    <numFmt numFmtId="165" formatCode="_(* #,##0_);_(* \(#,##0\);_(* &quot;-&quot;??_);_(@_)"/>
    <numFmt numFmtId="166" formatCode="_-* #,##0.00_-;\-* #,##0.00_-;_-* &quot;-&quot;??_-;_-@_-"/>
    <numFmt numFmtId="167" formatCode="_-* #,##0_-;\-* #,##0_-;_-* &quot;-&quot;??_-;_-@_-"/>
    <numFmt numFmtId="168" formatCode="_-* #,##0.0_-;\-* #,##0.0_-;_-* &quot;-&quot;??_-;_-@_-"/>
    <numFmt numFmtId="169" formatCode="0.0%"/>
    <numFmt numFmtId="170" formatCode="_-* #,##0.00\ _€_-;\-* #,##0.00\ _€_-;_-* &quot;-&quot;??\ _€_-;_-@_-"/>
    <numFmt numFmtId="171" formatCode="_(* #,##0.000_);_(* \(#,##0.000\);_(* &quot;-&quot;??_);_(@_)"/>
    <numFmt numFmtId="172" formatCode="_(* #,##0.0000_);_(* \(#,##0.0000\);_(* &quot;-&quot;??_);_(@_)"/>
    <numFmt numFmtId="173" formatCode="_(* #,##0.000_);_(* \(#,##0.000\);_(* &quot;-&quot;???_);_(@_)"/>
    <numFmt numFmtId="174" formatCode="_(* #,##0.00000_);_(* \(#,##0.00000\);_(* &quot;-&quot;?????_);_(@_)"/>
    <numFmt numFmtId="175" formatCode="_(* #,##0.0_);_(* \(#,##0.0\);_(* &quot;-&quot;?_);_(@_)"/>
    <numFmt numFmtId="180" formatCode="0.00000%"/>
  </numFmts>
  <fonts count="11" x14ac:knownFonts="1">
    <font>
      <sz val="11"/>
      <color theme="1"/>
      <name val="Calibri"/>
      <family val="2"/>
      <scheme val="minor"/>
    </font>
    <font>
      <b/>
      <sz val="11"/>
      <name val="Calibri"/>
    </font>
    <font>
      <sz val="11"/>
      <color theme="1"/>
      <name val="Calibri"/>
      <family val="2"/>
      <scheme val="minor"/>
    </font>
    <font>
      <b/>
      <sz val="11"/>
      <color theme="1"/>
      <name val="Calibri"/>
      <family val="2"/>
      <scheme val="minor"/>
    </font>
    <font>
      <sz val="11"/>
      <name val="Calibri"/>
      <family val="2"/>
    </font>
    <font>
      <b/>
      <sz val="11"/>
      <name val="Calibri"/>
      <family val="2"/>
    </font>
    <font>
      <sz val="11"/>
      <color rgb="FFFF0000"/>
      <name val="Calibri"/>
      <family val="2"/>
      <scheme val="minor"/>
    </font>
    <font>
      <sz val="11"/>
      <color theme="9" tint="-0.249977111117893"/>
      <name val="Calibri"/>
      <family val="2"/>
      <scheme val="minor"/>
    </font>
    <font>
      <b/>
      <sz val="16"/>
      <color theme="1"/>
      <name val="Calibri"/>
      <family val="2"/>
      <scheme val="minor"/>
    </font>
    <font>
      <b/>
      <u/>
      <sz val="11"/>
      <name val="Calibri"/>
      <family val="2"/>
    </font>
    <font>
      <u/>
      <sz val="11"/>
      <color theme="1"/>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2"/>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bottom style="double">
        <color indexed="64"/>
      </bottom>
      <diagonal/>
    </border>
    <border>
      <left style="thin">
        <color auto="1"/>
      </left>
      <right style="thin">
        <color auto="1"/>
      </right>
      <top style="thin">
        <color auto="1"/>
      </top>
      <bottom style="double">
        <color indexed="64"/>
      </bottom>
      <diagonal/>
    </border>
    <border>
      <left/>
      <right/>
      <top/>
      <bottom style="double">
        <color indexed="64"/>
      </bottom>
      <diagonal/>
    </border>
    <border>
      <left style="thin">
        <color auto="1"/>
      </left>
      <right style="thin">
        <color auto="1"/>
      </right>
      <top/>
      <bottom style="double">
        <color indexed="64"/>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155">
    <xf numFmtId="0" fontId="0" fillId="0" borderId="0" xfId="0"/>
    <xf numFmtId="0" fontId="1" fillId="0" borderId="1" xfId="0" applyFont="1" applyBorder="1" applyAlignment="1">
      <alignment horizontal="left"/>
    </xf>
    <xf numFmtId="0" fontId="0" fillId="0" borderId="0" xfId="0" applyAlignment="1">
      <alignment horizontal="left"/>
    </xf>
    <xf numFmtId="0" fontId="4" fillId="0" borderId="0" xfId="0" applyFont="1" applyBorder="1" applyAlignment="1">
      <alignment horizontal="left"/>
    </xf>
    <xf numFmtId="0" fontId="0" fillId="0" borderId="0" xfId="0" applyFont="1" applyBorder="1"/>
    <xf numFmtId="0" fontId="5" fillId="0" borderId="0" xfId="0" applyFont="1" applyBorder="1" applyAlignment="1">
      <alignment horizontal="left"/>
    </xf>
    <xf numFmtId="0" fontId="1" fillId="0" borderId="0" xfId="0" applyFont="1" applyBorder="1" applyAlignment="1">
      <alignment horizontal="left"/>
    </xf>
    <xf numFmtId="0" fontId="0" fillId="0" borderId="0" xfId="0" applyBorder="1"/>
    <xf numFmtId="164" fontId="3" fillId="0" borderId="0" xfId="1" applyNumberFormat="1" applyFont="1"/>
    <xf numFmtId="0" fontId="3" fillId="0" borderId="0" xfId="0" applyFont="1"/>
    <xf numFmtId="164" fontId="0" fillId="0" borderId="0" xfId="1" applyNumberFormat="1" applyFont="1" applyBorder="1"/>
    <xf numFmtId="164" fontId="0" fillId="0" borderId="6" xfId="1" applyNumberFormat="1" applyFont="1" applyBorder="1"/>
    <xf numFmtId="164" fontId="0" fillId="0" borderId="7" xfId="1" applyNumberFormat="1" applyFont="1" applyBorder="1"/>
    <xf numFmtId="164" fontId="0" fillId="0" borderId="8" xfId="1" applyNumberFormat="1" applyFont="1" applyBorder="1"/>
    <xf numFmtId="164" fontId="0" fillId="0" borderId="9" xfId="1" applyNumberFormat="1" applyFont="1" applyBorder="1"/>
    <xf numFmtId="164" fontId="0" fillId="0" borderId="10" xfId="1" applyNumberFormat="1" applyFont="1" applyBorder="1"/>
    <xf numFmtId="164" fontId="0" fillId="0" borderId="11" xfId="1" applyNumberFormat="1" applyFont="1" applyBorder="1"/>
    <xf numFmtId="164" fontId="0" fillId="0" borderId="12" xfId="1" applyNumberFormat="1" applyFont="1" applyBorder="1"/>
    <xf numFmtId="164" fontId="0" fillId="0" borderId="13" xfId="1" applyNumberFormat="1" applyFont="1" applyBorder="1"/>
    <xf numFmtId="9" fontId="0" fillId="0" borderId="0" xfId="2" applyFont="1"/>
    <xf numFmtId="0" fontId="1" fillId="0" borderId="1" xfId="0" applyFont="1" applyBorder="1" applyAlignment="1">
      <alignment horizontal="left"/>
    </xf>
    <xf numFmtId="43" fontId="0" fillId="0" borderId="0" xfId="1" applyFont="1" applyAlignment="1">
      <alignment horizontal="left"/>
    </xf>
    <xf numFmtId="43" fontId="1" fillId="0" borderId="1" xfId="1" applyFont="1" applyBorder="1" applyAlignment="1">
      <alignment horizontal="left"/>
    </xf>
    <xf numFmtId="43" fontId="0" fillId="0" borderId="0" xfId="1" applyFont="1"/>
    <xf numFmtId="9" fontId="0" fillId="0" borderId="0" xfId="0" applyNumberFormat="1"/>
    <xf numFmtId="0" fontId="1" fillId="0" borderId="1" xfId="0" applyFont="1" applyBorder="1" applyAlignment="1">
      <alignment horizontal="left"/>
    </xf>
    <xf numFmtId="164" fontId="1" fillId="0" borderId="1" xfId="1" applyNumberFormat="1" applyFont="1" applyBorder="1" applyAlignment="1">
      <alignment horizontal="left"/>
    </xf>
    <xf numFmtId="164" fontId="0" fillId="0" borderId="0" xfId="1" applyNumberFormat="1" applyFont="1" applyAlignment="1">
      <alignment horizontal="left"/>
    </xf>
    <xf numFmtId="164" fontId="0" fillId="0" borderId="0" xfId="1" applyNumberFormat="1" applyFont="1"/>
    <xf numFmtId="0" fontId="1" fillId="0" borderId="1" xfId="0" applyFont="1" applyBorder="1" applyAlignment="1">
      <alignment horizontal="left" vertical="top"/>
    </xf>
    <xf numFmtId="0" fontId="0" fillId="0" borderId="0" xfId="0" applyAlignment="1">
      <alignment vertical="top"/>
    </xf>
    <xf numFmtId="43" fontId="5" fillId="0" borderId="1" xfId="1" applyFont="1" applyBorder="1" applyAlignment="1">
      <alignment horizontal="left"/>
    </xf>
    <xf numFmtId="43" fontId="0" fillId="0" borderId="1" xfId="1" applyFont="1" applyBorder="1" applyAlignment="1">
      <alignment horizontal="left"/>
    </xf>
    <xf numFmtId="9" fontId="0" fillId="0" borderId="6" xfId="2" applyFont="1" applyBorder="1"/>
    <xf numFmtId="9" fontId="0" fillId="0" borderId="8" xfId="2" applyFont="1" applyBorder="1"/>
    <xf numFmtId="9" fontId="0" fillId="0" borderId="9" xfId="2" applyFont="1" applyBorder="1"/>
    <xf numFmtId="9" fontId="0" fillId="0" borderId="10" xfId="2" applyFont="1" applyBorder="1"/>
    <xf numFmtId="9" fontId="0" fillId="0" borderId="11" xfId="2" applyFont="1" applyBorder="1"/>
    <xf numFmtId="9" fontId="0" fillId="0" borderId="13" xfId="2" applyFont="1" applyBorder="1"/>
    <xf numFmtId="0" fontId="3" fillId="0" borderId="12" xfId="0" applyFont="1" applyBorder="1"/>
    <xf numFmtId="0" fontId="5" fillId="0" borderId="1" xfId="0" applyFont="1" applyBorder="1" applyAlignment="1">
      <alignment horizontal="left"/>
    </xf>
    <xf numFmtId="0" fontId="3" fillId="0" borderId="0" xfId="0" applyFont="1" applyAlignment="1">
      <alignment vertical="top"/>
    </xf>
    <xf numFmtId="0" fontId="5" fillId="0" borderId="2" xfId="0" applyFont="1" applyFill="1" applyBorder="1" applyAlignment="1">
      <alignment horizontal="left"/>
    </xf>
    <xf numFmtId="165" fontId="0" fillId="0" borderId="0" xfId="1" applyNumberFormat="1" applyFont="1"/>
    <xf numFmtId="165" fontId="1" fillId="0" borderId="1" xfId="1" applyNumberFormat="1" applyFont="1" applyBorder="1" applyAlignment="1">
      <alignment horizontal="left"/>
    </xf>
    <xf numFmtId="0" fontId="5" fillId="0" borderId="0" xfId="0" applyFont="1" applyFill="1" applyBorder="1" applyAlignment="1">
      <alignment horizontal="left"/>
    </xf>
    <xf numFmtId="9" fontId="0" fillId="0" borderId="0" xfId="2" applyFont="1" applyAlignment="1">
      <alignment horizontal="center"/>
    </xf>
    <xf numFmtId="9" fontId="0" fillId="0" borderId="0" xfId="2" applyNumberFormat="1" applyFont="1" applyAlignment="1">
      <alignment horizontal="center"/>
    </xf>
    <xf numFmtId="43" fontId="0" fillId="0" borderId="0" xfId="1" applyFont="1" applyAlignment="1">
      <alignment horizontal="center"/>
    </xf>
    <xf numFmtId="0" fontId="0" fillId="0" borderId="0" xfId="0" applyAlignment="1">
      <alignment horizontal="left" vertical="top"/>
    </xf>
    <xf numFmtId="0" fontId="3" fillId="2" borderId="0" xfId="0" applyFont="1" applyFill="1"/>
    <xf numFmtId="0" fontId="0" fillId="2" borderId="0" xfId="0" applyFill="1"/>
    <xf numFmtId="168" fontId="0" fillId="0" borderId="0" xfId="1" applyNumberFormat="1" applyFont="1"/>
    <xf numFmtId="0" fontId="0" fillId="3" borderId="0" xfId="0" applyFill="1"/>
    <xf numFmtId="0" fontId="3" fillId="0" borderId="14" xfId="0" applyFont="1" applyBorder="1"/>
    <xf numFmtId="0" fontId="3" fillId="0" borderId="15" xfId="0" applyFont="1" applyBorder="1"/>
    <xf numFmtId="43" fontId="3" fillId="0" borderId="15" xfId="1" applyFont="1" applyBorder="1"/>
    <xf numFmtId="0" fontId="3" fillId="0" borderId="16" xfId="0" applyFont="1" applyBorder="1"/>
    <xf numFmtId="0" fontId="3" fillId="0" borderId="17" xfId="0" applyFont="1" applyBorder="1"/>
    <xf numFmtId="169" fontId="7" fillId="0" borderId="0" xfId="2" applyNumberFormat="1" applyFont="1" applyBorder="1"/>
    <xf numFmtId="169" fontId="6" fillId="0" borderId="0" xfId="2" applyNumberFormat="1" applyFont="1" applyBorder="1"/>
    <xf numFmtId="169" fontId="0" fillId="0" borderId="18" xfId="2" applyNumberFormat="1" applyFont="1" applyBorder="1"/>
    <xf numFmtId="0" fontId="3" fillId="0" borderId="19" xfId="0" applyFont="1" applyBorder="1"/>
    <xf numFmtId="169" fontId="7" fillId="0" borderId="20" xfId="2" applyNumberFormat="1" applyFont="1" applyBorder="1"/>
    <xf numFmtId="169" fontId="6" fillId="0" borderId="20" xfId="2" applyNumberFormat="1" applyFont="1" applyBorder="1"/>
    <xf numFmtId="169" fontId="0" fillId="0" borderId="21" xfId="2" applyNumberFormat="1" applyFont="1" applyBorder="1"/>
    <xf numFmtId="0" fontId="0" fillId="4" borderId="0" xfId="0" applyFill="1"/>
    <xf numFmtId="170" fontId="3" fillId="4" borderId="0" xfId="0" applyNumberFormat="1" applyFont="1" applyFill="1"/>
    <xf numFmtId="43" fontId="3" fillId="0" borderId="0" xfId="0" applyNumberFormat="1" applyFont="1"/>
    <xf numFmtId="43" fontId="0" fillId="0" borderId="0" xfId="0" applyNumberFormat="1"/>
    <xf numFmtId="164" fontId="3" fillId="0" borderId="0" xfId="0" applyNumberFormat="1" applyFont="1"/>
    <xf numFmtId="164" fontId="0" fillId="0" borderId="0" xfId="0" applyNumberFormat="1"/>
    <xf numFmtId="0" fontId="3" fillId="0" borderId="0" xfId="0" applyFont="1" applyFill="1"/>
    <xf numFmtId="0" fontId="0" fillId="0" borderId="0" xfId="0" applyFill="1"/>
    <xf numFmtId="168" fontId="0" fillId="2" borderId="0" xfId="1" applyNumberFormat="1" applyFont="1" applyFill="1"/>
    <xf numFmtId="9" fontId="0" fillId="2" borderId="0" xfId="2" applyFont="1" applyFill="1"/>
    <xf numFmtId="43" fontId="0" fillId="2" borderId="0" xfId="1" applyFont="1" applyFill="1"/>
    <xf numFmtId="167" fontId="0" fillId="2" borderId="0" xfId="1" applyNumberFormat="1" applyFont="1" applyFill="1"/>
    <xf numFmtId="0" fontId="3" fillId="5" borderId="0" xfId="0" applyFont="1" applyFill="1"/>
    <xf numFmtId="0" fontId="3" fillId="6" borderId="0" xfId="0" applyFont="1" applyFill="1"/>
    <xf numFmtId="0" fontId="0" fillId="6" borderId="0" xfId="0" applyFill="1"/>
    <xf numFmtId="43" fontId="0" fillId="6" borderId="0" xfId="1" applyFont="1" applyFill="1"/>
    <xf numFmtId="166" fontId="0" fillId="6" borderId="0" xfId="2" applyNumberFormat="1" applyFont="1" applyFill="1"/>
    <xf numFmtId="166" fontId="0" fillId="6" borderId="0" xfId="0" applyNumberFormat="1" applyFill="1"/>
    <xf numFmtId="9" fontId="0" fillId="6" borderId="0" xfId="2" applyFont="1" applyFill="1"/>
    <xf numFmtId="0" fontId="0" fillId="0" borderId="0" xfId="0" applyFont="1"/>
    <xf numFmtId="0" fontId="8" fillId="7" borderId="0" xfId="0" applyFont="1" applyFill="1"/>
    <xf numFmtId="0" fontId="0" fillId="7" borderId="0" xfId="0" applyFill="1"/>
    <xf numFmtId="0" fontId="8" fillId="8" borderId="0" xfId="0" applyFont="1" applyFill="1"/>
    <xf numFmtId="0" fontId="0" fillId="8" borderId="0" xfId="0" applyFill="1"/>
    <xf numFmtId="0" fontId="8" fillId="9" borderId="0" xfId="0" applyFont="1" applyFill="1"/>
    <xf numFmtId="0" fontId="0" fillId="9" borderId="0" xfId="0" applyFill="1"/>
    <xf numFmtId="164" fontId="0" fillId="3" borderId="0" xfId="1" applyNumberFormat="1" applyFont="1" applyFill="1"/>
    <xf numFmtId="164" fontId="0" fillId="4" borderId="0" xfId="1" applyNumberFormat="1" applyFont="1" applyFill="1"/>
    <xf numFmtId="0" fontId="1" fillId="0" borderId="0" xfId="0" applyFont="1" applyFill="1" applyBorder="1" applyAlignment="1">
      <alignment horizontal="left"/>
    </xf>
    <xf numFmtId="169" fontId="0" fillId="0" borderId="0" xfId="0" applyNumberFormat="1" applyAlignment="1">
      <alignment horizontal="center"/>
    </xf>
    <xf numFmtId="0" fontId="4" fillId="0" borderId="0" xfId="0" applyFont="1" applyFill="1" applyBorder="1" applyAlignment="1">
      <alignment horizontal="left"/>
    </xf>
    <xf numFmtId="0" fontId="9" fillId="0" borderId="0" xfId="0" applyFont="1" applyBorder="1" applyAlignment="1">
      <alignment horizontal="left"/>
    </xf>
    <xf numFmtId="0" fontId="10" fillId="0" borderId="0" xfId="0" applyFont="1" applyAlignment="1">
      <alignment horizontal="left"/>
    </xf>
    <xf numFmtId="43" fontId="4" fillId="0" borderId="0" xfId="1" applyFont="1" applyFill="1" applyBorder="1" applyAlignment="1">
      <alignment horizontal="left"/>
    </xf>
    <xf numFmtId="173" fontId="0" fillId="0" borderId="0" xfId="0" applyNumberFormat="1"/>
    <xf numFmtId="174" fontId="0" fillId="0" borderId="0" xfId="0" applyNumberFormat="1"/>
    <xf numFmtId="172" fontId="0" fillId="0" borderId="0" xfId="0" applyNumberFormat="1"/>
    <xf numFmtId="0" fontId="1" fillId="0" borderId="1" xfId="0" applyFont="1" applyBorder="1" applyAlignment="1">
      <alignment horizontal="left"/>
    </xf>
    <xf numFmtId="0" fontId="0" fillId="0" borderId="2" xfId="0" applyBorder="1" applyAlignment="1">
      <alignment horizontal="left"/>
    </xf>
    <xf numFmtId="43" fontId="1" fillId="0" borderId="1" xfId="1" applyFont="1" applyBorder="1" applyAlignment="1">
      <alignment horizontal="left"/>
    </xf>
    <xf numFmtId="0" fontId="8" fillId="0" borderId="0" xfId="0" applyFont="1"/>
    <xf numFmtId="43" fontId="1" fillId="0" borderId="3" xfId="1" applyFont="1" applyBorder="1" applyAlignment="1">
      <alignment horizontal="left"/>
    </xf>
    <xf numFmtId="0" fontId="0" fillId="0" borderId="0" xfId="0" applyAlignment="1">
      <alignment horizontal="center"/>
    </xf>
    <xf numFmtId="0" fontId="1" fillId="0" borderId="3" xfId="0" applyFont="1" applyBorder="1" applyAlignment="1">
      <alignment horizontal="left"/>
    </xf>
    <xf numFmtId="0" fontId="1" fillId="0" borderId="1" xfId="0" applyFont="1" applyBorder="1" applyAlignment="1"/>
    <xf numFmtId="0" fontId="1" fillId="0" borderId="26" xfId="0" applyFont="1" applyBorder="1" applyAlignment="1"/>
    <xf numFmtId="0" fontId="1" fillId="0" borderId="26" xfId="0" applyFont="1" applyBorder="1" applyAlignment="1">
      <alignment horizontal="left"/>
    </xf>
    <xf numFmtId="0" fontId="0" fillId="0" borderId="27" xfId="0" applyBorder="1" applyAlignment="1">
      <alignment horizontal="left"/>
    </xf>
    <xf numFmtId="43" fontId="1" fillId="0" borderId="28" xfId="1" applyFont="1" applyBorder="1" applyAlignment="1">
      <alignment horizontal="left"/>
    </xf>
    <xf numFmtId="0" fontId="1" fillId="0" borderId="28" xfId="0" applyFont="1" applyBorder="1" applyAlignment="1">
      <alignment horizontal="left"/>
    </xf>
    <xf numFmtId="43" fontId="1" fillId="0" borderId="25" xfId="1" applyFont="1" applyBorder="1" applyAlignment="1">
      <alignment horizontal="left"/>
    </xf>
    <xf numFmtId="172" fontId="0" fillId="0" borderId="0" xfId="1" applyNumberFormat="1" applyFont="1" applyAlignment="1">
      <alignment horizontal="left"/>
    </xf>
    <xf numFmtId="43" fontId="0" fillId="0" borderId="0" xfId="1" applyNumberFormat="1" applyFont="1" applyAlignment="1">
      <alignment horizontal="left"/>
    </xf>
    <xf numFmtId="9" fontId="5" fillId="0" borderId="5" xfId="2" applyFont="1" applyBorder="1" applyAlignment="1">
      <alignment horizontal="left"/>
    </xf>
    <xf numFmtId="0" fontId="0" fillId="0" borderId="10" xfId="0" applyBorder="1" applyAlignment="1">
      <alignment horizontal="left"/>
    </xf>
    <xf numFmtId="0" fontId="1" fillId="0" borderId="5" xfId="0" applyFont="1" applyBorder="1" applyAlignment="1">
      <alignment horizontal="left"/>
    </xf>
    <xf numFmtId="9" fontId="0" fillId="0" borderId="0" xfId="2" applyFont="1" applyBorder="1"/>
    <xf numFmtId="9" fontId="5" fillId="0" borderId="5" xfId="2" applyFont="1" applyBorder="1" applyAlignment="1">
      <alignment horizontal="center"/>
    </xf>
    <xf numFmtId="9" fontId="0" fillId="0" borderId="0" xfId="2" applyFont="1" applyBorder="1" applyAlignment="1">
      <alignment horizontal="center"/>
    </xf>
    <xf numFmtId="9" fontId="5" fillId="0" borderId="1" xfId="2" applyFont="1" applyBorder="1" applyAlignment="1">
      <alignment horizontal="center"/>
    </xf>
    <xf numFmtId="0" fontId="5" fillId="0" borderId="1" xfId="0" applyFont="1" applyBorder="1" applyAlignment="1">
      <alignment horizontal="center"/>
    </xf>
    <xf numFmtId="43" fontId="1" fillId="0" borderId="1" xfId="1" applyFont="1" applyBorder="1" applyAlignment="1">
      <alignment horizontal="center"/>
    </xf>
    <xf numFmtId="43" fontId="5" fillId="0" borderId="1" xfId="1" applyFont="1" applyBorder="1" applyAlignment="1">
      <alignment horizontal="center"/>
    </xf>
    <xf numFmtId="0" fontId="0" fillId="0" borderId="1" xfId="0" applyBorder="1" applyAlignment="1">
      <alignment horizontal="left"/>
    </xf>
    <xf numFmtId="171" fontId="0" fillId="0" borderId="1" xfId="1" applyNumberFormat="1" applyFont="1" applyBorder="1" applyAlignment="1">
      <alignment horizontal="left"/>
    </xf>
    <xf numFmtId="0" fontId="0" fillId="0" borderId="1" xfId="0" applyBorder="1" applyAlignment="1">
      <alignment horizontal="center"/>
    </xf>
    <xf numFmtId="43" fontId="0" fillId="0" borderId="1" xfId="1" applyFont="1" applyBorder="1"/>
    <xf numFmtId="0" fontId="1" fillId="0" borderId="1" xfId="0" applyFont="1" applyBorder="1" applyAlignment="1">
      <alignment horizontal="left"/>
    </xf>
    <xf numFmtId="43" fontId="1" fillId="0" borderId="1" xfId="1" applyFont="1" applyBorder="1" applyAlignment="1">
      <alignment horizontal="center"/>
    </xf>
    <xf numFmtId="0" fontId="1" fillId="0" borderId="1" xfId="0" applyFont="1"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1" fillId="0" borderId="1" xfId="0" applyFont="1"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43" fontId="1" fillId="0" borderId="1" xfId="1" applyFont="1" applyBorder="1" applyAlignment="1">
      <alignment horizontal="center"/>
    </xf>
    <xf numFmtId="43" fontId="0" fillId="0" borderId="4" xfId="1" applyFont="1" applyBorder="1" applyAlignment="1">
      <alignment horizontal="center"/>
    </xf>
    <xf numFmtId="43" fontId="0" fillId="0" borderId="5" xfId="1" applyFont="1" applyBorder="1" applyAlignment="1">
      <alignment horizontal="center"/>
    </xf>
    <xf numFmtId="0" fontId="0" fillId="0" borderId="22" xfId="0" applyFont="1" applyBorder="1" applyAlignment="1">
      <alignment horizontal="center"/>
    </xf>
    <xf numFmtId="0" fontId="0" fillId="0" borderId="23" xfId="0" applyFont="1" applyBorder="1" applyAlignment="1">
      <alignment horizontal="center"/>
    </xf>
    <xf numFmtId="0" fontId="0" fillId="0" borderId="24" xfId="0" applyFont="1"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171" fontId="0" fillId="0" borderId="0" xfId="1" applyNumberFormat="1" applyFont="1"/>
    <xf numFmtId="43" fontId="0" fillId="0" borderId="1" xfId="1" applyNumberFormat="1" applyFont="1" applyBorder="1" applyAlignment="1">
      <alignment horizontal="left"/>
    </xf>
    <xf numFmtId="175" fontId="0" fillId="0" borderId="0" xfId="0" applyNumberFormat="1"/>
    <xf numFmtId="180" fontId="0" fillId="0" borderId="1" xfId="2" applyNumberFormat="1" applyFont="1" applyBorder="1" applyAlignment="1">
      <alignment horizontal="center"/>
    </xf>
    <xf numFmtId="0" fontId="0" fillId="0" borderId="0" xfId="0" applyFill="1" applyAlignment="1">
      <alignment horizontal="left"/>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v>Krausmann et al. (2020) 2015 inputs to stocks</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DF-4ECB-A8DF-16EEEA93CB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DF-4ECB-A8DF-16EEEA93CB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DF-4ECB-A8DF-16EEEA93CB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7DF-4ECB-A8DF-16EEEA93CB4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7DF-4ECB-A8DF-16EEEA93CB4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7DF-4ECB-A8DF-16EEEA93CB4D}"/>
              </c:ext>
            </c:extLst>
          </c:dPt>
          <c:cat>
            <c:strLit>
              <c:ptCount val="6"/>
              <c:pt idx="0">
                <c:v>Concrete</c:v>
              </c:pt>
              <c:pt idx="1">
                <c:v>Other non-metallic minerals</c:v>
              </c:pt>
              <c:pt idx="2">
                <c:v>Steel</c:v>
              </c:pt>
              <c:pt idx="3">
                <c:v>Other metals</c:v>
              </c:pt>
              <c:pt idx="4">
                <c:v>Wood &amp; paper</c:v>
              </c:pt>
              <c:pt idx="5">
                <c:v>Plastics</c:v>
              </c:pt>
            </c:strLit>
          </c:cat>
          <c:val>
            <c:numLit>
              <c:formatCode>General</c:formatCode>
              <c:ptCount val="6"/>
              <c:pt idx="0">
                <c:v>0.56761021472599282</c:v>
              </c:pt>
              <c:pt idx="1">
                <c:v>0.37428326869697348</c:v>
              </c:pt>
              <c:pt idx="2">
                <c:v>2.5266009963582164E-2</c:v>
              </c:pt>
              <c:pt idx="3">
                <c:v>2.783392230342675E-3</c:v>
              </c:pt>
              <c:pt idx="4">
                <c:v>2.3371077827739409E-2</c:v>
              </c:pt>
              <c:pt idx="5">
                <c:v>5.6990825309546408E-3</c:v>
              </c:pt>
            </c:numLit>
          </c:val>
          <c:extLst>
            <c:ext xmlns:c16="http://schemas.microsoft.com/office/drawing/2014/chart" uri="{C3380CC4-5D6E-409C-BE32-E72D297353CC}">
              <c16:uniqueId val="{0000000C-77DF-4ECB-A8DF-16EEEA93CB4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v>DLS gap</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8B-4C55-BE7C-765BC56AFC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8B-4C55-BE7C-765BC56AFC0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88B-4C55-BE7C-765BC56AFC0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88B-4C55-BE7C-765BC56AFC0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88B-4C55-BE7C-765BC56AFC0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88B-4C55-BE7C-765BC56AFC0B}"/>
              </c:ext>
            </c:extLst>
          </c:dPt>
          <c:cat>
            <c:strLit>
              <c:ptCount val="6"/>
              <c:pt idx="0">
                <c:v>Concrete</c:v>
              </c:pt>
              <c:pt idx="1">
                <c:v>Other non-metallic minerals</c:v>
              </c:pt>
              <c:pt idx="2">
                <c:v>Steel</c:v>
              </c:pt>
              <c:pt idx="3">
                <c:v>Other metals</c:v>
              </c:pt>
              <c:pt idx="4">
                <c:v>Wood &amp; paper</c:v>
              </c:pt>
              <c:pt idx="5">
                <c:v>Plastics</c:v>
              </c:pt>
            </c:strLit>
          </c:cat>
          <c:val>
            <c:numLit>
              <c:formatCode>General</c:formatCode>
              <c:ptCount val="6"/>
              <c:pt idx="0">
                <c:v>0.57662878707933218</c:v>
              </c:pt>
              <c:pt idx="1">
                <c:v>0.29024548720138754</c:v>
              </c:pt>
              <c:pt idx="2">
                <c:v>8.6316352094803775E-2</c:v>
              </c:pt>
              <c:pt idx="3">
                <c:v>1.0281456308287492E-2</c:v>
              </c:pt>
              <c:pt idx="4">
                <c:v>2.9226372729823733E-2</c:v>
              </c:pt>
              <c:pt idx="5">
                <c:v>6.0055019064713683E-3</c:v>
              </c:pt>
            </c:numLit>
          </c:val>
          <c:extLst>
            <c:ext xmlns:c16="http://schemas.microsoft.com/office/drawing/2014/chart" uri="{C3380CC4-5D6E-409C-BE32-E72D297353CC}">
              <c16:uniqueId val="{0000000C-C88B-4C55-BE7C-765BC56AFC0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260281</xdr:colOff>
      <xdr:row>36</xdr:row>
      <xdr:rowOff>33210</xdr:rowOff>
    </xdr:from>
    <xdr:to>
      <xdr:col>15</xdr:col>
      <xdr:colOff>739078</xdr:colOff>
      <xdr:row>50</xdr:row>
      <xdr:rowOff>40138</xdr:rowOff>
    </xdr:to>
    <xdr:graphicFrame macro="">
      <xdr:nvGraphicFramePr>
        <xdr:cNvPr id="3" name="Chart 2">
          <a:extLst>
            <a:ext uri="{FF2B5EF4-FFF2-40B4-BE49-F238E27FC236}">
              <a16:creationId xmlns:a16="http://schemas.microsoft.com/office/drawing/2014/main" id="{FC40DB82-C970-41D8-823C-23E261199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101203</xdr:colOff>
      <xdr:row>35</xdr:row>
      <xdr:rowOff>167374</xdr:rowOff>
    </xdr:from>
    <xdr:to>
      <xdr:col>22</xdr:col>
      <xdr:colOff>101203</xdr:colOff>
      <xdr:row>49</xdr:row>
      <xdr:rowOff>174302</xdr:rowOff>
    </xdr:to>
    <xdr:graphicFrame macro="">
      <xdr:nvGraphicFramePr>
        <xdr:cNvPr id="4" name="Chart 3">
          <a:extLst>
            <a:ext uri="{FF2B5EF4-FFF2-40B4-BE49-F238E27FC236}">
              <a16:creationId xmlns:a16="http://schemas.microsoft.com/office/drawing/2014/main" id="{4FD11503-3B0A-4F47-9EEF-097D890E1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4"/>
  <sheetViews>
    <sheetView tabSelected="1" zoomScale="70" zoomScaleNormal="70" workbookViewId="0">
      <selection activeCell="A22" sqref="A22"/>
    </sheetView>
  </sheetViews>
  <sheetFormatPr defaultRowHeight="15" x14ac:dyDescent="0.25"/>
  <cols>
    <col min="1" max="1" width="177" style="4" customWidth="1"/>
    <col min="2" max="2" width="6" customWidth="1"/>
    <col min="3" max="3" width="302" customWidth="1"/>
  </cols>
  <sheetData>
    <row r="1" spans="1:3" s="7" customFormat="1" x14ac:dyDescent="0.25">
      <c r="A1" s="5" t="s">
        <v>0</v>
      </c>
      <c r="B1" s="6"/>
    </row>
    <row r="2" spans="1:3" x14ac:dyDescent="0.25">
      <c r="A2" s="5"/>
      <c r="B2" s="2"/>
      <c r="C2" s="2"/>
    </row>
    <row r="3" spans="1:3" x14ac:dyDescent="0.25">
      <c r="A3" s="5" t="s">
        <v>570</v>
      </c>
      <c r="B3" s="2"/>
      <c r="C3" s="2"/>
    </row>
    <row r="4" spans="1:3" x14ac:dyDescent="0.25">
      <c r="A4" s="5" t="s">
        <v>2</v>
      </c>
      <c r="B4" s="2"/>
      <c r="C4" s="2"/>
    </row>
    <row r="5" spans="1:3" x14ac:dyDescent="0.25">
      <c r="A5" s="5"/>
      <c r="B5" s="2"/>
      <c r="C5" s="2"/>
    </row>
    <row r="6" spans="1:3" x14ac:dyDescent="0.25">
      <c r="A6" s="5"/>
      <c r="B6" s="2"/>
      <c r="C6" s="2"/>
    </row>
    <row r="7" spans="1:3" x14ac:dyDescent="0.25">
      <c r="A7" s="5"/>
      <c r="B7" s="2"/>
      <c r="C7" s="2"/>
    </row>
    <row r="8" spans="1:3" x14ac:dyDescent="0.25">
      <c r="A8" s="5" t="s">
        <v>3</v>
      </c>
      <c r="B8" s="2"/>
      <c r="C8" s="2"/>
    </row>
    <row r="9" spans="1:3" x14ac:dyDescent="0.25">
      <c r="A9" s="5"/>
      <c r="B9" s="2"/>
      <c r="C9" s="2"/>
    </row>
    <row r="10" spans="1:3" x14ac:dyDescent="0.25">
      <c r="A10" s="5" t="s">
        <v>4</v>
      </c>
      <c r="B10" s="2"/>
      <c r="C10" s="2"/>
    </row>
    <row r="11" spans="1:3" x14ac:dyDescent="0.25">
      <c r="A11" s="5" t="s">
        <v>378</v>
      </c>
      <c r="B11" s="2"/>
      <c r="C11" s="2"/>
    </row>
    <row r="12" spans="1:3" x14ac:dyDescent="0.25">
      <c r="A12" s="5"/>
      <c r="B12" s="2"/>
      <c r="C12" s="2"/>
    </row>
    <row r="13" spans="1:3" x14ac:dyDescent="0.25">
      <c r="A13" s="5"/>
      <c r="B13" s="2"/>
      <c r="C13" s="2"/>
    </row>
    <row r="14" spans="1:3" x14ac:dyDescent="0.25">
      <c r="A14" s="97" t="s">
        <v>5</v>
      </c>
      <c r="B14" s="98"/>
      <c r="C14" s="97" t="s">
        <v>1</v>
      </c>
    </row>
    <row r="15" spans="1:3" x14ac:dyDescent="0.25">
      <c r="A15" s="3"/>
      <c r="B15" s="2"/>
      <c r="C15" s="2"/>
    </row>
    <row r="16" spans="1:3" x14ac:dyDescent="0.25">
      <c r="A16" s="3"/>
      <c r="B16" s="2"/>
      <c r="C16" s="2"/>
    </row>
    <row r="17" spans="1:3" x14ac:dyDescent="0.25">
      <c r="A17" s="3" t="s">
        <v>530</v>
      </c>
      <c r="B17" s="2"/>
      <c r="C17" s="2" t="s">
        <v>555</v>
      </c>
    </row>
    <row r="18" spans="1:3" x14ac:dyDescent="0.25">
      <c r="A18" s="3" t="s">
        <v>531</v>
      </c>
      <c r="B18" s="2"/>
      <c r="C18" s="2" t="s">
        <v>556</v>
      </c>
    </row>
    <row r="19" spans="1:3" x14ac:dyDescent="0.25">
      <c r="A19" s="3" t="s">
        <v>532</v>
      </c>
      <c r="B19" s="2"/>
      <c r="C19" s="2" t="s">
        <v>557</v>
      </c>
    </row>
    <row r="20" spans="1:3" x14ac:dyDescent="0.25">
      <c r="A20" s="3" t="s">
        <v>533</v>
      </c>
      <c r="B20" s="2"/>
      <c r="C20" s="2" t="s">
        <v>558</v>
      </c>
    </row>
    <row r="21" spans="1:3" x14ac:dyDescent="0.25">
      <c r="A21" s="3" t="s">
        <v>534</v>
      </c>
      <c r="B21" s="2"/>
      <c r="C21" s="2" t="s">
        <v>559</v>
      </c>
    </row>
    <row r="22" spans="1:3" x14ac:dyDescent="0.25">
      <c r="A22" s="3" t="s">
        <v>535</v>
      </c>
      <c r="B22" s="2"/>
      <c r="C22" s="2" t="s">
        <v>560</v>
      </c>
    </row>
    <row r="23" spans="1:3" x14ac:dyDescent="0.25">
      <c r="A23" s="3" t="s">
        <v>536</v>
      </c>
      <c r="B23" s="2"/>
      <c r="C23" s="2" t="s">
        <v>6</v>
      </c>
    </row>
    <row r="24" spans="1:3" x14ac:dyDescent="0.25">
      <c r="A24" s="3" t="s">
        <v>572</v>
      </c>
      <c r="B24" s="2"/>
      <c r="C24" s="2" t="s">
        <v>561</v>
      </c>
    </row>
    <row r="25" spans="1:3" x14ac:dyDescent="0.25">
      <c r="A25" s="3" t="s">
        <v>537</v>
      </c>
      <c r="B25" s="2"/>
      <c r="C25" s="2" t="s">
        <v>571</v>
      </c>
    </row>
    <row r="26" spans="1:3" x14ac:dyDescent="0.25">
      <c r="A26" s="3" t="s">
        <v>7</v>
      </c>
      <c r="B26" s="2"/>
      <c r="C26" s="2" t="s">
        <v>8</v>
      </c>
    </row>
    <row r="27" spans="1:3" x14ac:dyDescent="0.25">
      <c r="A27" s="3" t="s">
        <v>9</v>
      </c>
      <c r="B27" s="2"/>
      <c r="C27" s="2" t="s">
        <v>10</v>
      </c>
    </row>
    <row r="28" spans="1:3" x14ac:dyDescent="0.25">
      <c r="A28" s="3" t="s">
        <v>11</v>
      </c>
      <c r="B28" s="2"/>
      <c r="C28" s="2" t="s">
        <v>12</v>
      </c>
    </row>
    <row r="29" spans="1:3" x14ac:dyDescent="0.25">
      <c r="A29" s="3" t="s">
        <v>13</v>
      </c>
      <c r="B29" s="2"/>
      <c r="C29" s="2" t="s">
        <v>14</v>
      </c>
    </row>
    <row r="30" spans="1:3" x14ac:dyDescent="0.25">
      <c r="A30" s="3" t="s">
        <v>538</v>
      </c>
      <c r="B30" s="2"/>
      <c r="C30" s="2" t="s">
        <v>15</v>
      </c>
    </row>
    <row r="31" spans="1:3" s="73" customFormat="1" x14ac:dyDescent="0.25">
      <c r="A31" s="96" t="s">
        <v>602</v>
      </c>
      <c r="B31" s="154"/>
      <c r="C31" s="154" t="s">
        <v>627</v>
      </c>
    </row>
    <row r="32" spans="1:3" x14ac:dyDescent="0.25">
      <c r="A32" s="3" t="s">
        <v>539</v>
      </c>
      <c r="B32" s="2"/>
      <c r="C32" s="2" t="s">
        <v>16</v>
      </c>
    </row>
    <row r="33" spans="1:3" x14ac:dyDescent="0.25">
      <c r="A33" s="3" t="s">
        <v>540</v>
      </c>
      <c r="B33" s="2"/>
      <c r="C33" s="2" t="s">
        <v>17</v>
      </c>
    </row>
    <row r="34" spans="1:3" x14ac:dyDescent="0.25">
      <c r="A34" s="3" t="s">
        <v>541</v>
      </c>
      <c r="B34" s="2"/>
      <c r="C34" s="2" t="s">
        <v>573</v>
      </c>
    </row>
    <row r="35" spans="1:3" x14ac:dyDescent="0.25">
      <c r="A35" s="3" t="s">
        <v>542</v>
      </c>
      <c r="B35" s="2"/>
      <c r="C35" s="2" t="s">
        <v>620</v>
      </c>
    </row>
    <row r="36" spans="1:3" x14ac:dyDescent="0.25">
      <c r="A36" s="3" t="s">
        <v>543</v>
      </c>
      <c r="B36" s="2"/>
      <c r="C36" s="2" t="s">
        <v>52</v>
      </c>
    </row>
    <row r="37" spans="1:3" x14ac:dyDescent="0.25">
      <c r="A37" s="3" t="s">
        <v>544</v>
      </c>
      <c r="B37" s="2"/>
      <c r="C37" s="2" t="s">
        <v>53</v>
      </c>
    </row>
    <row r="38" spans="1:3" x14ac:dyDescent="0.25">
      <c r="A38" s="3" t="s">
        <v>545</v>
      </c>
      <c r="B38" s="2"/>
      <c r="C38" s="2" t="s">
        <v>625</v>
      </c>
    </row>
    <row r="39" spans="1:3" x14ac:dyDescent="0.25">
      <c r="A39" s="3" t="s">
        <v>546</v>
      </c>
      <c r="B39" s="2"/>
      <c r="C39" s="2" t="s">
        <v>626</v>
      </c>
    </row>
    <row r="40" spans="1:3" x14ac:dyDescent="0.25">
      <c r="A40" s="3" t="s">
        <v>18</v>
      </c>
      <c r="B40" s="2"/>
      <c r="C40" s="2" t="s">
        <v>19</v>
      </c>
    </row>
    <row r="41" spans="1:3" x14ac:dyDescent="0.25">
      <c r="A41" s="3" t="s">
        <v>20</v>
      </c>
      <c r="B41" s="2"/>
      <c r="C41" s="2" t="s">
        <v>21</v>
      </c>
    </row>
    <row r="42" spans="1:3" x14ac:dyDescent="0.25">
      <c r="A42" s="3" t="s">
        <v>22</v>
      </c>
      <c r="B42" s="2"/>
      <c r="C42" s="2" t="s">
        <v>23</v>
      </c>
    </row>
    <row r="43" spans="1:3" x14ac:dyDescent="0.25">
      <c r="A43" s="3" t="s">
        <v>24</v>
      </c>
      <c r="B43" s="2"/>
      <c r="C43" s="2" t="s">
        <v>25</v>
      </c>
    </row>
    <row r="44" spans="1:3" x14ac:dyDescent="0.25">
      <c r="A44" s="3" t="s">
        <v>26</v>
      </c>
      <c r="B44" s="2"/>
      <c r="C44" s="2" t="s">
        <v>27</v>
      </c>
    </row>
    <row r="45" spans="1:3" x14ac:dyDescent="0.25">
      <c r="A45" s="3" t="s">
        <v>28</v>
      </c>
      <c r="B45" s="2"/>
      <c r="C45" s="2" t="s">
        <v>29</v>
      </c>
    </row>
    <row r="46" spans="1:3" x14ac:dyDescent="0.25">
      <c r="A46" s="3" t="s">
        <v>30</v>
      </c>
      <c r="B46" s="2"/>
      <c r="C46" s="2" t="s">
        <v>31</v>
      </c>
    </row>
    <row r="47" spans="1:3" x14ac:dyDescent="0.25">
      <c r="A47" s="3" t="s">
        <v>32</v>
      </c>
      <c r="B47" s="2"/>
      <c r="C47" s="2" t="s">
        <v>33</v>
      </c>
    </row>
    <row r="48" spans="1:3" x14ac:dyDescent="0.25">
      <c r="A48" s="3" t="s">
        <v>34</v>
      </c>
      <c r="B48" s="2"/>
      <c r="C48" s="2" t="s">
        <v>35</v>
      </c>
    </row>
    <row r="49" spans="1:3" x14ac:dyDescent="0.25">
      <c r="A49" s="3" t="s">
        <v>36</v>
      </c>
      <c r="B49" s="2"/>
      <c r="C49" s="2" t="s">
        <v>37</v>
      </c>
    </row>
    <row r="50" spans="1:3" x14ac:dyDescent="0.25">
      <c r="A50" s="3" t="s">
        <v>38</v>
      </c>
      <c r="B50" s="2"/>
      <c r="C50" s="2" t="s">
        <v>39</v>
      </c>
    </row>
    <row r="51" spans="1:3" x14ac:dyDescent="0.25">
      <c r="A51" s="3" t="s">
        <v>40</v>
      </c>
      <c r="B51" s="2"/>
      <c r="C51" s="2" t="s">
        <v>41</v>
      </c>
    </row>
    <row r="52" spans="1:3" x14ac:dyDescent="0.25">
      <c r="A52" s="3" t="s">
        <v>42</v>
      </c>
      <c r="B52" s="2"/>
      <c r="C52" s="2" t="s">
        <v>43</v>
      </c>
    </row>
    <row r="53" spans="1:3" x14ac:dyDescent="0.25">
      <c r="A53" s="3" t="s">
        <v>44</v>
      </c>
      <c r="B53" s="2"/>
      <c r="C53" s="2" t="s">
        <v>562</v>
      </c>
    </row>
    <row r="54" spans="1:3" x14ac:dyDescent="0.25">
      <c r="A54" s="3" t="s">
        <v>45</v>
      </c>
      <c r="B54" s="2"/>
      <c r="C54" s="2" t="s">
        <v>563</v>
      </c>
    </row>
    <row r="55" spans="1:3" x14ac:dyDescent="0.25">
      <c r="A55" s="3" t="s">
        <v>547</v>
      </c>
      <c r="B55" s="2"/>
      <c r="C55" s="2" t="s">
        <v>564</v>
      </c>
    </row>
    <row r="56" spans="1:3" x14ac:dyDescent="0.25">
      <c r="A56" s="3" t="s">
        <v>548</v>
      </c>
      <c r="B56" s="2"/>
      <c r="C56" s="2" t="s">
        <v>565</v>
      </c>
    </row>
    <row r="57" spans="1:3" x14ac:dyDescent="0.25">
      <c r="A57" s="3" t="s">
        <v>549</v>
      </c>
      <c r="B57" s="2"/>
      <c r="C57" s="2" t="s">
        <v>566</v>
      </c>
    </row>
    <row r="58" spans="1:3" x14ac:dyDescent="0.25">
      <c r="A58" s="3" t="s">
        <v>550</v>
      </c>
      <c r="B58" s="2"/>
      <c r="C58" s="2" t="s">
        <v>567</v>
      </c>
    </row>
    <row r="59" spans="1:3" x14ac:dyDescent="0.25">
      <c r="A59" s="3" t="s">
        <v>551</v>
      </c>
      <c r="B59" s="2"/>
      <c r="C59" s="2" t="s">
        <v>574</v>
      </c>
    </row>
    <row r="60" spans="1:3" x14ac:dyDescent="0.25">
      <c r="A60" s="3" t="s">
        <v>552</v>
      </c>
      <c r="B60" s="2"/>
      <c r="C60" s="2" t="s">
        <v>568</v>
      </c>
    </row>
    <row r="61" spans="1:3" x14ac:dyDescent="0.25">
      <c r="A61" s="3" t="s">
        <v>553</v>
      </c>
      <c r="B61" s="2"/>
      <c r="C61" s="2" t="s">
        <v>426</v>
      </c>
    </row>
    <row r="62" spans="1:3" x14ac:dyDescent="0.25">
      <c r="A62" s="3" t="s">
        <v>554</v>
      </c>
      <c r="B62" s="2"/>
      <c r="C62" s="2" t="s">
        <v>569</v>
      </c>
    </row>
    <row r="63" spans="1:3" x14ac:dyDescent="0.25">
      <c r="A63" s="3" t="s">
        <v>46</v>
      </c>
      <c r="B63" s="2"/>
      <c r="C63" s="2" t="s">
        <v>47</v>
      </c>
    </row>
    <row r="64" spans="1:3" x14ac:dyDescent="0.25">
      <c r="A64" s="3" t="s">
        <v>48</v>
      </c>
      <c r="B64" s="2"/>
      <c r="C64" s="2" t="s">
        <v>49</v>
      </c>
    </row>
    <row r="65" spans="1:3" x14ac:dyDescent="0.25">
      <c r="A65" s="3" t="s">
        <v>50</v>
      </c>
      <c r="B65" s="2"/>
      <c r="C65" s="2" t="s">
        <v>51</v>
      </c>
    </row>
    <row r="66" spans="1:3" x14ac:dyDescent="0.25">
      <c r="A66" s="3" t="s">
        <v>427</v>
      </c>
      <c r="B66" s="2"/>
      <c r="C66" s="2" t="s">
        <v>624</v>
      </c>
    </row>
    <row r="67" spans="1:3" x14ac:dyDescent="0.25">
      <c r="A67" s="96" t="s">
        <v>523</v>
      </c>
      <c r="C67" s="2" t="s">
        <v>522</v>
      </c>
    </row>
    <row r="69" spans="1:3" x14ac:dyDescent="0.25">
      <c r="A69" s="3" t="s">
        <v>54</v>
      </c>
      <c r="B69" s="2"/>
      <c r="C69" s="2"/>
    </row>
    <row r="70" spans="1:3" x14ac:dyDescent="0.25">
      <c r="A70" s="3"/>
      <c r="B70" s="2"/>
      <c r="C70" s="2"/>
    </row>
    <row r="71" spans="1:3" x14ac:dyDescent="0.25">
      <c r="A71" s="3"/>
      <c r="B71" s="2"/>
      <c r="C71" s="2"/>
    </row>
    <row r="72" spans="1:3" x14ac:dyDescent="0.25">
      <c r="A72" s="3" t="s">
        <v>55</v>
      </c>
      <c r="B72" s="2"/>
      <c r="C72" s="2"/>
    </row>
    <row r="73" spans="1:3" x14ac:dyDescent="0.25">
      <c r="A73" s="3"/>
      <c r="B73" s="2"/>
      <c r="C73" s="2"/>
    </row>
    <row r="74" spans="1:3" x14ac:dyDescent="0.25">
      <c r="A74" s="3" t="s">
        <v>56</v>
      </c>
      <c r="B74" s="2"/>
      <c r="C74" s="2" t="s">
        <v>57</v>
      </c>
    </row>
    <row r="75" spans="1:3" x14ac:dyDescent="0.25">
      <c r="A75" s="3" t="s">
        <v>58</v>
      </c>
      <c r="B75" s="2"/>
      <c r="C75" s="2" t="s">
        <v>59</v>
      </c>
    </row>
    <row r="76" spans="1:3" x14ac:dyDescent="0.25">
      <c r="A76" s="3" t="s">
        <v>60</v>
      </c>
      <c r="B76" s="2"/>
      <c r="C76" s="2" t="s">
        <v>61</v>
      </c>
    </row>
    <row r="77" spans="1:3" x14ac:dyDescent="0.25">
      <c r="A77" s="3" t="s">
        <v>62</v>
      </c>
      <c r="B77" s="2"/>
      <c r="C77" s="2" t="s">
        <v>63</v>
      </c>
    </row>
    <row r="78" spans="1:3" x14ac:dyDescent="0.25">
      <c r="A78" s="3" t="s">
        <v>64</v>
      </c>
      <c r="B78" s="2"/>
      <c r="C78" s="2" t="s">
        <v>65</v>
      </c>
    </row>
    <row r="79" spans="1:3" x14ac:dyDescent="0.25">
      <c r="A79" s="3" t="s">
        <v>66</v>
      </c>
      <c r="B79" s="2"/>
      <c r="C79" s="2" t="s">
        <v>67</v>
      </c>
    </row>
    <row r="80" spans="1:3" x14ac:dyDescent="0.25">
      <c r="A80" s="3" t="s">
        <v>68</v>
      </c>
      <c r="B80" s="2"/>
      <c r="C80" s="2" t="s">
        <v>69</v>
      </c>
    </row>
    <row r="81" spans="1:3" x14ac:dyDescent="0.25">
      <c r="A81" s="3" t="s">
        <v>70</v>
      </c>
      <c r="B81" s="2"/>
      <c r="C81" s="2" t="s">
        <v>71</v>
      </c>
    </row>
    <row r="82" spans="1:3" x14ac:dyDescent="0.25">
      <c r="A82" s="3" t="s">
        <v>72</v>
      </c>
      <c r="B82" s="2"/>
      <c r="C82" s="2" t="s">
        <v>73</v>
      </c>
    </row>
    <row r="83" spans="1:3" x14ac:dyDescent="0.25">
      <c r="A83" s="3" t="s">
        <v>74</v>
      </c>
      <c r="B83" s="2"/>
      <c r="C83" s="2" t="s">
        <v>75</v>
      </c>
    </row>
    <row r="84" spans="1:3" x14ac:dyDescent="0.25">
      <c r="A84" s="3" t="s">
        <v>76</v>
      </c>
      <c r="B84" s="2"/>
      <c r="C84" s="2" t="s">
        <v>77</v>
      </c>
    </row>
  </sheetData>
  <pageMargins left="0.75" right="0.75" top="1" bottom="1" header="0.5" footer="0.5"/>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35"/>
  <sheetViews>
    <sheetView zoomScale="70" zoomScaleNormal="70" workbookViewId="0"/>
  </sheetViews>
  <sheetFormatPr defaultRowHeight="15" x14ac:dyDescent="0.25"/>
  <cols>
    <col min="1" max="1" width="42" style="30" customWidth="1"/>
    <col min="2" max="2" width="8" customWidth="1"/>
    <col min="3" max="3" width="14" customWidth="1"/>
    <col min="4" max="4" width="16.28515625" customWidth="1"/>
    <col min="5" max="5" width="19" style="23" customWidth="1"/>
  </cols>
  <sheetData>
    <row r="1" spans="1:5" x14ac:dyDescent="0.25">
      <c r="A1" s="2" t="s">
        <v>571</v>
      </c>
    </row>
    <row r="3" spans="1:5" x14ac:dyDescent="0.25">
      <c r="A3" s="29" t="s">
        <v>261</v>
      </c>
      <c r="B3" s="1" t="s">
        <v>78</v>
      </c>
      <c r="C3" s="1" t="s">
        <v>262</v>
      </c>
      <c r="D3" s="1" t="s">
        <v>242</v>
      </c>
      <c r="E3" s="22" t="s">
        <v>263</v>
      </c>
    </row>
    <row r="4" spans="1:5" x14ac:dyDescent="0.25">
      <c r="A4" s="138" t="s">
        <v>394</v>
      </c>
      <c r="B4" s="135" t="s">
        <v>76</v>
      </c>
      <c r="C4" s="1" t="s">
        <v>264</v>
      </c>
      <c r="D4" s="1" t="s">
        <v>245</v>
      </c>
      <c r="E4" s="21">
        <v>208.0018625702555</v>
      </c>
    </row>
    <row r="5" spans="1:5" x14ac:dyDescent="0.25">
      <c r="A5" s="139"/>
      <c r="B5" s="136"/>
      <c r="C5" s="1" t="s">
        <v>265</v>
      </c>
      <c r="D5" s="1" t="s">
        <v>245</v>
      </c>
      <c r="E5" s="21">
        <v>123.3391497478716</v>
      </c>
    </row>
    <row r="6" spans="1:5" x14ac:dyDescent="0.25">
      <c r="A6" s="139"/>
      <c r="B6" s="136"/>
      <c r="C6" s="1" t="s">
        <v>266</v>
      </c>
      <c r="D6" s="1" t="s">
        <v>245</v>
      </c>
      <c r="E6" s="21">
        <v>356.71859533364932</v>
      </c>
    </row>
    <row r="7" spans="1:5" x14ac:dyDescent="0.25">
      <c r="A7" s="139"/>
      <c r="B7" s="137"/>
      <c r="C7" s="1" t="s">
        <v>267</v>
      </c>
      <c r="D7" s="1" t="s">
        <v>245</v>
      </c>
      <c r="E7" s="21">
        <v>249.3030764070283</v>
      </c>
    </row>
    <row r="8" spans="1:5" x14ac:dyDescent="0.25">
      <c r="A8" s="139"/>
      <c r="B8" s="135" t="s">
        <v>68</v>
      </c>
      <c r="C8" s="1" t="s">
        <v>264</v>
      </c>
      <c r="D8" s="1" t="s">
        <v>245</v>
      </c>
      <c r="E8" s="21">
        <v>193.49406415510731</v>
      </c>
    </row>
    <row r="9" spans="1:5" x14ac:dyDescent="0.25">
      <c r="A9" s="139"/>
      <c r="B9" s="136"/>
      <c r="C9" s="1" t="s">
        <v>265</v>
      </c>
      <c r="D9" s="1" t="s">
        <v>245</v>
      </c>
      <c r="E9" s="21">
        <v>179.3256476357607</v>
      </c>
    </row>
    <row r="10" spans="1:5" x14ac:dyDescent="0.25">
      <c r="A10" s="139"/>
      <c r="B10" s="136"/>
      <c r="C10" s="1" t="s">
        <v>266</v>
      </c>
      <c r="D10" s="1" t="s">
        <v>245</v>
      </c>
      <c r="E10" s="21">
        <v>208.0824460323704</v>
      </c>
    </row>
    <row r="11" spans="1:5" x14ac:dyDescent="0.25">
      <c r="A11" s="139"/>
      <c r="B11" s="137"/>
      <c r="C11" s="1" t="s">
        <v>267</v>
      </c>
      <c r="D11" s="1" t="s">
        <v>245</v>
      </c>
      <c r="E11" s="21">
        <v>194.93108882273171</v>
      </c>
    </row>
    <row r="12" spans="1:5" x14ac:dyDescent="0.25">
      <c r="A12" s="139"/>
      <c r="B12" s="135" t="s">
        <v>70</v>
      </c>
      <c r="C12" s="1" t="s">
        <v>264</v>
      </c>
      <c r="D12" s="1" t="s">
        <v>245</v>
      </c>
      <c r="E12" s="21">
        <v>192.7987162340811</v>
      </c>
    </row>
    <row r="13" spans="1:5" x14ac:dyDescent="0.25">
      <c r="A13" s="139"/>
      <c r="B13" s="136"/>
      <c r="C13" s="1" t="s">
        <v>265</v>
      </c>
      <c r="D13" s="1" t="s">
        <v>245</v>
      </c>
      <c r="E13" s="21">
        <v>121.78413283610359</v>
      </c>
    </row>
    <row r="14" spans="1:5" x14ac:dyDescent="0.25">
      <c r="A14" s="139"/>
      <c r="B14" s="136"/>
      <c r="C14" s="1" t="s">
        <v>266</v>
      </c>
      <c r="D14" s="1" t="s">
        <v>245</v>
      </c>
      <c r="E14" s="21">
        <v>201.4158873750292</v>
      </c>
    </row>
    <row r="15" spans="1:5" x14ac:dyDescent="0.25">
      <c r="A15" s="139"/>
      <c r="B15" s="137"/>
      <c r="C15" s="1" t="s">
        <v>267</v>
      </c>
      <c r="D15" s="1" t="s">
        <v>245</v>
      </c>
      <c r="E15" s="21">
        <v>160.40882106361369</v>
      </c>
    </row>
    <row r="16" spans="1:5" x14ac:dyDescent="0.25">
      <c r="A16" s="139"/>
      <c r="B16" s="135" t="s">
        <v>60</v>
      </c>
      <c r="C16" s="1" t="s">
        <v>264</v>
      </c>
      <c r="D16" s="1" t="s">
        <v>245</v>
      </c>
      <c r="E16" s="21">
        <v>191.91510502136671</v>
      </c>
    </row>
    <row r="17" spans="1:5" x14ac:dyDescent="0.25">
      <c r="A17" s="139"/>
      <c r="B17" s="136"/>
      <c r="C17" s="1" t="s">
        <v>265</v>
      </c>
      <c r="D17" s="1" t="s">
        <v>245</v>
      </c>
      <c r="E17" s="21">
        <v>101.8760712012925</v>
      </c>
    </row>
    <row r="18" spans="1:5" x14ac:dyDescent="0.25">
      <c r="A18" s="139"/>
      <c r="B18" s="136"/>
      <c r="C18" s="1" t="s">
        <v>266</v>
      </c>
      <c r="D18" s="1" t="s">
        <v>245</v>
      </c>
      <c r="E18" s="21">
        <v>283.77790071627243</v>
      </c>
    </row>
    <row r="19" spans="1:5" x14ac:dyDescent="0.25">
      <c r="A19" s="139"/>
      <c r="B19" s="137"/>
      <c r="C19" s="1" t="s">
        <v>267</v>
      </c>
      <c r="D19" s="1" t="s">
        <v>245</v>
      </c>
      <c r="E19" s="21">
        <v>200.82112418640861</v>
      </c>
    </row>
    <row r="20" spans="1:5" x14ac:dyDescent="0.25">
      <c r="A20" s="139"/>
      <c r="B20" s="135" t="s">
        <v>58</v>
      </c>
      <c r="C20" s="1" t="s">
        <v>264</v>
      </c>
      <c r="D20" s="1" t="s">
        <v>245</v>
      </c>
      <c r="E20" s="21">
        <v>186.18409341640611</v>
      </c>
    </row>
    <row r="21" spans="1:5" x14ac:dyDescent="0.25">
      <c r="A21" s="139"/>
      <c r="B21" s="136"/>
      <c r="C21" s="1" t="s">
        <v>265</v>
      </c>
      <c r="D21" s="1" t="s">
        <v>245</v>
      </c>
      <c r="E21" s="21">
        <v>24.326424985593441</v>
      </c>
    </row>
    <row r="22" spans="1:5" x14ac:dyDescent="0.25">
      <c r="A22" s="139"/>
      <c r="B22" s="136"/>
      <c r="C22" s="1" t="s">
        <v>266</v>
      </c>
      <c r="D22" s="1" t="s">
        <v>245</v>
      </c>
      <c r="E22" s="21">
        <v>245.8509868281092</v>
      </c>
    </row>
    <row r="23" spans="1:5" x14ac:dyDescent="0.25">
      <c r="A23" s="139"/>
      <c r="B23" s="137"/>
      <c r="C23" s="1" t="s">
        <v>267</v>
      </c>
      <c r="D23" s="1" t="s">
        <v>245</v>
      </c>
      <c r="E23" s="21">
        <v>62.266523581733132</v>
      </c>
    </row>
    <row r="24" spans="1:5" x14ac:dyDescent="0.25">
      <c r="A24" s="139"/>
      <c r="B24" s="135" t="s">
        <v>62</v>
      </c>
      <c r="C24" s="1" t="s">
        <v>264</v>
      </c>
      <c r="D24" s="1" t="s">
        <v>245</v>
      </c>
      <c r="E24" s="21">
        <v>175.33525087564391</v>
      </c>
    </row>
    <row r="25" spans="1:5" x14ac:dyDescent="0.25">
      <c r="A25" s="139"/>
      <c r="B25" s="136"/>
      <c r="C25" s="1" t="s">
        <v>265</v>
      </c>
      <c r="D25" s="1" t="s">
        <v>245</v>
      </c>
      <c r="E25" s="21">
        <v>18.52000510932497</v>
      </c>
    </row>
    <row r="26" spans="1:5" x14ac:dyDescent="0.25">
      <c r="A26" s="139"/>
      <c r="B26" s="136"/>
      <c r="C26" s="1" t="s">
        <v>266</v>
      </c>
      <c r="D26" s="1" t="s">
        <v>245</v>
      </c>
      <c r="E26" s="21">
        <v>238.9235316233939</v>
      </c>
    </row>
    <row r="27" spans="1:5" x14ac:dyDescent="0.25">
      <c r="A27" s="139"/>
      <c r="B27" s="137"/>
      <c r="C27" s="1" t="s">
        <v>267</v>
      </c>
      <c r="D27" s="1" t="s">
        <v>245</v>
      </c>
      <c r="E27" s="21">
        <v>83.841814002802266</v>
      </c>
    </row>
    <row r="28" spans="1:5" x14ac:dyDescent="0.25">
      <c r="A28" s="139"/>
      <c r="B28" s="135" t="s">
        <v>66</v>
      </c>
      <c r="C28" s="1" t="s">
        <v>264</v>
      </c>
      <c r="D28" s="1" t="s">
        <v>245</v>
      </c>
      <c r="E28" s="21">
        <v>104.24187133581469</v>
      </c>
    </row>
    <row r="29" spans="1:5" x14ac:dyDescent="0.25">
      <c r="A29" s="139"/>
      <c r="B29" s="136"/>
      <c r="C29" s="1" t="s">
        <v>265</v>
      </c>
      <c r="D29" s="1" t="s">
        <v>245</v>
      </c>
      <c r="E29" s="21">
        <v>14.67718215203967</v>
      </c>
    </row>
    <row r="30" spans="1:5" x14ac:dyDescent="0.25">
      <c r="A30" s="139"/>
      <c r="B30" s="136"/>
      <c r="C30" s="1" t="s">
        <v>266</v>
      </c>
      <c r="D30" s="1" t="s">
        <v>245</v>
      </c>
      <c r="E30" s="21">
        <v>300.1972038434684</v>
      </c>
    </row>
    <row r="31" spans="1:5" x14ac:dyDescent="0.25">
      <c r="A31" s="139"/>
      <c r="B31" s="137"/>
      <c r="C31" s="1" t="s">
        <v>267</v>
      </c>
      <c r="D31" s="1" t="s">
        <v>245</v>
      </c>
      <c r="E31" s="21">
        <v>122.0043825589761</v>
      </c>
    </row>
    <row r="32" spans="1:5" x14ac:dyDescent="0.25">
      <c r="A32" s="139"/>
      <c r="B32" s="135" t="s">
        <v>64</v>
      </c>
      <c r="C32" s="1" t="s">
        <v>264</v>
      </c>
      <c r="D32" s="1" t="s">
        <v>245</v>
      </c>
      <c r="E32" s="21">
        <v>63.666684544372657</v>
      </c>
    </row>
    <row r="33" spans="1:5" x14ac:dyDescent="0.25">
      <c r="A33" s="139"/>
      <c r="B33" s="136"/>
      <c r="C33" s="1" t="s">
        <v>265</v>
      </c>
      <c r="D33" s="1" t="s">
        <v>245</v>
      </c>
      <c r="E33" s="21">
        <v>22.707773248669639</v>
      </c>
    </row>
    <row r="34" spans="1:5" x14ac:dyDescent="0.25">
      <c r="A34" s="139"/>
      <c r="B34" s="136"/>
      <c r="C34" s="1" t="s">
        <v>266</v>
      </c>
      <c r="D34" s="1" t="s">
        <v>245</v>
      </c>
      <c r="E34" s="21">
        <v>300.70357542099089</v>
      </c>
    </row>
    <row r="35" spans="1:5" x14ac:dyDescent="0.25">
      <c r="A35" s="139"/>
      <c r="B35" s="137"/>
      <c r="C35" s="1" t="s">
        <v>267</v>
      </c>
      <c r="D35" s="1" t="s">
        <v>245</v>
      </c>
      <c r="E35" s="21">
        <v>75.203265926898055</v>
      </c>
    </row>
    <row r="36" spans="1:5" x14ac:dyDescent="0.25">
      <c r="A36" s="139"/>
      <c r="B36" s="135" t="s">
        <v>72</v>
      </c>
      <c r="C36" s="1" t="s">
        <v>264</v>
      </c>
      <c r="D36" s="1" t="s">
        <v>245</v>
      </c>
      <c r="E36" s="21">
        <v>61.866363117731858</v>
      </c>
    </row>
    <row r="37" spans="1:5" x14ac:dyDescent="0.25">
      <c r="A37" s="139"/>
      <c r="B37" s="136"/>
      <c r="C37" s="1" t="s">
        <v>265</v>
      </c>
      <c r="D37" s="1" t="s">
        <v>245</v>
      </c>
      <c r="E37" s="21">
        <v>8.0128839966925476</v>
      </c>
    </row>
    <row r="38" spans="1:5" x14ac:dyDescent="0.25">
      <c r="A38" s="139"/>
      <c r="B38" s="136"/>
      <c r="C38" s="1" t="s">
        <v>266</v>
      </c>
      <c r="D38" s="1" t="s">
        <v>245</v>
      </c>
      <c r="E38" s="21">
        <v>291.80640637872739</v>
      </c>
    </row>
    <row r="39" spans="1:5" x14ac:dyDescent="0.25">
      <c r="A39" s="139"/>
      <c r="B39" s="137"/>
      <c r="C39" s="1" t="s">
        <v>267</v>
      </c>
      <c r="D39" s="1" t="s">
        <v>245</v>
      </c>
      <c r="E39" s="21">
        <v>53.617997831619157</v>
      </c>
    </row>
    <row r="40" spans="1:5" x14ac:dyDescent="0.25">
      <c r="A40" s="139"/>
      <c r="B40" s="135" t="s">
        <v>74</v>
      </c>
      <c r="C40" s="1" t="s">
        <v>264</v>
      </c>
      <c r="D40" s="1" t="s">
        <v>245</v>
      </c>
      <c r="E40" s="21">
        <v>35.155844118955173</v>
      </c>
    </row>
    <row r="41" spans="1:5" x14ac:dyDescent="0.25">
      <c r="A41" s="139"/>
      <c r="B41" s="136"/>
      <c r="C41" s="1" t="s">
        <v>265</v>
      </c>
      <c r="D41" s="1" t="s">
        <v>245</v>
      </c>
      <c r="E41" s="21">
        <v>16.918055116559959</v>
      </c>
    </row>
    <row r="42" spans="1:5" x14ac:dyDescent="0.25">
      <c r="A42" s="139"/>
      <c r="B42" s="136"/>
      <c r="C42" s="1" t="s">
        <v>266</v>
      </c>
      <c r="D42" s="1" t="s">
        <v>245</v>
      </c>
      <c r="E42" s="21">
        <v>80.885761856894987</v>
      </c>
    </row>
    <row r="43" spans="1:5" x14ac:dyDescent="0.25">
      <c r="A43" s="139"/>
      <c r="B43" s="137"/>
      <c r="C43" s="1" t="s">
        <v>267</v>
      </c>
      <c r="D43" s="1" t="s">
        <v>245</v>
      </c>
      <c r="E43" s="21">
        <v>31.395948569824789</v>
      </c>
    </row>
    <row r="44" spans="1:5" x14ac:dyDescent="0.25">
      <c r="A44" s="139"/>
      <c r="B44" s="135" t="s">
        <v>56</v>
      </c>
      <c r="C44" s="1" t="s">
        <v>264</v>
      </c>
      <c r="D44" s="1" t="s">
        <v>245</v>
      </c>
      <c r="E44" s="21">
        <v>19.175007035905569</v>
      </c>
    </row>
    <row r="45" spans="1:5" x14ac:dyDescent="0.25">
      <c r="A45" s="139"/>
      <c r="B45" s="136"/>
      <c r="C45" s="1" t="s">
        <v>265</v>
      </c>
      <c r="D45" s="1" t="s">
        <v>245</v>
      </c>
      <c r="E45" s="21">
        <v>2.8887900412976029</v>
      </c>
    </row>
    <row r="46" spans="1:5" x14ac:dyDescent="0.25">
      <c r="A46" s="139"/>
      <c r="B46" s="136"/>
      <c r="C46" s="1" t="s">
        <v>266</v>
      </c>
      <c r="D46" s="1" t="s">
        <v>245</v>
      </c>
      <c r="E46" s="21">
        <v>205.20737486292299</v>
      </c>
    </row>
    <row r="47" spans="1:5" x14ac:dyDescent="0.25">
      <c r="A47" s="140"/>
      <c r="B47" s="137"/>
      <c r="C47" s="1" t="s">
        <v>267</v>
      </c>
      <c r="D47" s="1" t="s">
        <v>245</v>
      </c>
      <c r="E47" s="21">
        <v>21.15765995566149</v>
      </c>
    </row>
    <row r="48" spans="1:5" x14ac:dyDescent="0.25">
      <c r="A48" s="138" t="s">
        <v>391</v>
      </c>
      <c r="B48" s="135" t="s">
        <v>60</v>
      </c>
      <c r="C48" s="1" t="s">
        <v>264</v>
      </c>
      <c r="D48" s="1" t="s">
        <v>245</v>
      </c>
      <c r="E48" s="21">
        <v>46.333771064133927</v>
      </c>
    </row>
    <row r="49" spans="1:5" x14ac:dyDescent="0.25">
      <c r="A49" s="139"/>
      <c r="B49" s="136"/>
      <c r="C49" s="1" t="s">
        <v>265</v>
      </c>
      <c r="D49" s="1" t="s">
        <v>245</v>
      </c>
      <c r="E49" s="21">
        <v>39.67014832666878</v>
      </c>
    </row>
    <row r="50" spans="1:5" x14ac:dyDescent="0.25">
      <c r="A50" s="139"/>
      <c r="B50" s="136"/>
      <c r="C50" s="1" t="s">
        <v>266</v>
      </c>
      <c r="D50" s="1" t="s">
        <v>245</v>
      </c>
      <c r="E50" s="21">
        <v>57.594070388992378</v>
      </c>
    </row>
    <row r="51" spans="1:5" x14ac:dyDescent="0.25">
      <c r="A51" s="139"/>
      <c r="B51" s="137"/>
      <c r="C51" s="1" t="s">
        <v>267</v>
      </c>
      <c r="D51" s="1" t="s">
        <v>245</v>
      </c>
      <c r="E51" s="21">
        <v>43.838460533415713</v>
      </c>
    </row>
    <row r="52" spans="1:5" x14ac:dyDescent="0.25">
      <c r="A52" s="139"/>
      <c r="B52" s="135" t="s">
        <v>76</v>
      </c>
      <c r="C52" s="1" t="s">
        <v>264</v>
      </c>
      <c r="D52" s="1" t="s">
        <v>245</v>
      </c>
      <c r="E52" s="21">
        <v>45.064672315861692</v>
      </c>
    </row>
    <row r="53" spans="1:5" x14ac:dyDescent="0.25">
      <c r="A53" s="139"/>
      <c r="B53" s="136"/>
      <c r="C53" s="1" t="s">
        <v>265</v>
      </c>
      <c r="D53" s="1" t="s">
        <v>245</v>
      </c>
      <c r="E53" s="21">
        <v>40.040618707786301</v>
      </c>
    </row>
    <row r="54" spans="1:5" x14ac:dyDescent="0.25">
      <c r="A54" s="139"/>
      <c r="B54" s="136"/>
      <c r="C54" s="1" t="s">
        <v>266</v>
      </c>
      <c r="D54" s="1" t="s">
        <v>245</v>
      </c>
      <c r="E54" s="21">
        <v>55.648580524303568</v>
      </c>
    </row>
    <row r="55" spans="1:5" x14ac:dyDescent="0.25">
      <c r="A55" s="139"/>
      <c r="B55" s="137"/>
      <c r="C55" s="1" t="s">
        <v>267</v>
      </c>
      <c r="D55" s="1" t="s">
        <v>245</v>
      </c>
      <c r="E55" s="21">
        <v>44.998804412789923</v>
      </c>
    </row>
    <row r="56" spans="1:5" x14ac:dyDescent="0.25">
      <c r="A56" s="139"/>
      <c r="B56" s="135" t="s">
        <v>70</v>
      </c>
      <c r="C56" s="1" t="s">
        <v>264</v>
      </c>
      <c r="D56" s="1" t="s">
        <v>245</v>
      </c>
      <c r="E56" s="21">
        <v>40.397497014776263</v>
      </c>
    </row>
    <row r="57" spans="1:5" x14ac:dyDescent="0.25">
      <c r="A57" s="139"/>
      <c r="B57" s="136"/>
      <c r="C57" s="1" t="s">
        <v>265</v>
      </c>
      <c r="D57" s="1" t="s">
        <v>245</v>
      </c>
      <c r="E57" s="21">
        <v>39.076944962156198</v>
      </c>
    </row>
    <row r="58" spans="1:5" x14ac:dyDescent="0.25">
      <c r="A58" s="139"/>
      <c r="B58" s="136"/>
      <c r="C58" s="1" t="s">
        <v>266</v>
      </c>
      <c r="D58" s="1" t="s">
        <v>245</v>
      </c>
      <c r="E58" s="21">
        <v>46.485085143294917</v>
      </c>
    </row>
    <row r="59" spans="1:5" x14ac:dyDescent="0.25">
      <c r="A59" s="139"/>
      <c r="B59" s="137"/>
      <c r="C59" s="1" t="s">
        <v>267</v>
      </c>
      <c r="D59" s="1" t="s">
        <v>245</v>
      </c>
      <c r="E59" s="21">
        <v>45.451068315394878</v>
      </c>
    </row>
    <row r="60" spans="1:5" x14ac:dyDescent="0.25">
      <c r="A60" s="139"/>
      <c r="B60" s="135" t="s">
        <v>68</v>
      </c>
      <c r="C60" s="1" t="s">
        <v>264</v>
      </c>
      <c r="D60" s="1" t="s">
        <v>245</v>
      </c>
      <c r="E60" s="21">
        <v>40.318671448824603</v>
      </c>
    </row>
    <row r="61" spans="1:5" x14ac:dyDescent="0.25">
      <c r="A61" s="139"/>
      <c r="B61" s="136"/>
      <c r="C61" s="1" t="s">
        <v>265</v>
      </c>
      <c r="D61" s="1" t="s">
        <v>245</v>
      </c>
      <c r="E61" s="21">
        <v>36.815637063309801</v>
      </c>
    </row>
    <row r="62" spans="1:5" x14ac:dyDescent="0.25">
      <c r="A62" s="139"/>
      <c r="B62" s="136"/>
      <c r="C62" s="1" t="s">
        <v>266</v>
      </c>
      <c r="D62" s="1" t="s">
        <v>245</v>
      </c>
      <c r="E62" s="21">
        <v>40.821987574777857</v>
      </c>
    </row>
    <row r="63" spans="1:5" x14ac:dyDescent="0.25">
      <c r="A63" s="139"/>
      <c r="B63" s="137"/>
      <c r="C63" s="1" t="s">
        <v>267</v>
      </c>
      <c r="D63" s="1" t="s">
        <v>245</v>
      </c>
      <c r="E63" s="21">
        <v>40.299077571885562</v>
      </c>
    </row>
    <row r="64" spans="1:5" x14ac:dyDescent="0.25">
      <c r="A64" s="139"/>
      <c r="B64" s="135" t="s">
        <v>58</v>
      </c>
      <c r="C64" s="1" t="s">
        <v>264</v>
      </c>
      <c r="D64" s="1" t="s">
        <v>245</v>
      </c>
      <c r="E64" s="21">
        <v>36.360031248662551</v>
      </c>
    </row>
    <row r="65" spans="1:5" x14ac:dyDescent="0.25">
      <c r="A65" s="139"/>
      <c r="B65" s="136"/>
      <c r="C65" s="1" t="s">
        <v>265</v>
      </c>
      <c r="D65" s="1" t="s">
        <v>245</v>
      </c>
      <c r="E65" s="21">
        <v>16.84374007509814</v>
      </c>
    </row>
    <row r="66" spans="1:5" x14ac:dyDescent="0.25">
      <c r="A66" s="139"/>
      <c r="B66" s="136"/>
      <c r="C66" s="1" t="s">
        <v>266</v>
      </c>
      <c r="D66" s="1" t="s">
        <v>245</v>
      </c>
      <c r="E66" s="21">
        <v>37.998186288923563</v>
      </c>
    </row>
    <row r="67" spans="1:5" x14ac:dyDescent="0.25">
      <c r="A67" s="139"/>
      <c r="B67" s="137"/>
      <c r="C67" s="1" t="s">
        <v>267</v>
      </c>
      <c r="D67" s="1" t="s">
        <v>245</v>
      </c>
      <c r="E67" s="21">
        <v>22.39837302411058</v>
      </c>
    </row>
    <row r="68" spans="1:5" x14ac:dyDescent="0.25">
      <c r="A68" s="139"/>
      <c r="B68" s="135" t="s">
        <v>62</v>
      </c>
      <c r="C68" s="1" t="s">
        <v>264</v>
      </c>
      <c r="D68" s="1" t="s">
        <v>245</v>
      </c>
      <c r="E68" s="21">
        <v>32.198564219877753</v>
      </c>
    </row>
    <row r="69" spans="1:5" x14ac:dyDescent="0.25">
      <c r="A69" s="139"/>
      <c r="B69" s="136"/>
      <c r="C69" s="1" t="s">
        <v>265</v>
      </c>
      <c r="D69" s="1" t="s">
        <v>245</v>
      </c>
      <c r="E69" s="21">
        <v>20.450697725849409</v>
      </c>
    </row>
    <row r="70" spans="1:5" x14ac:dyDescent="0.25">
      <c r="A70" s="139"/>
      <c r="B70" s="136"/>
      <c r="C70" s="1" t="s">
        <v>266</v>
      </c>
      <c r="D70" s="1" t="s">
        <v>245</v>
      </c>
      <c r="E70" s="21">
        <v>35.371924174187257</v>
      </c>
    </row>
    <row r="71" spans="1:5" x14ac:dyDescent="0.25">
      <c r="A71" s="139"/>
      <c r="B71" s="137"/>
      <c r="C71" s="1" t="s">
        <v>267</v>
      </c>
      <c r="D71" s="1" t="s">
        <v>245</v>
      </c>
      <c r="E71" s="21">
        <v>31.015767779860791</v>
      </c>
    </row>
    <row r="72" spans="1:5" x14ac:dyDescent="0.25">
      <c r="A72" s="139"/>
      <c r="B72" s="135" t="s">
        <v>64</v>
      </c>
      <c r="C72" s="1" t="s">
        <v>264</v>
      </c>
      <c r="D72" s="1" t="s">
        <v>245</v>
      </c>
      <c r="E72" s="21">
        <v>27.91602757720835</v>
      </c>
    </row>
    <row r="73" spans="1:5" x14ac:dyDescent="0.25">
      <c r="A73" s="139"/>
      <c r="B73" s="136"/>
      <c r="C73" s="1" t="s">
        <v>265</v>
      </c>
      <c r="D73" s="1" t="s">
        <v>245</v>
      </c>
      <c r="E73" s="21">
        <v>15.80277373380777</v>
      </c>
    </row>
    <row r="74" spans="1:5" x14ac:dyDescent="0.25">
      <c r="A74" s="139"/>
      <c r="B74" s="136"/>
      <c r="C74" s="1" t="s">
        <v>266</v>
      </c>
      <c r="D74" s="1" t="s">
        <v>245</v>
      </c>
      <c r="E74" s="21">
        <v>33.354912855165487</v>
      </c>
    </row>
    <row r="75" spans="1:5" x14ac:dyDescent="0.25">
      <c r="A75" s="139"/>
      <c r="B75" s="137"/>
      <c r="C75" s="1" t="s">
        <v>267</v>
      </c>
      <c r="D75" s="1" t="s">
        <v>245</v>
      </c>
      <c r="E75" s="21">
        <v>26.35169534747433</v>
      </c>
    </row>
    <row r="76" spans="1:5" x14ac:dyDescent="0.25">
      <c r="A76" s="139"/>
      <c r="B76" s="135" t="s">
        <v>66</v>
      </c>
      <c r="C76" s="1" t="s">
        <v>264</v>
      </c>
      <c r="D76" s="1" t="s">
        <v>245</v>
      </c>
      <c r="E76" s="21">
        <v>23.358782370970591</v>
      </c>
    </row>
    <row r="77" spans="1:5" x14ac:dyDescent="0.25">
      <c r="A77" s="139"/>
      <c r="B77" s="136"/>
      <c r="C77" s="1" t="s">
        <v>265</v>
      </c>
      <c r="D77" s="1" t="s">
        <v>245</v>
      </c>
      <c r="E77" s="21">
        <v>17.84289315915834</v>
      </c>
    </row>
    <row r="78" spans="1:5" x14ac:dyDescent="0.25">
      <c r="A78" s="139"/>
      <c r="B78" s="136"/>
      <c r="C78" s="1" t="s">
        <v>266</v>
      </c>
      <c r="D78" s="1" t="s">
        <v>245</v>
      </c>
      <c r="E78" s="21">
        <v>27.907688964557579</v>
      </c>
    </row>
    <row r="79" spans="1:5" x14ac:dyDescent="0.25">
      <c r="A79" s="139"/>
      <c r="B79" s="137"/>
      <c r="C79" s="1" t="s">
        <v>267</v>
      </c>
      <c r="D79" s="1" t="s">
        <v>245</v>
      </c>
      <c r="E79" s="21">
        <v>24.250242112833391</v>
      </c>
    </row>
    <row r="80" spans="1:5" x14ac:dyDescent="0.25">
      <c r="A80" s="139"/>
      <c r="B80" s="135" t="s">
        <v>72</v>
      </c>
      <c r="C80" s="1" t="s">
        <v>264</v>
      </c>
      <c r="D80" s="1" t="s">
        <v>245</v>
      </c>
      <c r="E80" s="21">
        <v>19.773076572735469</v>
      </c>
    </row>
    <row r="81" spans="1:5" x14ac:dyDescent="0.25">
      <c r="A81" s="139"/>
      <c r="B81" s="136"/>
      <c r="C81" s="1" t="s">
        <v>265</v>
      </c>
      <c r="D81" s="1" t="s">
        <v>245</v>
      </c>
      <c r="E81" s="21">
        <v>15.378614662528991</v>
      </c>
    </row>
    <row r="82" spans="1:5" x14ac:dyDescent="0.25">
      <c r="A82" s="139"/>
      <c r="B82" s="136"/>
      <c r="C82" s="1" t="s">
        <v>266</v>
      </c>
      <c r="D82" s="1" t="s">
        <v>245</v>
      </c>
      <c r="E82" s="21">
        <v>26.475621407738981</v>
      </c>
    </row>
    <row r="83" spans="1:5" x14ac:dyDescent="0.25">
      <c r="A83" s="139"/>
      <c r="B83" s="137"/>
      <c r="C83" s="1" t="s">
        <v>267</v>
      </c>
      <c r="D83" s="1" t="s">
        <v>245</v>
      </c>
      <c r="E83" s="21">
        <v>21.583286210930581</v>
      </c>
    </row>
    <row r="84" spans="1:5" x14ac:dyDescent="0.25">
      <c r="A84" s="139"/>
      <c r="B84" s="135" t="s">
        <v>74</v>
      </c>
      <c r="C84" s="1" t="s">
        <v>264</v>
      </c>
      <c r="D84" s="1" t="s">
        <v>245</v>
      </c>
      <c r="E84" s="21">
        <v>16.031321747236319</v>
      </c>
    </row>
    <row r="85" spans="1:5" x14ac:dyDescent="0.25">
      <c r="A85" s="139"/>
      <c r="B85" s="136"/>
      <c r="C85" s="1" t="s">
        <v>265</v>
      </c>
      <c r="D85" s="1" t="s">
        <v>245</v>
      </c>
      <c r="E85" s="21">
        <v>12.125196771079599</v>
      </c>
    </row>
    <row r="86" spans="1:5" x14ac:dyDescent="0.25">
      <c r="A86" s="139"/>
      <c r="B86" s="136"/>
      <c r="C86" s="1" t="s">
        <v>266</v>
      </c>
      <c r="D86" s="1" t="s">
        <v>245</v>
      </c>
      <c r="E86" s="21">
        <v>19.770819987721119</v>
      </c>
    </row>
    <row r="87" spans="1:5" x14ac:dyDescent="0.25">
      <c r="A87" s="139"/>
      <c r="B87" s="137"/>
      <c r="C87" s="1" t="s">
        <v>267</v>
      </c>
      <c r="D87" s="1" t="s">
        <v>245</v>
      </c>
      <c r="E87" s="21">
        <v>14.929791723412549</v>
      </c>
    </row>
    <row r="88" spans="1:5" x14ac:dyDescent="0.25">
      <c r="A88" s="139"/>
      <c r="B88" s="135" t="s">
        <v>56</v>
      </c>
      <c r="C88" s="1" t="s">
        <v>264</v>
      </c>
      <c r="D88" s="1" t="s">
        <v>245</v>
      </c>
      <c r="E88" s="21">
        <v>12.16733856541809</v>
      </c>
    </row>
    <row r="89" spans="1:5" x14ac:dyDescent="0.25">
      <c r="A89" s="139"/>
      <c r="B89" s="136"/>
      <c r="C89" s="1" t="s">
        <v>265</v>
      </c>
      <c r="D89" s="1" t="s">
        <v>245</v>
      </c>
      <c r="E89" s="21">
        <v>5.9800130232165074</v>
      </c>
    </row>
    <row r="90" spans="1:5" x14ac:dyDescent="0.25">
      <c r="A90" s="139"/>
      <c r="B90" s="136"/>
      <c r="C90" s="1" t="s">
        <v>266</v>
      </c>
      <c r="D90" s="1" t="s">
        <v>245</v>
      </c>
      <c r="E90" s="21">
        <v>28.754035998609702</v>
      </c>
    </row>
    <row r="91" spans="1:5" x14ac:dyDescent="0.25">
      <c r="A91" s="140"/>
      <c r="B91" s="137"/>
      <c r="C91" s="1" t="s">
        <v>267</v>
      </c>
      <c r="D91" s="1" t="s">
        <v>245</v>
      </c>
      <c r="E91" s="21">
        <v>11.122316834940641</v>
      </c>
    </row>
    <row r="92" spans="1:5" x14ac:dyDescent="0.25">
      <c r="A92" s="138" t="s">
        <v>395</v>
      </c>
      <c r="B92" s="135" t="s">
        <v>58</v>
      </c>
      <c r="C92" s="1" t="s">
        <v>264</v>
      </c>
      <c r="D92" s="1" t="s">
        <v>245</v>
      </c>
      <c r="E92" s="21">
        <v>49.779951345406481</v>
      </c>
    </row>
    <row r="93" spans="1:5" x14ac:dyDescent="0.25">
      <c r="A93" s="139"/>
      <c r="B93" s="136"/>
      <c r="C93" s="1" t="s">
        <v>265</v>
      </c>
      <c r="D93" s="1" t="s">
        <v>245</v>
      </c>
      <c r="E93" s="21">
        <v>28.66691445218266</v>
      </c>
    </row>
    <row r="94" spans="1:5" x14ac:dyDescent="0.25">
      <c r="A94" s="139"/>
      <c r="B94" s="136"/>
      <c r="C94" s="1" t="s">
        <v>266</v>
      </c>
      <c r="D94" s="1" t="s">
        <v>245</v>
      </c>
      <c r="E94" s="21">
        <v>51.791267054388697</v>
      </c>
    </row>
    <row r="95" spans="1:5" x14ac:dyDescent="0.25">
      <c r="A95" s="139"/>
      <c r="B95" s="137"/>
      <c r="C95" s="1" t="s">
        <v>267</v>
      </c>
      <c r="D95" s="1" t="s">
        <v>245</v>
      </c>
      <c r="E95" s="21">
        <v>31.378049277670961</v>
      </c>
    </row>
    <row r="96" spans="1:5" x14ac:dyDescent="0.25">
      <c r="A96" s="139"/>
      <c r="B96" s="135" t="s">
        <v>60</v>
      </c>
      <c r="C96" s="1" t="s">
        <v>264</v>
      </c>
      <c r="D96" s="1" t="s">
        <v>245</v>
      </c>
      <c r="E96" s="21">
        <v>49.099551645820938</v>
      </c>
    </row>
    <row r="97" spans="1:5" x14ac:dyDescent="0.25">
      <c r="A97" s="139"/>
      <c r="B97" s="136"/>
      <c r="C97" s="1" t="s">
        <v>265</v>
      </c>
      <c r="D97" s="1" t="s">
        <v>245</v>
      </c>
      <c r="E97" s="21">
        <v>41.754101390489758</v>
      </c>
    </row>
    <row r="98" spans="1:5" x14ac:dyDescent="0.25">
      <c r="A98" s="139"/>
      <c r="B98" s="136"/>
      <c r="C98" s="1" t="s">
        <v>266</v>
      </c>
      <c r="D98" s="1" t="s">
        <v>245</v>
      </c>
      <c r="E98" s="21">
        <v>63.341130878937697</v>
      </c>
    </row>
    <row r="99" spans="1:5" x14ac:dyDescent="0.25">
      <c r="A99" s="139"/>
      <c r="B99" s="137"/>
      <c r="C99" s="1" t="s">
        <v>267</v>
      </c>
      <c r="D99" s="1" t="s">
        <v>245</v>
      </c>
      <c r="E99" s="21">
        <v>46.531328862713117</v>
      </c>
    </row>
    <row r="100" spans="1:5" x14ac:dyDescent="0.25">
      <c r="A100" s="139"/>
      <c r="B100" s="135" t="s">
        <v>76</v>
      </c>
      <c r="C100" s="1" t="s">
        <v>264</v>
      </c>
      <c r="D100" s="1" t="s">
        <v>245</v>
      </c>
      <c r="E100" s="21">
        <v>45.576105456414211</v>
      </c>
    </row>
    <row r="101" spans="1:5" x14ac:dyDescent="0.25">
      <c r="A101" s="139"/>
      <c r="B101" s="136"/>
      <c r="C101" s="1" t="s">
        <v>265</v>
      </c>
      <c r="D101" s="1" t="s">
        <v>245</v>
      </c>
      <c r="E101" s="21">
        <v>41.048147245856143</v>
      </c>
    </row>
    <row r="102" spans="1:5" x14ac:dyDescent="0.25">
      <c r="A102" s="139"/>
      <c r="B102" s="136"/>
      <c r="C102" s="1" t="s">
        <v>266</v>
      </c>
      <c r="D102" s="1" t="s">
        <v>245</v>
      </c>
      <c r="E102" s="21">
        <v>59.313538825672808</v>
      </c>
    </row>
    <row r="103" spans="1:5" x14ac:dyDescent="0.25">
      <c r="A103" s="139"/>
      <c r="B103" s="137"/>
      <c r="C103" s="1" t="s">
        <v>267</v>
      </c>
      <c r="D103" s="1" t="s">
        <v>245</v>
      </c>
      <c r="E103" s="21">
        <v>45.231405439674987</v>
      </c>
    </row>
    <row r="104" spans="1:5" x14ac:dyDescent="0.25">
      <c r="A104" s="139"/>
      <c r="B104" s="135" t="s">
        <v>62</v>
      </c>
      <c r="C104" s="1" t="s">
        <v>264</v>
      </c>
      <c r="D104" s="1" t="s">
        <v>245</v>
      </c>
      <c r="E104" s="21">
        <v>41.638422084480837</v>
      </c>
    </row>
    <row r="105" spans="1:5" x14ac:dyDescent="0.25">
      <c r="A105" s="139"/>
      <c r="B105" s="136"/>
      <c r="C105" s="1" t="s">
        <v>265</v>
      </c>
      <c r="D105" s="1" t="s">
        <v>245</v>
      </c>
      <c r="E105" s="21">
        <v>33.777461313610146</v>
      </c>
    </row>
    <row r="106" spans="1:5" x14ac:dyDescent="0.25">
      <c r="A106" s="139"/>
      <c r="B106" s="136"/>
      <c r="C106" s="1" t="s">
        <v>266</v>
      </c>
      <c r="D106" s="1" t="s">
        <v>245</v>
      </c>
      <c r="E106" s="21">
        <v>43.407613705212917</v>
      </c>
    </row>
    <row r="107" spans="1:5" x14ac:dyDescent="0.25">
      <c r="A107" s="139"/>
      <c r="B107" s="137"/>
      <c r="C107" s="1" t="s">
        <v>267</v>
      </c>
      <c r="D107" s="1" t="s">
        <v>245</v>
      </c>
      <c r="E107" s="21">
        <v>40.225468135955843</v>
      </c>
    </row>
    <row r="108" spans="1:5" x14ac:dyDescent="0.25">
      <c r="A108" s="139"/>
      <c r="B108" s="135" t="s">
        <v>68</v>
      </c>
      <c r="C108" s="1" t="s">
        <v>264</v>
      </c>
      <c r="D108" s="1" t="s">
        <v>245</v>
      </c>
      <c r="E108" s="21">
        <v>41.527278771490451</v>
      </c>
    </row>
    <row r="109" spans="1:5" x14ac:dyDescent="0.25">
      <c r="A109" s="139"/>
      <c r="B109" s="136"/>
      <c r="C109" s="1" t="s">
        <v>265</v>
      </c>
      <c r="D109" s="1" t="s">
        <v>245</v>
      </c>
      <c r="E109" s="21">
        <v>37.428266277239601</v>
      </c>
    </row>
    <row r="110" spans="1:5" x14ac:dyDescent="0.25">
      <c r="A110" s="139"/>
      <c r="B110" s="136"/>
      <c r="C110" s="1" t="s">
        <v>266</v>
      </c>
      <c r="D110" s="1" t="s">
        <v>245</v>
      </c>
      <c r="E110" s="21">
        <v>42.547187525461801</v>
      </c>
    </row>
    <row r="111" spans="1:5" x14ac:dyDescent="0.25">
      <c r="A111" s="139"/>
      <c r="B111" s="137"/>
      <c r="C111" s="1" t="s">
        <v>267</v>
      </c>
      <c r="D111" s="1" t="s">
        <v>245</v>
      </c>
      <c r="E111" s="21">
        <v>41.455964964117392</v>
      </c>
    </row>
    <row r="112" spans="1:5" x14ac:dyDescent="0.25">
      <c r="A112" s="139"/>
      <c r="B112" s="135" t="s">
        <v>70</v>
      </c>
      <c r="C112" s="1" t="s">
        <v>264</v>
      </c>
      <c r="D112" s="1" t="s">
        <v>245</v>
      </c>
      <c r="E112" s="21">
        <v>40.985586991406407</v>
      </c>
    </row>
    <row r="113" spans="1:5" x14ac:dyDescent="0.25">
      <c r="A113" s="139"/>
      <c r="B113" s="136"/>
      <c r="C113" s="1" t="s">
        <v>265</v>
      </c>
      <c r="D113" s="1" t="s">
        <v>245</v>
      </c>
      <c r="E113" s="21">
        <v>39.145919790459708</v>
      </c>
    </row>
    <row r="114" spans="1:5" x14ac:dyDescent="0.25">
      <c r="A114" s="139"/>
      <c r="B114" s="136"/>
      <c r="C114" s="1" t="s">
        <v>266</v>
      </c>
      <c r="D114" s="1" t="s">
        <v>245</v>
      </c>
      <c r="E114" s="21">
        <v>49.418878215188357</v>
      </c>
    </row>
    <row r="115" spans="1:5" x14ac:dyDescent="0.25">
      <c r="A115" s="139"/>
      <c r="B115" s="137"/>
      <c r="C115" s="1" t="s">
        <v>267</v>
      </c>
      <c r="D115" s="1" t="s">
        <v>245</v>
      </c>
      <c r="E115" s="21">
        <v>48.27134534692869</v>
      </c>
    </row>
    <row r="116" spans="1:5" x14ac:dyDescent="0.25">
      <c r="A116" s="139"/>
      <c r="B116" s="135" t="s">
        <v>64</v>
      </c>
      <c r="C116" s="1" t="s">
        <v>264</v>
      </c>
      <c r="D116" s="1" t="s">
        <v>245</v>
      </c>
      <c r="E116" s="21">
        <v>35.719891993705168</v>
      </c>
    </row>
    <row r="117" spans="1:5" x14ac:dyDescent="0.25">
      <c r="A117" s="139"/>
      <c r="B117" s="136"/>
      <c r="C117" s="1" t="s">
        <v>265</v>
      </c>
      <c r="D117" s="1" t="s">
        <v>245</v>
      </c>
      <c r="E117" s="21">
        <v>31.39715730907222</v>
      </c>
    </row>
    <row r="118" spans="1:5" x14ac:dyDescent="0.25">
      <c r="A118" s="139"/>
      <c r="B118" s="136"/>
      <c r="C118" s="1" t="s">
        <v>266</v>
      </c>
      <c r="D118" s="1" t="s">
        <v>245</v>
      </c>
      <c r="E118" s="21">
        <v>41.617222246008893</v>
      </c>
    </row>
    <row r="119" spans="1:5" x14ac:dyDescent="0.25">
      <c r="A119" s="139"/>
      <c r="B119" s="137"/>
      <c r="C119" s="1" t="s">
        <v>267</v>
      </c>
      <c r="D119" s="1" t="s">
        <v>245</v>
      </c>
      <c r="E119" s="21">
        <v>34.018099020998513</v>
      </c>
    </row>
    <row r="120" spans="1:5" x14ac:dyDescent="0.25">
      <c r="A120" s="139"/>
      <c r="B120" s="135" t="s">
        <v>56</v>
      </c>
      <c r="C120" s="1" t="s">
        <v>264</v>
      </c>
      <c r="D120" s="1" t="s">
        <v>245</v>
      </c>
      <c r="E120" s="21">
        <v>33.935664592155483</v>
      </c>
    </row>
    <row r="121" spans="1:5" x14ac:dyDescent="0.25">
      <c r="A121" s="139"/>
      <c r="B121" s="136"/>
      <c r="C121" s="1" t="s">
        <v>265</v>
      </c>
      <c r="D121" s="1" t="s">
        <v>245</v>
      </c>
      <c r="E121" s="21">
        <v>30.68214014718782</v>
      </c>
    </row>
    <row r="122" spans="1:5" x14ac:dyDescent="0.25">
      <c r="A122" s="139"/>
      <c r="B122" s="136"/>
      <c r="C122" s="1" t="s">
        <v>266</v>
      </c>
      <c r="D122" s="1" t="s">
        <v>245</v>
      </c>
      <c r="E122" s="21">
        <v>40.322970735880737</v>
      </c>
    </row>
    <row r="123" spans="1:5" x14ac:dyDescent="0.25">
      <c r="A123" s="139"/>
      <c r="B123" s="137"/>
      <c r="C123" s="1" t="s">
        <v>267</v>
      </c>
      <c r="D123" s="1" t="s">
        <v>245</v>
      </c>
      <c r="E123" s="21">
        <v>34.052951051224397</v>
      </c>
    </row>
    <row r="124" spans="1:5" x14ac:dyDescent="0.25">
      <c r="A124" s="139"/>
      <c r="B124" s="135" t="s">
        <v>66</v>
      </c>
      <c r="C124" s="1" t="s">
        <v>264</v>
      </c>
      <c r="D124" s="1" t="s">
        <v>245</v>
      </c>
      <c r="E124" s="21">
        <v>32.490224788162202</v>
      </c>
    </row>
    <row r="125" spans="1:5" x14ac:dyDescent="0.25">
      <c r="A125" s="139"/>
      <c r="B125" s="136"/>
      <c r="C125" s="1" t="s">
        <v>265</v>
      </c>
      <c r="D125" s="1" t="s">
        <v>245</v>
      </c>
      <c r="E125" s="21">
        <v>28.79739166570533</v>
      </c>
    </row>
    <row r="126" spans="1:5" x14ac:dyDescent="0.25">
      <c r="A126" s="139"/>
      <c r="B126" s="136"/>
      <c r="C126" s="1" t="s">
        <v>266</v>
      </c>
      <c r="D126" s="1" t="s">
        <v>245</v>
      </c>
      <c r="E126" s="21">
        <v>35.853503738168243</v>
      </c>
    </row>
    <row r="127" spans="1:5" x14ac:dyDescent="0.25">
      <c r="A127" s="139"/>
      <c r="B127" s="137"/>
      <c r="C127" s="1" t="s">
        <v>267</v>
      </c>
      <c r="D127" s="1" t="s">
        <v>245</v>
      </c>
      <c r="E127" s="21">
        <v>32.292028815849562</v>
      </c>
    </row>
    <row r="128" spans="1:5" x14ac:dyDescent="0.25">
      <c r="A128" s="139"/>
      <c r="B128" s="135" t="s">
        <v>72</v>
      </c>
      <c r="C128" s="1" t="s">
        <v>264</v>
      </c>
      <c r="D128" s="1" t="s">
        <v>245</v>
      </c>
      <c r="E128" s="21">
        <v>29.63799976438672</v>
      </c>
    </row>
    <row r="129" spans="1:5" x14ac:dyDescent="0.25">
      <c r="A129" s="139"/>
      <c r="B129" s="136"/>
      <c r="C129" s="1" t="s">
        <v>265</v>
      </c>
      <c r="D129" s="1" t="s">
        <v>245</v>
      </c>
      <c r="E129" s="21">
        <v>27.677973204077439</v>
      </c>
    </row>
    <row r="130" spans="1:5" x14ac:dyDescent="0.25">
      <c r="A130" s="139"/>
      <c r="B130" s="136"/>
      <c r="C130" s="1" t="s">
        <v>266</v>
      </c>
      <c r="D130" s="1" t="s">
        <v>245</v>
      </c>
      <c r="E130" s="21">
        <v>34.067369586769438</v>
      </c>
    </row>
    <row r="131" spans="1:5" x14ac:dyDescent="0.25">
      <c r="A131" s="139"/>
      <c r="B131" s="137"/>
      <c r="C131" s="1" t="s">
        <v>267</v>
      </c>
      <c r="D131" s="1" t="s">
        <v>245</v>
      </c>
      <c r="E131" s="21">
        <v>29.792695467510359</v>
      </c>
    </row>
    <row r="132" spans="1:5" x14ac:dyDescent="0.25">
      <c r="A132" s="139"/>
      <c r="B132" s="135" t="s">
        <v>74</v>
      </c>
      <c r="C132" s="1" t="s">
        <v>264</v>
      </c>
      <c r="D132" s="1" t="s">
        <v>245</v>
      </c>
      <c r="E132" s="21">
        <v>28.506646850109831</v>
      </c>
    </row>
    <row r="133" spans="1:5" x14ac:dyDescent="0.25">
      <c r="A133" s="139"/>
      <c r="B133" s="136"/>
      <c r="C133" s="1" t="s">
        <v>265</v>
      </c>
      <c r="D133" s="1" t="s">
        <v>245</v>
      </c>
      <c r="E133" s="21">
        <v>26.406135918962221</v>
      </c>
    </row>
    <row r="134" spans="1:5" x14ac:dyDescent="0.25">
      <c r="A134" s="139"/>
      <c r="B134" s="136"/>
      <c r="C134" s="1" t="s">
        <v>266</v>
      </c>
      <c r="D134" s="1" t="s">
        <v>245</v>
      </c>
      <c r="E134" s="21">
        <v>30.51641895327236</v>
      </c>
    </row>
    <row r="135" spans="1:5" x14ac:dyDescent="0.25">
      <c r="A135" s="140"/>
      <c r="B135" s="137"/>
      <c r="C135" s="1" t="s">
        <v>267</v>
      </c>
      <c r="D135" s="1" t="s">
        <v>245</v>
      </c>
      <c r="E135" s="21">
        <v>28.44095084849295</v>
      </c>
    </row>
  </sheetData>
  <mergeCells count="36">
    <mergeCell ref="A4:A47"/>
    <mergeCell ref="B60:B63"/>
    <mergeCell ref="B84:B87"/>
    <mergeCell ref="B40:B43"/>
    <mergeCell ref="B12:B15"/>
    <mergeCell ref="B80:B83"/>
    <mergeCell ref="B36:B39"/>
    <mergeCell ref="B76:B79"/>
    <mergeCell ref="B8:B11"/>
    <mergeCell ref="B32:B35"/>
    <mergeCell ref="B28:B31"/>
    <mergeCell ref="B56:B59"/>
    <mergeCell ref="B4:B7"/>
    <mergeCell ref="B64:B67"/>
    <mergeCell ref="B44:B47"/>
    <mergeCell ref="B16:B19"/>
    <mergeCell ref="B132:B135"/>
    <mergeCell ref="B108:B111"/>
    <mergeCell ref="B48:B51"/>
    <mergeCell ref="A92:A135"/>
    <mergeCell ref="B104:B107"/>
    <mergeCell ref="B100:B103"/>
    <mergeCell ref="A48:A91"/>
    <mergeCell ref="B120:B123"/>
    <mergeCell ref="B116:B119"/>
    <mergeCell ref="B128:B131"/>
    <mergeCell ref="B112:B115"/>
    <mergeCell ref="B92:B95"/>
    <mergeCell ref="B24:B27"/>
    <mergeCell ref="B68:B71"/>
    <mergeCell ref="B124:B127"/>
    <mergeCell ref="B96:B99"/>
    <mergeCell ref="B20:B23"/>
    <mergeCell ref="B52:B55"/>
    <mergeCell ref="B88:B91"/>
    <mergeCell ref="B72:B75"/>
  </mergeCells>
  <pageMargins left="0.75" right="0.75" top="1" bottom="1" header="0.5" footer="0.5"/>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4"/>
  <sheetViews>
    <sheetView workbookViewId="0">
      <selection activeCell="B4" sqref="B4"/>
    </sheetView>
  </sheetViews>
  <sheetFormatPr defaultRowHeight="15" x14ac:dyDescent="0.25"/>
  <cols>
    <col min="1" max="1" width="75.7109375" customWidth="1"/>
    <col min="2" max="2" width="19" customWidth="1"/>
  </cols>
  <sheetData>
    <row r="1" spans="1:2" x14ac:dyDescent="0.25">
      <c r="A1" s="2" t="s">
        <v>8</v>
      </c>
    </row>
    <row r="3" spans="1:2" x14ac:dyDescent="0.25">
      <c r="A3" s="129"/>
      <c r="B3" s="103" t="s">
        <v>268</v>
      </c>
    </row>
    <row r="4" spans="1:2" x14ac:dyDescent="0.25">
      <c r="A4" s="103" t="s">
        <v>396</v>
      </c>
      <c r="B4" s="151">
        <v>1.7462576923604229</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workbookViewId="0">
      <selection activeCell="B4" sqref="B4"/>
    </sheetView>
  </sheetViews>
  <sheetFormatPr defaultRowHeight="15" x14ac:dyDescent="0.25"/>
  <cols>
    <col min="1" max="1" width="71.5703125" customWidth="1"/>
    <col min="2" max="2" width="19" customWidth="1"/>
  </cols>
  <sheetData>
    <row r="1" spans="1:2" x14ac:dyDescent="0.25">
      <c r="A1" s="2" t="s">
        <v>10</v>
      </c>
    </row>
    <row r="3" spans="1:2" x14ac:dyDescent="0.25">
      <c r="A3" s="129"/>
      <c r="B3" s="103" t="s">
        <v>268</v>
      </c>
    </row>
    <row r="4" spans="1:2" x14ac:dyDescent="0.25">
      <c r="A4" s="103" t="s">
        <v>397</v>
      </c>
      <c r="B4" s="32">
        <v>2.3987277454499689</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8"/>
  <sheetViews>
    <sheetView zoomScale="85" zoomScaleNormal="85" workbookViewId="0"/>
  </sheetViews>
  <sheetFormatPr defaultRowHeight="15" x14ac:dyDescent="0.25"/>
  <cols>
    <col min="1" max="1" width="15" customWidth="1"/>
    <col min="2" max="2" width="13" customWidth="1"/>
    <col min="3" max="3" width="50.7109375" style="23" customWidth="1"/>
  </cols>
  <sheetData>
    <row r="1" spans="1:3" x14ac:dyDescent="0.25">
      <c r="A1" s="2" t="s">
        <v>12</v>
      </c>
    </row>
    <row r="3" spans="1:3" x14ac:dyDescent="0.25">
      <c r="A3" s="1" t="s">
        <v>241</v>
      </c>
      <c r="B3" s="1" t="s">
        <v>242</v>
      </c>
      <c r="C3" s="22" t="s">
        <v>398</v>
      </c>
    </row>
    <row r="4" spans="1:3" x14ac:dyDescent="0.25">
      <c r="A4" s="1" t="s">
        <v>269</v>
      </c>
      <c r="B4" s="1" t="s">
        <v>245</v>
      </c>
      <c r="C4" s="21">
        <v>3.7359400911842569</v>
      </c>
    </row>
    <row r="5" spans="1:3" x14ac:dyDescent="0.25">
      <c r="A5" s="1" t="s">
        <v>270</v>
      </c>
      <c r="B5" s="1" t="s">
        <v>245</v>
      </c>
      <c r="C5" s="21">
        <v>3.8750267751631688</v>
      </c>
    </row>
    <row r="6" spans="1:3" x14ac:dyDescent="0.25">
      <c r="A6" s="1" t="s">
        <v>271</v>
      </c>
      <c r="B6" s="1" t="s">
        <v>245</v>
      </c>
      <c r="C6" s="21">
        <v>3.651973960477187</v>
      </c>
    </row>
    <row r="7" spans="1:3" x14ac:dyDescent="0.25">
      <c r="A7" s="1" t="s">
        <v>272</v>
      </c>
      <c r="B7" s="1" t="s">
        <v>245</v>
      </c>
      <c r="C7" s="21">
        <v>22.689075730179699</v>
      </c>
    </row>
    <row r="8" spans="1:3" x14ac:dyDescent="0.25">
      <c r="A8" s="1" t="s">
        <v>273</v>
      </c>
      <c r="B8" s="1" t="s">
        <v>245</v>
      </c>
      <c r="C8" s="21">
        <v>3.6282406378637502</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20"/>
  <sheetViews>
    <sheetView workbookViewId="0">
      <selection activeCell="B23" sqref="B23"/>
    </sheetView>
  </sheetViews>
  <sheetFormatPr defaultRowHeight="15" x14ac:dyDescent="0.25"/>
  <cols>
    <col min="1" max="1" width="30" customWidth="1"/>
    <col min="2" max="2" width="67" customWidth="1"/>
    <col min="3" max="3" width="35" style="23" customWidth="1"/>
  </cols>
  <sheetData>
    <row r="1" spans="1:3" x14ac:dyDescent="0.25">
      <c r="A1" s="2" t="s">
        <v>14</v>
      </c>
    </row>
    <row r="3" spans="1:3" x14ac:dyDescent="0.25">
      <c r="A3" s="103" t="s">
        <v>261</v>
      </c>
      <c r="B3" s="103" t="s">
        <v>242</v>
      </c>
      <c r="C3" s="105" t="s">
        <v>399</v>
      </c>
    </row>
    <row r="4" spans="1:3" x14ac:dyDescent="0.25">
      <c r="A4" s="129" t="s">
        <v>275</v>
      </c>
      <c r="B4" s="129" t="s">
        <v>274</v>
      </c>
      <c r="C4" s="130">
        <v>0.27305577308487788</v>
      </c>
    </row>
    <row r="5" spans="1:3" x14ac:dyDescent="0.25">
      <c r="A5" s="129" t="s">
        <v>276</v>
      </c>
      <c r="B5" s="129" t="s">
        <v>274</v>
      </c>
      <c r="C5" s="130">
        <v>0.27305577308487788</v>
      </c>
    </row>
    <row r="6" spans="1:3" x14ac:dyDescent="0.25">
      <c r="A6" s="129" t="s">
        <v>277</v>
      </c>
      <c r="B6" s="129" t="s">
        <v>274</v>
      </c>
      <c r="C6" s="130">
        <v>0.27305577308487788</v>
      </c>
    </row>
    <row r="7" spans="1:3" x14ac:dyDescent="0.25">
      <c r="A7" s="129" t="s">
        <v>278</v>
      </c>
      <c r="B7" s="129" t="s">
        <v>279</v>
      </c>
      <c r="C7" s="130">
        <v>2.4</v>
      </c>
    </row>
    <row r="8" spans="1:3" x14ac:dyDescent="0.25">
      <c r="A8" s="129" t="s">
        <v>280</v>
      </c>
      <c r="B8" s="129" t="s">
        <v>281</v>
      </c>
      <c r="C8" s="130">
        <v>0.77205945151485411</v>
      </c>
    </row>
    <row r="9" spans="1:3" x14ac:dyDescent="0.25">
      <c r="A9" s="129" t="s">
        <v>286</v>
      </c>
      <c r="B9" s="129" t="s">
        <v>287</v>
      </c>
      <c r="C9" s="130">
        <v>0.59738644629226745</v>
      </c>
    </row>
    <row r="10" spans="1:3" x14ac:dyDescent="0.25">
      <c r="A10" s="129" t="s">
        <v>288</v>
      </c>
      <c r="B10" s="129" t="s">
        <v>289</v>
      </c>
      <c r="C10" s="130">
        <v>1</v>
      </c>
    </row>
    <row r="11" spans="1:3" x14ac:dyDescent="0.25">
      <c r="A11" s="129" t="s">
        <v>282</v>
      </c>
      <c r="B11" s="129" t="s">
        <v>283</v>
      </c>
      <c r="C11" s="130">
        <v>151.81632721881351</v>
      </c>
    </row>
    <row r="12" spans="1:3" x14ac:dyDescent="0.25">
      <c r="A12" s="129" t="s">
        <v>284</v>
      </c>
      <c r="B12" s="129" t="s">
        <v>283</v>
      </c>
      <c r="C12" s="130">
        <v>136.30126546371591</v>
      </c>
    </row>
    <row r="13" spans="1:3" x14ac:dyDescent="0.25">
      <c r="A13" s="129" t="s">
        <v>617</v>
      </c>
      <c r="B13" s="129" t="s">
        <v>618</v>
      </c>
      <c r="C13" s="130">
        <v>10</v>
      </c>
    </row>
    <row r="14" spans="1:3" x14ac:dyDescent="0.25">
      <c r="A14" s="129" t="s">
        <v>285</v>
      </c>
      <c r="B14" s="129" t="s">
        <v>283</v>
      </c>
      <c r="C14" s="130">
        <v>1024.4628295898449</v>
      </c>
    </row>
    <row r="15" spans="1:3" x14ac:dyDescent="0.25">
      <c r="A15" s="129" t="s">
        <v>285</v>
      </c>
      <c r="B15" s="129" t="s">
        <v>619</v>
      </c>
      <c r="C15" s="130">
        <v>1.6</v>
      </c>
    </row>
    <row r="16" spans="1:3" x14ac:dyDescent="0.25">
      <c r="A16" s="129" t="s">
        <v>290</v>
      </c>
      <c r="B16" s="129" t="s">
        <v>291</v>
      </c>
      <c r="C16" s="130">
        <v>11.414875952199811</v>
      </c>
    </row>
    <row r="17" spans="1:3" x14ac:dyDescent="0.25">
      <c r="A17" s="129" t="s">
        <v>271</v>
      </c>
      <c r="B17" s="129" t="s">
        <v>292</v>
      </c>
      <c r="C17" s="130">
        <v>1824.553759282968</v>
      </c>
    </row>
    <row r="18" spans="1:3" x14ac:dyDescent="0.25">
      <c r="A18" s="129" t="s">
        <v>293</v>
      </c>
      <c r="B18" s="129" t="s">
        <v>294</v>
      </c>
      <c r="C18" s="130">
        <v>1</v>
      </c>
    </row>
    <row r="19" spans="1:3" x14ac:dyDescent="0.25">
      <c r="A19" s="129" t="s">
        <v>295</v>
      </c>
      <c r="B19" s="129" t="s">
        <v>296</v>
      </c>
      <c r="C19" s="130">
        <v>6905.7412287726665</v>
      </c>
    </row>
    <row r="20" spans="1:3" x14ac:dyDescent="0.25">
      <c r="A20" s="129" t="s">
        <v>297</v>
      </c>
      <c r="B20" s="129" t="s">
        <v>298</v>
      </c>
      <c r="C20" s="130">
        <v>23.725000000000001</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9"/>
  <sheetViews>
    <sheetView workbookViewId="0">
      <selection activeCell="E3" sqref="C3:E3"/>
    </sheetView>
  </sheetViews>
  <sheetFormatPr defaultRowHeight="15" x14ac:dyDescent="0.25"/>
  <cols>
    <col min="1" max="2" width="10" customWidth="1"/>
    <col min="3" max="3" width="19" style="23" customWidth="1"/>
    <col min="4" max="4" width="26" style="23" customWidth="1"/>
    <col min="5" max="5" width="40.42578125" style="23" customWidth="1"/>
    <col min="6" max="6" width="34.28515625" style="23" customWidth="1"/>
    <col min="7" max="7" width="35.7109375" style="23" customWidth="1"/>
  </cols>
  <sheetData>
    <row r="1" spans="1:15" ht="16.5" customHeight="1" x14ac:dyDescent="0.25">
      <c r="A1" s="2" t="s">
        <v>15</v>
      </c>
    </row>
    <row r="2" spans="1:15" ht="16.5" customHeight="1" x14ac:dyDescent="0.25">
      <c r="A2" s="9"/>
    </row>
    <row r="3" spans="1:15" x14ac:dyDescent="0.25">
      <c r="A3" s="1" t="s">
        <v>299</v>
      </c>
      <c r="B3" s="1" t="s">
        <v>242</v>
      </c>
      <c r="C3" s="22" t="s">
        <v>400</v>
      </c>
      <c r="D3" s="22" t="s">
        <v>401</v>
      </c>
      <c r="E3" s="31" t="s">
        <v>404</v>
      </c>
      <c r="F3" s="22" t="s">
        <v>402</v>
      </c>
      <c r="G3" s="22" t="s">
        <v>403</v>
      </c>
    </row>
    <row r="4" spans="1:15" x14ac:dyDescent="0.25">
      <c r="A4" s="1" t="s">
        <v>300</v>
      </c>
      <c r="B4" s="1" t="s">
        <v>301</v>
      </c>
      <c r="C4" s="27">
        <v>6.1465914878535006</v>
      </c>
      <c r="D4" s="27">
        <v>10.49269674540381</v>
      </c>
      <c r="E4" s="27">
        <v>2.405711303632204</v>
      </c>
      <c r="F4" s="27">
        <v>1.250836379344296</v>
      </c>
      <c r="G4" s="27">
        <v>16.950651705055051</v>
      </c>
      <c r="I4" s="152"/>
      <c r="J4" s="152"/>
      <c r="K4" s="152"/>
      <c r="L4" s="152"/>
      <c r="M4" s="152"/>
      <c r="N4" s="152"/>
      <c r="O4" s="152"/>
    </row>
    <row r="5" spans="1:15" x14ac:dyDescent="0.25">
      <c r="A5" s="1" t="s">
        <v>302</v>
      </c>
      <c r="B5" s="1" t="s">
        <v>301</v>
      </c>
      <c r="C5" s="27">
        <v>1.369848189544794</v>
      </c>
      <c r="D5" s="27">
        <v>3.0582086259001522</v>
      </c>
      <c r="E5" s="27">
        <v>0.5962635544488295</v>
      </c>
      <c r="F5" s="27">
        <v>0.74494353305722238</v>
      </c>
      <c r="G5" s="27">
        <v>3.9888257712896338</v>
      </c>
      <c r="I5" s="152"/>
      <c r="J5" s="152"/>
      <c r="K5" s="152"/>
      <c r="L5" s="152"/>
      <c r="M5" s="152"/>
      <c r="N5" s="152"/>
      <c r="O5" s="152"/>
    </row>
    <row r="6" spans="1:15" x14ac:dyDescent="0.25">
      <c r="A6" s="1" t="s">
        <v>303</v>
      </c>
      <c r="B6" s="1" t="s">
        <v>301</v>
      </c>
      <c r="C6" s="27">
        <v>17.21886067162303</v>
      </c>
      <c r="D6" s="27">
        <v>15.18137169914502</v>
      </c>
      <c r="E6" s="27">
        <v>7.9387004099269998</v>
      </c>
      <c r="F6" s="27">
        <v>3.0253365976589621</v>
      </c>
      <c r="G6" s="27">
        <v>17.677256043376541</v>
      </c>
      <c r="I6" s="152"/>
      <c r="J6" s="152"/>
      <c r="K6" s="152"/>
      <c r="L6" s="152"/>
      <c r="M6" s="152"/>
      <c r="N6" s="152"/>
      <c r="O6" s="152"/>
    </row>
    <row r="7" spans="1:15" x14ac:dyDescent="0.25">
      <c r="A7" s="1" t="s">
        <v>304</v>
      </c>
      <c r="B7" s="1" t="s">
        <v>301</v>
      </c>
      <c r="C7" s="27">
        <v>169.42719920963759</v>
      </c>
      <c r="D7" s="27">
        <v>476.55292902130361</v>
      </c>
      <c r="E7" s="27">
        <v>71.242352910019946</v>
      </c>
      <c r="F7" s="27">
        <v>140.99271261762411</v>
      </c>
      <c r="G7" s="27">
        <v>440.6158825350073</v>
      </c>
      <c r="I7" s="152"/>
      <c r="J7" s="152"/>
      <c r="K7" s="152"/>
      <c r="L7" s="152"/>
      <c r="M7" s="152"/>
      <c r="N7" s="152"/>
      <c r="O7" s="152"/>
    </row>
    <row r="8" spans="1:15" x14ac:dyDescent="0.25">
      <c r="A8" s="1" t="s">
        <v>305</v>
      </c>
      <c r="B8" s="1" t="s">
        <v>301</v>
      </c>
      <c r="C8" s="27">
        <v>194.16249955865891</v>
      </c>
      <c r="D8" s="27">
        <v>505.28520609175263</v>
      </c>
      <c r="E8" s="27">
        <v>82.183028178027982</v>
      </c>
      <c r="F8" s="27">
        <v>146.0138291276846</v>
      </c>
      <c r="G8" s="27">
        <v>479.23261605472851</v>
      </c>
      <c r="I8" s="152"/>
      <c r="J8" s="152"/>
      <c r="K8" s="152"/>
      <c r="L8" s="152"/>
      <c r="M8" s="152"/>
      <c r="N8" s="152"/>
      <c r="O8" s="152"/>
    </row>
    <row r="9" spans="1:15" x14ac:dyDescent="0.25">
      <c r="I9" s="152"/>
      <c r="J9" s="152"/>
      <c r="K9" s="152"/>
      <c r="L9" s="152"/>
      <c r="M9" s="152"/>
      <c r="N9" s="152"/>
      <c r="O9" s="152"/>
    </row>
  </sheetData>
  <pageMargins left="0.75" right="0.75" top="1" bottom="1" header="0.5" footer="0.5"/>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4EA10-4F00-44D4-8B0E-487C365C6D7F}">
  <dimension ref="A1:E11"/>
  <sheetViews>
    <sheetView workbookViewId="0">
      <selection activeCell="E20" sqref="E20"/>
    </sheetView>
  </sheetViews>
  <sheetFormatPr defaultRowHeight="15" x14ac:dyDescent="0.25"/>
  <cols>
    <col min="3" max="3" width="17.5703125" customWidth="1"/>
    <col min="4" max="4" width="26.5703125" customWidth="1"/>
    <col min="5" max="5" width="41.7109375" customWidth="1"/>
  </cols>
  <sheetData>
    <row r="1" spans="1:5" x14ac:dyDescent="0.25">
      <c r="A1" t="s">
        <v>627</v>
      </c>
    </row>
    <row r="3" spans="1:5" x14ac:dyDescent="0.25">
      <c r="A3" s="133" t="s">
        <v>306</v>
      </c>
      <c r="B3" s="133" t="s">
        <v>242</v>
      </c>
      <c r="C3" s="134" t="s">
        <v>400</v>
      </c>
      <c r="D3" s="134" t="s">
        <v>401</v>
      </c>
      <c r="E3" s="128" t="s">
        <v>404</v>
      </c>
    </row>
    <row r="4" spans="1:5" x14ac:dyDescent="0.25">
      <c r="A4" s="133" t="s">
        <v>307</v>
      </c>
      <c r="B4" s="133" t="s">
        <v>301</v>
      </c>
      <c r="C4" s="48">
        <v>5.8065252805855865</v>
      </c>
      <c r="D4" s="48">
        <v>2.3934245856958136</v>
      </c>
      <c r="E4" s="48">
        <v>2.9328927196420511</v>
      </c>
    </row>
    <row r="5" spans="1:5" x14ac:dyDescent="0.25">
      <c r="A5" s="133" t="s">
        <v>308</v>
      </c>
      <c r="B5" s="133" t="s">
        <v>301</v>
      </c>
      <c r="C5" s="48">
        <v>57.743264520087109</v>
      </c>
      <c r="D5" s="48">
        <v>134.62163071118442</v>
      </c>
      <c r="E5" s="48">
        <v>25.12904904699645</v>
      </c>
    </row>
    <row r="6" spans="1:5" x14ac:dyDescent="0.25">
      <c r="A6" s="133" t="s">
        <v>309</v>
      </c>
      <c r="B6" s="133" t="s">
        <v>301</v>
      </c>
      <c r="C6" s="48">
        <v>1.9288795984696468E-2</v>
      </c>
      <c r="D6" s="48">
        <v>2.625135540377681</v>
      </c>
      <c r="E6" s="48">
        <v>6.9692016037865856E-4</v>
      </c>
    </row>
    <row r="7" spans="1:5" x14ac:dyDescent="0.25">
      <c r="A7" s="133" t="s">
        <v>310</v>
      </c>
      <c r="B7" s="133" t="s">
        <v>301</v>
      </c>
      <c r="C7" s="48">
        <v>18.102094789397839</v>
      </c>
      <c r="D7" s="48">
        <v>182.9916051287907</v>
      </c>
      <c r="E7" s="48">
        <v>7.4454318712760958</v>
      </c>
    </row>
    <row r="8" spans="1:5" x14ac:dyDescent="0.25">
      <c r="A8" s="133" t="s">
        <v>311</v>
      </c>
      <c r="B8" s="133" t="s">
        <v>301</v>
      </c>
      <c r="C8" s="48">
        <v>77.38854446915299</v>
      </c>
      <c r="D8" s="48">
        <v>159.05429323936897</v>
      </c>
      <c r="E8" s="48">
        <v>30.979764453852859</v>
      </c>
    </row>
    <row r="9" spans="1:5" x14ac:dyDescent="0.25">
      <c r="A9" s="133" t="s">
        <v>312</v>
      </c>
      <c r="B9" s="133" t="s">
        <v>301</v>
      </c>
      <c r="C9" s="48">
        <v>31.150064042790685</v>
      </c>
      <c r="D9" s="48">
        <v>32.552603925561122</v>
      </c>
      <c r="E9" s="48">
        <v>13.939947700017372</v>
      </c>
    </row>
    <row r="10" spans="1:5" x14ac:dyDescent="0.25">
      <c r="A10" s="133" t="s">
        <v>313</v>
      </c>
      <c r="B10" s="133" t="s">
        <v>301</v>
      </c>
      <c r="C10" s="48">
        <v>3.9527176606600007</v>
      </c>
      <c r="D10" s="48">
        <v>1.1615070186332788</v>
      </c>
      <c r="E10" s="48">
        <v>1.7552454660827768</v>
      </c>
    </row>
    <row r="11" spans="1:5" x14ac:dyDescent="0.25">
      <c r="A11" s="133" t="s">
        <v>305</v>
      </c>
      <c r="B11" s="133" t="s">
        <v>301</v>
      </c>
      <c r="C11" s="48">
        <v>194.16249955865894</v>
      </c>
      <c r="D11" s="48">
        <v>515.40020014961192</v>
      </c>
      <c r="E11" s="48">
        <v>82.183028178027996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54"/>
  <sheetViews>
    <sheetView zoomScale="70" zoomScaleNormal="70" workbookViewId="0"/>
  </sheetViews>
  <sheetFormatPr defaultRowHeight="15" x14ac:dyDescent="0.25"/>
  <cols>
    <col min="1" max="1" width="8" customWidth="1"/>
    <col min="2" max="2" width="47" customWidth="1"/>
    <col min="3" max="3" width="45.42578125" customWidth="1"/>
    <col min="4" max="4" width="35.85546875" customWidth="1"/>
    <col min="5" max="5" width="39.7109375" customWidth="1"/>
    <col min="6" max="6" width="35.7109375" customWidth="1"/>
    <col min="7" max="7" width="31.42578125" customWidth="1"/>
    <col min="12" max="12" width="16.140625" customWidth="1"/>
  </cols>
  <sheetData>
    <row r="1" spans="1:12" x14ac:dyDescent="0.25">
      <c r="A1" s="2" t="s">
        <v>16</v>
      </c>
    </row>
    <row r="2" spans="1:12" x14ac:dyDescent="0.25">
      <c r="A2" s="9"/>
    </row>
    <row r="3" spans="1:12" x14ac:dyDescent="0.25">
      <c r="A3" s="1" t="s">
        <v>78</v>
      </c>
      <c r="B3" s="25" t="s">
        <v>242</v>
      </c>
      <c r="C3" s="22" t="s">
        <v>400</v>
      </c>
      <c r="D3" s="22" t="s">
        <v>401</v>
      </c>
      <c r="E3" s="31" t="s">
        <v>404</v>
      </c>
      <c r="F3" s="22" t="s">
        <v>402</v>
      </c>
      <c r="G3" s="22" t="s">
        <v>403</v>
      </c>
      <c r="I3" s="99" t="s">
        <v>526</v>
      </c>
      <c r="J3" s="99" t="s">
        <v>527</v>
      </c>
      <c r="K3" s="73" t="s">
        <v>528</v>
      </c>
      <c r="L3" t="s">
        <v>529</v>
      </c>
    </row>
    <row r="4" spans="1:12" x14ac:dyDescent="0.25">
      <c r="A4" s="1" t="s">
        <v>56</v>
      </c>
      <c r="B4" s="25" t="s">
        <v>245</v>
      </c>
      <c r="C4" s="32">
        <v>12.16733856541831</v>
      </c>
      <c r="D4" s="32">
        <v>5.3991226228132669</v>
      </c>
      <c r="E4" s="32">
        <v>21.768326026737672</v>
      </c>
      <c r="F4" s="32">
        <v>9.6094052888980759</v>
      </c>
      <c r="G4" s="32">
        <v>128.42580749613259</v>
      </c>
      <c r="I4">
        <f>SUM(A4:G4)</f>
        <v>177.36999999999992</v>
      </c>
      <c r="J4" s="28">
        <f>(D4+F4+G4)/(C4+E4)</f>
        <v>4.2266546752998586</v>
      </c>
      <c r="K4" s="23">
        <f>IF((Fig2a_map_reg_stocks!F4-Fig2a_map_reg_stocks!C4)&gt;0,(Fig2a_map_reg_stocks!F4-Fig2a_map_reg_stocks!C4),0)</f>
        <v>25.456951322366216</v>
      </c>
      <c r="L4" s="69">
        <f>K4+F4+D4+C4</f>
        <v>52.632817799495868</v>
      </c>
    </row>
    <row r="5" spans="1:12" x14ac:dyDescent="0.25">
      <c r="A5" s="1" t="s">
        <v>58</v>
      </c>
      <c r="B5" s="25" t="s">
        <v>245</v>
      </c>
      <c r="C5" s="32">
        <v>36.360031248663077</v>
      </c>
      <c r="D5" s="32">
        <v>127.03462288261051</v>
      </c>
      <c r="E5" s="32">
        <v>13.41992009674402</v>
      </c>
      <c r="F5" s="32">
        <v>46.48071791084049</v>
      </c>
      <c r="G5" s="32">
        <v>3.4494201096048189</v>
      </c>
      <c r="I5">
        <f t="shared" ref="I5:I14" si="0">SUM(A5:G5)</f>
        <v>226.74471224846292</v>
      </c>
      <c r="J5" s="28">
        <f t="shared" ref="J5:J14" si="1">(D5+F5+G5)/(C5+E5)</f>
        <v>3.5549404151714445</v>
      </c>
      <c r="K5" s="23">
        <f>IF((Fig2a_map_reg_stocks!F5-Fig2a_map_reg_stocks!C5)&gt;0,(Fig2a_map_reg_stocks!F5-Fig2a_map_reg_stocks!C5),0)</f>
        <v>11.200670787009905</v>
      </c>
    </row>
    <row r="6" spans="1:12" x14ac:dyDescent="0.25">
      <c r="A6" s="1" t="s">
        <v>60</v>
      </c>
      <c r="B6" s="25" t="s">
        <v>245</v>
      </c>
      <c r="C6" s="32">
        <v>46.333771064134453</v>
      </c>
      <c r="D6" s="32">
        <v>131.29595442564229</v>
      </c>
      <c r="E6" s="32">
        <v>2.7657805816870908</v>
      </c>
      <c r="F6" s="32">
        <v>7.4766111173613554</v>
      </c>
      <c r="G6" s="32">
        <v>0.1210662832206079</v>
      </c>
      <c r="I6">
        <f t="shared" si="0"/>
        <v>187.99318347204581</v>
      </c>
      <c r="J6" s="28">
        <f t="shared" si="1"/>
        <v>2.8288167034218601</v>
      </c>
      <c r="K6" s="23">
        <f>IF((Fig2a_map_reg_stocks!F6-Fig2a_map_reg_stocks!C6)&gt;0,(Fig2a_map_reg_stocks!F6-Fig2a_map_reg_stocks!C6),0)</f>
        <v>0</v>
      </c>
    </row>
    <row r="7" spans="1:12" x14ac:dyDescent="0.25">
      <c r="A7" s="1" t="s">
        <v>62</v>
      </c>
      <c r="B7" s="25" t="s">
        <v>245</v>
      </c>
      <c r="C7" s="32">
        <v>32.198564219878307</v>
      </c>
      <c r="D7" s="32">
        <v>131.01554323206301</v>
      </c>
      <c r="E7" s="32">
        <v>9.4398578646034466</v>
      </c>
      <c r="F7" s="32">
        <v>37.386324291733473</v>
      </c>
      <c r="G7" s="32">
        <v>0</v>
      </c>
      <c r="I7">
        <f t="shared" si="0"/>
        <v>210.04028960827824</v>
      </c>
      <c r="J7" s="28">
        <f t="shared" si="1"/>
        <v>4.044386388660925</v>
      </c>
      <c r="K7" s="23">
        <f>IF((Fig2a_map_reg_stocks!F7-Fig2a_map_reg_stocks!C7)&gt;0,(Fig2a_map_reg_stocks!F7-Fig2a_map_reg_stocks!C7),0)</f>
        <v>6.5853942224260962</v>
      </c>
    </row>
    <row r="8" spans="1:12" x14ac:dyDescent="0.25">
      <c r="A8" s="1" t="s">
        <v>64</v>
      </c>
      <c r="B8" s="25" t="s">
        <v>245</v>
      </c>
      <c r="C8" s="32">
        <v>27.916027577208819</v>
      </c>
      <c r="D8" s="32">
        <v>30.820813221144771</v>
      </c>
      <c r="E8" s="32">
        <v>7.8038644164970146</v>
      </c>
      <c r="F8" s="32">
        <v>8.3675148387759393</v>
      </c>
      <c r="G8" s="32">
        <v>102.4617799463735</v>
      </c>
      <c r="I8">
        <f t="shared" si="0"/>
        <v>177.37000000000003</v>
      </c>
      <c r="J8" s="28">
        <f t="shared" si="1"/>
        <v>3.9655805239067972</v>
      </c>
      <c r="K8" s="23">
        <f>IF((Fig2a_map_reg_stocks!F8-Fig2a_map_reg_stocks!C8)&gt;0,(Fig2a_map_reg_stocks!F8-Fig2a_map_reg_stocks!C8),0)</f>
        <v>8.8326061877002111</v>
      </c>
    </row>
    <row r="9" spans="1:12" x14ac:dyDescent="0.25">
      <c r="A9" s="1" t="s">
        <v>66</v>
      </c>
      <c r="B9" s="25" t="s">
        <v>245</v>
      </c>
      <c r="C9" s="32">
        <v>23.35878237097095</v>
      </c>
      <c r="D9" s="32">
        <v>72.308234135449439</v>
      </c>
      <c r="E9" s="32">
        <v>9.1314424171917956</v>
      </c>
      <c r="F9" s="32">
        <v>27.985900084465019</v>
      </c>
      <c r="G9" s="32">
        <v>44.585640991922787</v>
      </c>
      <c r="I9">
        <f t="shared" si="0"/>
        <v>177.37</v>
      </c>
      <c r="J9" s="28">
        <f t="shared" si="1"/>
        <v>4.4591804506265422</v>
      </c>
      <c r="K9" s="23">
        <f>IF((Fig2a_map_reg_stocks!F9-Fig2a_map_reg_stocks!C9)&gt;0,(Fig2a_map_reg_stocks!F9-Fig2a_map_reg_stocks!C9),0)</f>
        <v>12.526390731735113</v>
      </c>
    </row>
    <row r="10" spans="1:12" x14ac:dyDescent="0.25">
      <c r="A10" s="1" t="s">
        <v>68</v>
      </c>
      <c r="B10" s="25" t="s">
        <v>245</v>
      </c>
      <c r="C10" s="32">
        <v>40.318671448825327</v>
      </c>
      <c r="D10" s="32">
        <v>142.51069321134591</v>
      </c>
      <c r="E10" s="32">
        <v>1.2086073226656731</v>
      </c>
      <c r="F10" s="32">
        <v>3.9778305777055571</v>
      </c>
      <c r="G10" s="32">
        <v>3.5789292871836031</v>
      </c>
      <c r="I10">
        <f t="shared" si="0"/>
        <v>191.59473184772605</v>
      </c>
      <c r="J10" s="28">
        <f t="shared" si="1"/>
        <v>3.6137078449565609</v>
      </c>
      <c r="K10" s="23">
        <f>IF((Fig2a_map_reg_stocks!F10-Fig2a_map_reg_stocks!C10)&gt;0,(Fig2a_map_reg_stocks!F10-Fig2a_map_reg_stocks!C10),0)</f>
        <v>0</v>
      </c>
    </row>
    <row r="11" spans="1:12" x14ac:dyDescent="0.25">
      <c r="A11" s="1" t="s">
        <v>70</v>
      </c>
      <c r="B11" s="25" t="s">
        <v>245</v>
      </c>
      <c r="C11" s="32">
        <v>40.397497014776953</v>
      </c>
      <c r="D11" s="32">
        <v>139.49010718067811</v>
      </c>
      <c r="E11" s="32">
        <v>0.58808997663005314</v>
      </c>
      <c r="F11" s="32">
        <v>1.9597175108209171</v>
      </c>
      <c r="G11" s="32">
        <v>3.7602376944088212</v>
      </c>
      <c r="I11">
        <f t="shared" si="0"/>
        <v>186.19564937731485</v>
      </c>
      <c r="J11" s="28">
        <f t="shared" si="1"/>
        <v>3.5429543174861067</v>
      </c>
      <c r="K11" s="23">
        <f>IF((Fig2a_map_reg_stocks!F11-Fig2a_map_reg_stocks!C11)&gt;0,(Fig2a_map_reg_stocks!F11-Fig2a_map_reg_stocks!C11),0)</f>
        <v>0</v>
      </c>
    </row>
    <row r="12" spans="1:12" x14ac:dyDescent="0.25">
      <c r="A12" s="1" t="s">
        <v>72</v>
      </c>
      <c r="B12" s="25" t="s">
        <v>245</v>
      </c>
      <c r="C12" s="32">
        <v>19.773076572735789</v>
      </c>
      <c r="D12" s="32">
        <v>36.972383626992929</v>
      </c>
      <c r="E12" s="32">
        <v>9.8649231916514122</v>
      </c>
      <c r="F12" s="32">
        <v>18.382486068379642</v>
      </c>
      <c r="G12" s="32">
        <v>92.377130540240231</v>
      </c>
      <c r="I12">
        <f t="shared" si="0"/>
        <v>177.37</v>
      </c>
      <c r="J12" s="28">
        <f t="shared" si="1"/>
        <v>4.9845469130857634</v>
      </c>
      <c r="K12" s="23">
        <f>IF((Fig2a_map_reg_stocks!F12-Fig2a_map_reg_stocks!C12)&gt;0,(Fig2a_map_reg_stocks!F12-Fig2a_map_reg_stocks!C12),0)</f>
        <v>11.960705816072842</v>
      </c>
    </row>
    <row r="13" spans="1:12" x14ac:dyDescent="0.25">
      <c r="A13" s="1" t="s">
        <v>74</v>
      </c>
      <c r="B13" s="25" t="s">
        <v>245</v>
      </c>
      <c r="C13" s="32">
        <v>16.031321747236579</v>
      </c>
      <c r="D13" s="32">
        <v>15.833572883161359</v>
      </c>
      <c r="E13" s="32">
        <v>12.47532510287369</v>
      </c>
      <c r="F13" s="32">
        <v>12.158809272475111</v>
      </c>
      <c r="G13" s="32">
        <v>120.8709709942533</v>
      </c>
      <c r="I13">
        <f t="shared" si="0"/>
        <v>177.37000000000003</v>
      </c>
      <c r="J13" s="28">
        <f t="shared" si="1"/>
        <v>5.2220576461560908</v>
      </c>
      <c r="K13" s="23">
        <f>IF((Fig2a_map_reg_stocks!F13-Fig2a_map_reg_stocks!C13)&gt;0,(Fig2a_map_reg_stocks!F13-Fig2a_map_reg_stocks!C13),0)</f>
        <v>16.347930619395374</v>
      </c>
    </row>
    <row r="14" spans="1:12" x14ac:dyDescent="0.25">
      <c r="A14" s="1" t="s">
        <v>76</v>
      </c>
      <c r="B14" s="25" t="s">
        <v>245</v>
      </c>
      <c r="C14" s="32">
        <v>45.064672315862047</v>
      </c>
      <c r="D14" s="32">
        <v>147.27657438863221</v>
      </c>
      <c r="E14" s="32">
        <v>0.51143314055245426</v>
      </c>
      <c r="F14" s="32">
        <v>1.578814136875367</v>
      </c>
      <c r="G14" s="32">
        <v>0</v>
      </c>
      <c r="I14">
        <f t="shared" si="0"/>
        <v>194.43149398192207</v>
      </c>
      <c r="J14" s="28">
        <f t="shared" si="1"/>
        <v>3.2660839936808879</v>
      </c>
      <c r="K14" s="23">
        <f>IF((Fig2a_map_reg_stocks!F14-Fig2a_map_reg_stocks!C14)&gt;0,(Fig2a_map_reg_stocks!F14-Fig2a_map_reg_stocks!C14),0)</f>
        <v>0</v>
      </c>
    </row>
    <row r="15" spans="1:12" x14ac:dyDescent="0.25">
      <c r="K15" s="23">
        <f>IF((Fig2a_map_reg_stocks!F15-Fig2a_map_reg_stocks!C15)&gt;0,(Fig2a_map_reg_stocks!F15-Fig2a_map_reg_stocks!C15),0)</f>
        <v>0</v>
      </c>
    </row>
    <row r="16" spans="1:12" x14ac:dyDescent="0.25">
      <c r="I16" t="s">
        <v>265</v>
      </c>
      <c r="J16" s="69">
        <f>MIN(J3:J14)</f>
        <v>2.8288167034218601</v>
      </c>
    </row>
    <row r="17" spans="3:10" x14ac:dyDescent="0.25">
      <c r="I17" s="9" t="s">
        <v>266</v>
      </c>
      <c r="J17" s="69">
        <f>MAX(J3:J14)</f>
        <v>5.2220576461560908</v>
      </c>
    </row>
    <row r="19" spans="3:10" x14ac:dyDescent="0.25">
      <c r="C19" s="39" t="s">
        <v>406</v>
      </c>
      <c r="D19" s="9" t="s">
        <v>367</v>
      </c>
      <c r="E19" s="9" t="s">
        <v>369</v>
      </c>
      <c r="F19" s="9" t="s">
        <v>370</v>
      </c>
      <c r="G19" s="9" t="s">
        <v>371</v>
      </c>
    </row>
    <row r="20" spans="3:10" x14ac:dyDescent="0.25">
      <c r="C20" t="s">
        <v>56</v>
      </c>
      <c r="D20" s="11">
        <f t="shared" ref="D20:D30" si="2">C4+D4</f>
        <v>17.566461188231578</v>
      </c>
      <c r="E20" s="12">
        <f t="shared" ref="E20:G30" si="3">D20+E4</f>
        <v>39.334787214969253</v>
      </c>
      <c r="F20" s="12">
        <f t="shared" si="3"/>
        <v>48.944192503867328</v>
      </c>
      <c r="G20" s="13">
        <f t="shared" si="3"/>
        <v>177.36999999999992</v>
      </c>
    </row>
    <row r="21" spans="3:10" x14ac:dyDescent="0.25">
      <c r="C21" t="s">
        <v>58</v>
      </c>
      <c r="D21" s="14">
        <f t="shared" si="2"/>
        <v>163.39465413127357</v>
      </c>
      <c r="E21" s="10">
        <f t="shared" si="3"/>
        <v>176.81457422801759</v>
      </c>
      <c r="F21" s="10">
        <f t="shared" si="3"/>
        <v>223.29529213885809</v>
      </c>
      <c r="G21" s="15">
        <f t="shared" si="3"/>
        <v>226.74471224846292</v>
      </c>
    </row>
    <row r="22" spans="3:10" x14ac:dyDescent="0.25">
      <c r="C22" t="s">
        <v>60</v>
      </c>
      <c r="D22" s="14">
        <f t="shared" si="2"/>
        <v>177.62972548977675</v>
      </c>
      <c r="E22" s="10">
        <f t="shared" si="3"/>
        <v>180.39550607146384</v>
      </c>
      <c r="F22" s="10">
        <f t="shared" si="3"/>
        <v>187.8721171888252</v>
      </c>
      <c r="G22" s="15">
        <f t="shared" si="3"/>
        <v>187.99318347204581</v>
      </c>
    </row>
    <row r="23" spans="3:10" x14ac:dyDescent="0.25">
      <c r="C23" t="s">
        <v>62</v>
      </c>
      <c r="D23" s="14">
        <f t="shared" si="2"/>
        <v>163.21410745194132</v>
      </c>
      <c r="E23" s="10">
        <f t="shared" si="3"/>
        <v>172.65396531654477</v>
      </c>
      <c r="F23" s="10">
        <f t="shared" si="3"/>
        <v>210.04028960827824</v>
      </c>
      <c r="G23" s="15">
        <f t="shared" si="3"/>
        <v>210.04028960827824</v>
      </c>
    </row>
    <row r="24" spans="3:10" x14ac:dyDescent="0.25">
      <c r="C24" t="s">
        <v>64</v>
      </c>
      <c r="D24" s="14">
        <f t="shared" si="2"/>
        <v>58.73684079835359</v>
      </c>
      <c r="E24" s="10">
        <f t="shared" si="3"/>
        <v>66.540705214850604</v>
      </c>
      <c r="F24" s="10">
        <f t="shared" si="3"/>
        <v>74.908220053626536</v>
      </c>
      <c r="G24" s="15">
        <f t="shared" si="3"/>
        <v>177.37000000000003</v>
      </c>
    </row>
    <row r="25" spans="3:10" x14ac:dyDescent="0.25">
      <c r="C25" t="s">
        <v>66</v>
      </c>
      <c r="D25" s="14">
        <f t="shared" si="2"/>
        <v>95.667016506420396</v>
      </c>
      <c r="E25" s="10">
        <f t="shared" si="3"/>
        <v>104.79845892361219</v>
      </c>
      <c r="F25" s="10">
        <f t="shared" si="3"/>
        <v>132.78435900807722</v>
      </c>
      <c r="G25" s="15">
        <f t="shared" si="3"/>
        <v>177.37</v>
      </c>
    </row>
    <row r="26" spans="3:10" x14ac:dyDescent="0.25">
      <c r="C26" t="s">
        <v>68</v>
      </c>
      <c r="D26" s="14">
        <f t="shared" si="2"/>
        <v>182.82936466017122</v>
      </c>
      <c r="E26" s="10">
        <f t="shared" si="3"/>
        <v>184.03797198283689</v>
      </c>
      <c r="F26" s="10">
        <f t="shared" si="3"/>
        <v>188.01580256054245</v>
      </c>
      <c r="G26" s="15">
        <f t="shared" si="3"/>
        <v>191.59473184772605</v>
      </c>
    </row>
    <row r="27" spans="3:10" x14ac:dyDescent="0.25">
      <c r="C27" t="s">
        <v>70</v>
      </c>
      <c r="D27" s="14">
        <f t="shared" si="2"/>
        <v>179.88760419545505</v>
      </c>
      <c r="E27" s="10">
        <f t="shared" si="3"/>
        <v>180.4756941720851</v>
      </c>
      <c r="F27" s="10">
        <f t="shared" si="3"/>
        <v>182.43541168290602</v>
      </c>
      <c r="G27" s="15">
        <f t="shared" si="3"/>
        <v>186.19564937731485</v>
      </c>
    </row>
    <row r="28" spans="3:10" x14ac:dyDescent="0.25">
      <c r="C28" t="s">
        <v>72</v>
      </c>
      <c r="D28" s="14">
        <f t="shared" si="2"/>
        <v>56.745460199728718</v>
      </c>
      <c r="E28" s="10">
        <f t="shared" si="3"/>
        <v>66.610383391380125</v>
      </c>
      <c r="F28" s="10">
        <f t="shared" si="3"/>
        <v>84.99286945975976</v>
      </c>
      <c r="G28" s="15">
        <f t="shared" si="3"/>
        <v>177.37</v>
      </c>
    </row>
    <row r="29" spans="3:10" x14ac:dyDescent="0.25">
      <c r="C29" t="s">
        <v>74</v>
      </c>
      <c r="D29" s="14">
        <f t="shared" si="2"/>
        <v>31.864894630397938</v>
      </c>
      <c r="E29" s="10">
        <f t="shared" si="3"/>
        <v>44.340219733271624</v>
      </c>
      <c r="F29" s="10">
        <f t="shared" si="3"/>
        <v>56.499029005746735</v>
      </c>
      <c r="G29" s="15">
        <f t="shared" si="3"/>
        <v>177.37000000000003</v>
      </c>
    </row>
    <row r="30" spans="3:10" x14ac:dyDescent="0.25">
      <c r="C30" t="s">
        <v>76</v>
      </c>
      <c r="D30" s="14">
        <f t="shared" si="2"/>
        <v>192.34124670449427</v>
      </c>
      <c r="E30" s="10">
        <f t="shared" si="3"/>
        <v>192.85267984504671</v>
      </c>
      <c r="F30" s="10">
        <f t="shared" si="3"/>
        <v>194.43149398192207</v>
      </c>
      <c r="G30" s="15">
        <f t="shared" si="3"/>
        <v>194.43149398192207</v>
      </c>
    </row>
    <row r="31" spans="3:10" x14ac:dyDescent="0.25">
      <c r="C31" t="s">
        <v>265</v>
      </c>
      <c r="D31" s="14">
        <f>MIN(D20:D30)</f>
        <v>17.566461188231578</v>
      </c>
      <c r="E31" s="10">
        <f>MIN(E20:E30)</f>
        <v>39.334787214969253</v>
      </c>
      <c r="F31" s="10">
        <f>MIN(F20:F30)</f>
        <v>48.944192503867328</v>
      </c>
      <c r="G31" s="15">
        <f>MIN(G20:G30)</f>
        <v>177.36999999999992</v>
      </c>
    </row>
    <row r="32" spans="3:10" x14ac:dyDescent="0.25">
      <c r="C32" t="s">
        <v>266</v>
      </c>
      <c r="D32" s="16">
        <f>MAX(D20:D30)</f>
        <v>192.34124670449427</v>
      </c>
      <c r="E32" s="17">
        <f>MAX(E20:E30)</f>
        <v>192.85267984504671</v>
      </c>
      <c r="F32" s="17">
        <f>MAX(F20:F30)</f>
        <v>223.29529213885809</v>
      </c>
      <c r="G32" s="18">
        <f>MAX(G20:G30)</f>
        <v>226.74471224846292</v>
      </c>
    </row>
    <row r="33" spans="3:7" x14ac:dyDescent="0.25">
      <c r="C33" t="s">
        <v>368</v>
      </c>
      <c r="D33" s="8">
        <f>D32/D31</f>
        <v>10.949345155150018</v>
      </c>
      <c r="E33" s="8">
        <f>E32/E31</f>
        <v>4.9028530087396698</v>
      </c>
      <c r="F33" s="8">
        <f>F32/F31</f>
        <v>4.5622428467118832</v>
      </c>
      <c r="G33" s="8">
        <f>G32/G31</f>
        <v>1.2783712704993122</v>
      </c>
    </row>
    <row r="37" spans="3:7" x14ac:dyDescent="0.25">
      <c r="C37" s="39" t="s">
        <v>405</v>
      </c>
    </row>
    <row r="38" spans="3:7" x14ac:dyDescent="0.25">
      <c r="C38" t="s">
        <v>372</v>
      </c>
    </row>
    <row r="39" spans="3:7" x14ac:dyDescent="0.25">
      <c r="C39" t="s">
        <v>377</v>
      </c>
    </row>
    <row r="42" spans="3:7" x14ac:dyDescent="0.25">
      <c r="D42" t="s">
        <v>373</v>
      </c>
    </row>
    <row r="43" spans="3:7" x14ac:dyDescent="0.25">
      <c r="C43" s="39" t="s">
        <v>376</v>
      </c>
      <c r="D43" t="s">
        <v>374</v>
      </c>
      <c r="E43" t="s">
        <v>375</v>
      </c>
    </row>
    <row r="44" spans="3:7" x14ac:dyDescent="0.25">
      <c r="C44" t="s">
        <v>56</v>
      </c>
      <c r="D44" s="33">
        <f t="shared" ref="D44:D54" si="4">F4/E4</f>
        <v>0.4414397908729869</v>
      </c>
      <c r="E44" s="34">
        <f t="shared" ref="E44:E54" si="5">G4/E4</f>
        <v>5.8996639125300359</v>
      </c>
    </row>
    <row r="45" spans="3:7" x14ac:dyDescent="0.25">
      <c r="C45" t="s">
        <v>58</v>
      </c>
      <c r="D45" s="35">
        <f t="shared" si="4"/>
        <v>3.4635614501250105</v>
      </c>
      <c r="E45" s="36">
        <f t="shared" si="5"/>
        <v>0.25703730608960385</v>
      </c>
    </row>
    <row r="46" spans="3:7" x14ac:dyDescent="0.25">
      <c r="C46" t="s">
        <v>60</v>
      </c>
      <c r="D46" s="35">
        <f t="shared" si="4"/>
        <v>2.7032553366184668</v>
      </c>
      <c r="E46" s="36">
        <f t="shared" si="5"/>
        <v>4.3772916775183593E-2</v>
      </c>
    </row>
    <row r="47" spans="3:7" x14ac:dyDescent="0.25">
      <c r="C47" t="s">
        <v>62</v>
      </c>
      <c r="D47" s="35">
        <f t="shared" si="4"/>
        <v>3.960475340621457</v>
      </c>
      <c r="E47" s="36">
        <f t="shared" si="5"/>
        <v>0</v>
      </c>
    </row>
    <row r="48" spans="3:7" x14ac:dyDescent="0.25">
      <c r="C48" t="s">
        <v>64</v>
      </c>
      <c r="D48" s="35">
        <f t="shared" si="4"/>
        <v>1.0722270906049307</v>
      </c>
      <c r="E48" s="36">
        <f t="shared" si="5"/>
        <v>13.129620720956396</v>
      </c>
    </row>
    <row r="49" spans="3:5" x14ac:dyDescent="0.25">
      <c r="C49" t="s">
        <v>66</v>
      </c>
      <c r="D49" s="35">
        <f t="shared" si="4"/>
        <v>3.0647841606903063</v>
      </c>
      <c r="E49" s="36">
        <f t="shared" si="5"/>
        <v>4.8826504023045976</v>
      </c>
    </row>
    <row r="50" spans="3:5" x14ac:dyDescent="0.25">
      <c r="C50" t="s">
        <v>68</v>
      </c>
      <c r="D50" s="35">
        <f t="shared" si="4"/>
        <v>3.2912514289026125</v>
      </c>
      <c r="E50" s="36">
        <f t="shared" si="5"/>
        <v>2.9612010618055908</v>
      </c>
    </row>
    <row r="51" spans="3:5" x14ac:dyDescent="0.25">
      <c r="C51" t="s">
        <v>70</v>
      </c>
      <c r="D51" s="35">
        <f t="shared" si="4"/>
        <v>3.3323429895043204</v>
      </c>
      <c r="E51" s="36">
        <f t="shared" si="5"/>
        <v>6.3939836484821697</v>
      </c>
    </row>
    <row r="52" spans="3:5" x14ac:dyDescent="0.25">
      <c r="C52" t="s">
        <v>72</v>
      </c>
      <c r="D52" s="35">
        <f t="shared" si="4"/>
        <v>1.8634190769915533</v>
      </c>
      <c r="E52" s="36">
        <f t="shared" si="5"/>
        <v>9.3642017018863459</v>
      </c>
    </row>
    <row r="53" spans="3:5" x14ac:dyDescent="0.25">
      <c r="C53" t="s">
        <v>74</v>
      </c>
      <c r="D53" s="35">
        <f t="shared" si="4"/>
        <v>0.97462865073346505</v>
      </c>
      <c r="E53" s="36">
        <f t="shared" si="5"/>
        <v>9.6888032975117167</v>
      </c>
    </row>
    <row r="54" spans="3:5" x14ac:dyDescent="0.25">
      <c r="C54" t="s">
        <v>76</v>
      </c>
      <c r="D54" s="37">
        <f t="shared" si="4"/>
        <v>3.0870391683454832</v>
      </c>
      <c r="E54" s="38">
        <f t="shared" si="5"/>
        <v>0</v>
      </c>
    </row>
  </sheetData>
  <pageMargins left="0.75" right="0.75" top="1" bottom="1" header="0.5" footer="0.5"/>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47"/>
  <sheetViews>
    <sheetView zoomScale="85" zoomScaleNormal="85" workbookViewId="0"/>
  </sheetViews>
  <sheetFormatPr defaultRowHeight="15" x14ac:dyDescent="0.25"/>
  <cols>
    <col min="1" max="1" width="8" customWidth="1"/>
    <col min="2" max="2" width="10" customWidth="1"/>
    <col min="3" max="3" width="13" customWidth="1"/>
    <col min="4" max="4" width="21" style="48" customWidth="1"/>
    <col min="5" max="5" width="27" style="48" customWidth="1"/>
    <col min="6" max="6" width="40.42578125" style="48" customWidth="1"/>
    <col min="7" max="7" width="37.5703125" style="48" customWidth="1"/>
    <col min="8" max="8" width="37.7109375" style="48" customWidth="1"/>
  </cols>
  <sheetData>
    <row r="1" spans="1:8" x14ac:dyDescent="0.25">
      <c r="A1" s="2" t="s">
        <v>17</v>
      </c>
    </row>
    <row r="2" spans="1:8" x14ac:dyDescent="0.25">
      <c r="A2" s="9"/>
    </row>
    <row r="3" spans="1:8" x14ac:dyDescent="0.25">
      <c r="A3" s="1" t="s">
        <v>78</v>
      </c>
      <c r="B3" s="1" t="s">
        <v>299</v>
      </c>
      <c r="C3" s="1" t="s">
        <v>242</v>
      </c>
      <c r="D3" s="127" t="s">
        <v>400</v>
      </c>
      <c r="E3" s="127" t="s">
        <v>401</v>
      </c>
      <c r="F3" s="128" t="s">
        <v>404</v>
      </c>
      <c r="G3" s="127" t="s">
        <v>402</v>
      </c>
      <c r="H3" s="127" t="s">
        <v>403</v>
      </c>
    </row>
    <row r="4" spans="1:8" x14ac:dyDescent="0.25">
      <c r="A4" s="135" t="s">
        <v>56</v>
      </c>
      <c r="B4" s="1" t="s">
        <v>300</v>
      </c>
      <c r="C4" s="1" t="s">
        <v>245</v>
      </c>
      <c r="D4" s="48">
        <v>0.42639007110141802</v>
      </c>
      <c r="E4" s="48">
        <v>5.8658838157048761E-2</v>
      </c>
      <c r="F4" s="48">
        <v>0.66541713834233995</v>
      </c>
      <c r="G4" s="48">
        <v>9.154199140736051E-2</v>
      </c>
      <c r="H4" s="48">
        <v>3.0379919609918322</v>
      </c>
    </row>
    <row r="5" spans="1:8" x14ac:dyDescent="0.25">
      <c r="A5" s="136"/>
      <c r="B5" s="1" t="s">
        <v>302</v>
      </c>
      <c r="C5" s="1" t="s">
        <v>245</v>
      </c>
      <c r="D5" s="48">
        <v>6.5614606647106319E-2</v>
      </c>
      <c r="E5" s="48">
        <v>8.8709551478013765E-2</v>
      </c>
      <c r="F5" s="48">
        <v>0.15220954509991161</v>
      </c>
      <c r="G5" s="48">
        <v>0.20578406495836449</v>
      </c>
      <c r="H5" s="48">
        <v>0.64768223181660389</v>
      </c>
    </row>
    <row r="6" spans="1:8" x14ac:dyDescent="0.25">
      <c r="A6" s="136"/>
      <c r="B6" s="1" t="s">
        <v>303</v>
      </c>
      <c r="C6" s="1" t="s">
        <v>245</v>
      </c>
      <c r="D6" s="48">
        <v>1.0192123116097309</v>
      </c>
      <c r="E6" s="48">
        <v>0</v>
      </c>
      <c r="F6" s="48">
        <v>2.0559369416440858</v>
      </c>
      <c r="G6" s="48">
        <v>0</v>
      </c>
      <c r="H6" s="48">
        <v>4.1248507467461826</v>
      </c>
    </row>
    <row r="7" spans="1:8" x14ac:dyDescent="0.25">
      <c r="A7" s="137"/>
      <c r="B7" s="1" t="s">
        <v>304</v>
      </c>
      <c r="C7" s="1" t="s">
        <v>245</v>
      </c>
      <c r="D7" s="48">
        <v>10.656121576060061</v>
      </c>
      <c r="E7" s="48">
        <v>5.2517542331782048</v>
      </c>
      <c r="F7" s="48">
        <v>18.894762401651331</v>
      </c>
      <c r="G7" s="48">
        <v>9.3120792325323514</v>
      </c>
      <c r="H7" s="48">
        <v>120.61528255657799</v>
      </c>
    </row>
    <row r="8" spans="1:8" x14ac:dyDescent="0.25">
      <c r="A8" s="135" t="s">
        <v>58</v>
      </c>
      <c r="B8" s="1" t="s">
        <v>300</v>
      </c>
      <c r="C8" s="1" t="s">
        <v>245</v>
      </c>
      <c r="D8" s="48">
        <v>0.83245322210733363</v>
      </c>
      <c r="E8" s="48">
        <v>0.59897092050714751</v>
      </c>
      <c r="F8" s="48">
        <v>0.3089693991338251</v>
      </c>
      <c r="G8" s="48">
        <v>0.22231121280213631</v>
      </c>
      <c r="H8" s="48">
        <v>2.3172952454495581</v>
      </c>
    </row>
    <row r="9" spans="1:8" x14ac:dyDescent="0.25">
      <c r="A9" s="136"/>
      <c r="B9" s="1" t="s">
        <v>302</v>
      </c>
      <c r="C9" s="1" t="s">
        <v>245</v>
      </c>
      <c r="D9" s="48">
        <v>0.19254776139660421</v>
      </c>
      <c r="E9" s="48">
        <v>0.1172433893220793</v>
      </c>
      <c r="F9" s="48">
        <v>7.0601181935537813E-2</v>
      </c>
      <c r="G9" s="48">
        <v>4.2989447398546557E-2</v>
      </c>
      <c r="H9" s="48">
        <v>0.7366182199472322</v>
      </c>
    </row>
    <row r="10" spans="1:8" x14ac:dyDescent="0.25">
      <c r="A10" s="136"/>
      <c r="B10" s="1" t="s">
        <v>303</v>
      </c>
      <c r="C10" s="1" t="s">
        <v>245</v>
      </c>
      <c r="D10" s="48">
        <v>2.6251449089961691</v>
      </c>
      <c r="E10" s="48">
        <v>2.164654457456372</v>
      </c>
      <c r="F10" s="48">
        <v>1.104193153964331</v>
      </c>
      <c r="G10" s="48">
        <v>0.91050083537509874</v>
      </c>
      <c r="H10" s="48">
        <v>0.39550664420802961</v>
      </c>
    </row>
    <row r="11" spans="1:8" x14ac:dyDescent="0.25">
      <c r="A11" s="137"/>
      <c r="B11" s="1" t="s">
        <v>304</v>
      </c>
      <c r="C11" s="1" t="s">
        <v>245</v>
      </c>
      <c r="D11" s="48">
        <v>32.709885356162971</v>
      </c>
      <c r="E11" s="48">
        <v>124.1537541153249</v>
      </c>
      <c r="F11" s="48">
        <v>11.936156361710321</v>
      </c>
      <c r="G11" s="48">
        <v>45.304916415264707</v>
      </c>
      <c r="H11" s="48">
        <v>0</v>
      </c>
    </row>
    <row r="12" spans="1:8" x14ac:dyDescent="0.25">
      <c r="A12" s="135" t="s">
        <v>60</v>
      </c>
      <c r="B12" s="1" t="s">
        <v>300</v>
      </c>
      <c r="C12" s="1" t="s">
        <v>245</v>
      </c>
      <c r="D12" s="48">
        <v>1.5677763937328419</v>
      </c>
      <c r="E12" s="48">
        <v>4.8590724644155854</v>
      </c>
      <c r="F12" s="48">
        <v>7.2578735923942997E-2</v>
      </c>
      <c r="G12" s="48">
        <v>0.22494619681728531</v>
      </c>
      <c r="H12" s="48">
        <v>0</v>
      </c>
    </row>
    <row r="13" spans="1:8" x14ac:dyDescent="0.25">
      <c r="A13" s="136"/>
      <c r="B13" s="1" t="s">
        <v>302</v>
      </c>
      <c r="C13" s="1" t="s">
        <v>245</v>
      </c>
      <c r="D13" s="48">
        <v>0.30146179520157279</v>
      </c>
      <c r="E13" s="48">
        <v>0.63924512998815841</v>
      </c>
      <c r="F13" s="48">
        <v>3.1478055637293709E-2</v>
      </c>
      <c r="G13" s="48">
        <v>6.6748735952366939E-2</v>
      </c>
      <c r="H13" s="48">
        <v>0.1210662832206079</v>
      </c>
    </row>
    <row r="14" spans="1:8" x14ac:dyDescent="0.25">
      <c r="A14" s="136"/>
      <c r="B14" s="1" t="s">
        <v>303</v>
      </c>
      <c r="C14" s="1" t="s">
        <v>245</v>
      </c>
      <c r="D14" s="48">
        <v>4.563265757991533</v>
      </c>
      <c r="E14" s="48">
        <v>5.2389367730533127</v>
      </c>
      <c r="F14" s="48">
        <v>0.45761866633515641</v>
      </c>
      <c r="G14" s="48">
        <v>0.5253770843611939</v>
      </c>
      <c r="H14" s="48">
        <v>0</v>
      </c>
    </row>
    <row r="15" spans="1:8" x14ac:dyDescent="0.25">
      <c r="A15" s="137"/>
      <c r="B15" s="1" t="s">
        <v>304</v>
      </c>
      <c r="C15" s="1" t="s">
        <v>245</v>
      </c>
      <c r="D15" s="48">
        <v>39.901267117208498</v>
      </c>
      <c r="E15" s="48">
        <v>120.5587000581852</v>
      </c>
      <c r="F15" s="48">
        <v>2.204105123790697</v>
      </c>
      <c r="G15" s="48">
        <v>6.6595391002305089</v>
      </c>
      <c r="H15" s="48">
        <v>0</v>
      </c>
    </row>
    <row r="16" spans="1:8" x14ac:dyDescent="0.25">
      <c r="A16" s="135" t="s">
        <v>62</v>
      </c>
      <c r="B16" s="1" t="s">
        <v>300</v>
      </c>
      <c r="C16" s="1" t="s">
        <v>245</v>
      </c>
      <c r="D16" s="48">
        <v>1.0067463134600101</v>
      </c>
      <c r="E16" s="48">
        <v>9.9862553352582921</v>
      </c>
      <c r="F16" s="48">
        <v>0.21537828009131271</v>
      </c>
      <c r="G16" s="48">
        <v>2.136409609754248</v>
      </c>
      <c r="H16" s="48">
        <v>0</v>
      </c>
    </row>
    <row r="17" spans="1:8" x14ac:dyDescent="0.25">
      <c r="A17" s="136"/>
      <c r="B17" s="1" t="s">
        <v>302</v>
      </c>
      <c r="C17" s="1" t="s">
        <v>245</v>
      </c>
      <c r="D17" s="48">
        <v>0.25968223661991457</v>
      </c>
      <c r="E17" s="48">
        <v>0.91814243328933609</v>
      </c>
      <c r="F17" s="48">
        <v>8.048855682501338E-2</v>
      </c>
      <c r="G17" s="48">
        <v>0.28457841544020929</v>
      </c>
      <c r="H17" s="48">
        <v>0</v>
      </c>
    </row>
    <row r="18" spans="1:8" x14ac:dyDescent="0.25">
      <c r="A18" s="136"/>
      <c r="B18" s="1" t="s">
        <v>303</v>
      </c>
      <c r="C18" s="1" t="s">
        <v>245</v>
      </c>
      <c r="D18" s="48">
        <v>3.321446442677253</v>
      </c>
      <c r="E18" s="48">
        <v>5.6351547020934243</v>
      </c>
      <c r="F18" s="48">
        <v>1.2028426200532849</v>
      </c>
      <c r="G18" s="48">
        <v>2.0407386851639471</v>
      </c>
      <c r="H18" s="48">
        <v>0</v>
      </c>
    </row>
    <row r="19" spans="1:8" x14ac:dyDescent="0.25">
      <c r="A19" s="137"/>
      <c r="B19" s="1" t="s">
        <v>304</v>
      </c>
      <c r="C19" s="1" t="s">
        <v>245</v>
      </c>
      <c r="D19" s="48">
        <v>27.610689227121139</v>
      </c>
      <c r="E19" s="48">
        <v>114.4759907614219</v>
      </c>
      <c r="F19" s="48">
        <v>7.9411484076338343</v>
      </c>
      <c r="G19" s="48">
        <v>32.92459758137506</v>
      </c>
      <c r="H19" s="48">
        <v>0</v>
      </c>
    </row>
    <row r="20" spans="1:8" x14ac:dyDescent="0.25">
      <c r="A20" s="135" t="s">
        <v>64</v>
      </c>
      <c r="B20" s="1" t="s">
        <v>300</v>
      </c>
      <c r="C20" s="1" t="s">
        <v>245</v>
      </c>
      <c r="D20" s="48">
        <v>0.8714781670427354</v>
      </c>
      <c r="E20" s="48">
        <v>0.32076615150755827</v>
      </c>
      <c r="F20" s="48">
        <v>0.19499233994645929</v>
      </c>
      <c r="G20" s="48">
        <v>7.1771095161598172E-2</v>
      </c>
      <c r="H20" s="48">
        <v>2.8209922463416488</v>
      </c>
    </row>
    <row r="21" spans="1:8" x14ac:dyDescent="0.25">
      <c r="A21" s="136"/>
      <c r="B21" s="1" t="s">
        <v>302</v>
      </c>
      <c r="C21" s="1" t="s">
        <v>245</v>
      </c>
      <c r="D21" s="48">
        <v>0.21046775784952829</v>
      </c>
      <c r="E21" s="48">
        <v>0.41233760737699748</v>
      </c>
      <c r="F21" s="48">
        <v>8.6272634394972195E-2</v>
      </c>
      <c r="G21" s="48">
        <v>0.1690209085325371</v>
      </c>
      <c r="H21" s="48">
        <v>0.2819010918459649</v>
      </c>
    </row>
    <row r="22" spans="1:8" x14ac:dyDescent="0.25">
      <c r="A22" s="136"/>
      <c r="B22" s="1" t="s">
        <v>303</v>
      </c>
      <c r="C22" s="1" t="s">
        <v>245</v>
      </c>
      <c r="D22" s="48">
        <v>2.6594360994998749</v>
      </c>
      <c r="E22" s="48">
        <v>0.24903536714162469</v>
      </c>
      <c r="F22" s="48">
        <v>1.0155518645020021</v>
      </c>
      <c r="G22" s="48">
        <v>9.5098480266240862E-2</v>
      </c>
      <c r="H22" s="48">
        <v>3.1808781885902588</v>
      </c>
    </row>
    <row r="23" spans="1:8" x14ac:dyDescent="0.25">
      <c r="A23" s="137"/>
      <c r="B23" s="1" t="s">
        <v>304</v>
      </c>
      <c r="C23" s="1" t="s">
        <v>245</v>
      </c>
      <c r="D23" s="48">
        <v>24.174645552816681</v>
      </c>
      <c r="E23" s="48">
        <v>29.838674095118591</v>
      </c>
      <c r="F23" s="48">
        <v>6.5070475776535828</v>
      </c>
      <c r="G23" s="48">
        <v>8.0316243548155626</v>
      </c>
      <c r="H23" s="48">
        <v>96.178008419595585</v>
      </c>
    </row>
    <row r="24" spans="1:8" x14ac:dyDescent="0.25">
      <c r="A24" s="135" t="s">
        <v>66</v>
      </c>
      <c r="B24" s="1" t="s">
        <v>300</v>
      </c>
      <c r="C24" s="1" t="s">
        <v>245</v>
      </c>
      <c r="D24" s="48">
        <v>0.79526951743849084</v>
      </c>
      <c r="E24" s="48">
        <v>0</v>
      </c>
      <c r="F24" s="48">
        <v>0.27002590956927419</v>
      </c>
      <c r="G24" s="48">
        <v>0</v>
      </c>
      <c r="H24" s="48">
        <v>3.2147045729922361</v>
      </c>
    </row>
    <row r="25" spans="1:8" x14ac:dyDescent="0.25">
      <c r="A25" s="136"/>
      <c r="B25" s="1" t="s">
        <v>302</v>
      </c>
      <c r="C25" s="1" t="s">
        <v>245</v>
      </c>
      <c r="D25" s="48">
        <v>0.17012999951440211</v>
      </c>
      <c r="E25" s="48">
        <v>0.45938029742442898</v>
      </c>
      <c r="F25" s="48">
        <v>7.5103282284823242E-2</v>
      </c>
      <c r="G25" s="48">
        <v>0.2027917959914666</v>
      </c>
      <c r="H25" s="48">
        <v>0.25259462478487887</v>
      </c>
    </row>
    <row r="26" spans="1:8" x14ac:dyDescent="0.25">
      <c r="A26" s="136"/>
      <c r="B26" s="1" t="s">
        <v>303</v>
      </c>
      <c r="C26" s="1" t="s">
        <v>245</v>
      </c>
      <c r="D26" s="48">
        <v>2.196058884750828</v>
      </c>
      <c r="E26" s="48">
        <v>0.96721833358305509</v>
      </c>
      <c r="F26" s="48">
        <v>0.994478742746988</v>
      </c>
      <c r="G26" s="48">
        <v>0.43800194932052161</v>
      </c>
      <c r="H26" s="48">
        <v>2.6042420895986069</v>
      </c>
    </row>
    <row r="27" spans="1:8" x14ac:dyDescent="0.25">
      <c r="A27" s="137"/>
      <c r="B27" s="1" t="s">
        <v>304</v>
      </c>
      <c r="C27" s="1" t="s">
        <v>245</v>
      </c>
      <c r="D27" s="48">
        <v>20.197323969267231</v>
      </c>
      <c r="E27" s="48">
        <v>70.881635504441959</v>
      </c>
      <c r="F27" s="48">
        <v>7.7918344825907093</v>
      </c>
      <c r="G27" s="48">
        <v>27.34510633915303</v>
      </c>
      <c r="H27" s="48">
        <v>38.514099704547057</v>
      </c>
    </row>
    <row r="28" spans="1:8" x14ac:dyDescent="0.25">
      <c r="A28" s="135" t="s">
        <v>68</v>
      </c>
      <c r="B28" s="1" t="s">
        <v>300</v>
      </c>
      <c r="C28" s="1" t="s">
        <v>245</v>
      </c>
      <c r="D28" s="48">
        <v>1.565587795627513</v>
      </c>
      <c r="E28" s="48">
        <v>6.3637104394802906</v>
      </c>
      <c r="F28" s="48">
        <v>1.213601555847159E-2</v>
      </c>
      <c r="G28" s="48">
        <v>4.9329771935393632E-2</v>
      </c>
      <c r="H28" s="48">
        <v>0</v>
      </c>
    </row>
    <row r="29" spans="1:8" x14ac:dyDescent="0.25">
      <c r="A29" s="136"/>
      <c r="B29" s="1" t="s">
        <v>302</v>
      </c>
      <c r="C29" s="1" t="s">
        <v>245</v>
      </c>
      <c r="D29" s="48">
        <v>0.62128889733180082</v>
      </c>
      <c r="E29" s="48">
        <v>2.280900965445535</v>
      </c>
      <c r="F29" s="48">
        <v>3.491004777335311E-2</v>
      </c>
      <c r="G29" s="48">
        <v>0.1281631814313047</v>
      </c>
      <c r="H29" s="48">
        <v>0</v>
      </c>
    </row>
    <row r="30" spans="1:8" x14ac:dyDescent="0.25">
      <c r="A30" s="136"/>
      <c r="B30" s="1" t="s">
        <v>303</v>
      </c>
      <c r="C30" s="1" t="s">
        <v>245</v>
      </c>
      <c r="D30" s="48">
        <v>5.1433692822010091</v>
      </c>
      <c r="E30" s="48">
        <v>9.7781415490855732</v>
      </c>
      <c r="F30" s="48">
        <v>0.30581124885783761</v>
      </c>
      <c r="G30" s="48">
        <v>0.58138265299802483</v>
      </c>
      <c r="H30" s="48">
        <v>0</v>
      </c>
    </row>
    <row r="31" spans="1:8" x14ac:dyDescent="0.25">
      <c r="A31" s="137"/>
      <c r="B31" s="1" t="s">
        <v>304</v>
      </c>
      <c r="C31" s="1" t="s">
        <v>245</v>
      </c>
      <c r="D31" s="48">
        <v>32.988425473665011</v>
      </c>
      <c r="E31" s="48">
        <v>124.08794025733459</v>
      </c>
      <c r="F31" s="48">
        <v>0.8557500104760104</v>
      </c>
      <c r="G31" s="48">
        <v>3.2189549713408341</v>
      </c>
      <c r="H31" s="48">
        <v>3.5789292871836031</v>
      </c>
    </row>
    <row r="32" spans="1:8" x14ac:dyDescent="0.25">
      <c r="A32" s="135" t="s">
        <v>70</v>
      </c>
      <c r="B32" s="1" t="s">
        <v>300</v>
      </c>
      <c r="C32" s="1" t="s">
        <v>245</v>
      </c>
      <c r="D32" s="48">
        <v>1.195072254653774</v>
      </c>
      <c r="E32" s="48">
        <v>4.3581165395208448</v>
      </c>
      <c r="F32" s="48">
        <v>5.4844266042463671E-3</v>
      </c>
      <c r="G32" s="48">
        <v>2.000027211800582E-2</v>
      </c>
      <c r="H32" s="48">
        <v>0</v>
      </c>
    </row>
    <row r="33" spans="1:8" x14ac:dyDescent="0.25">
      <c r="A33" s="136"/>
      <c r="B33" s="1" t="s">
        <v>302</v>
      </c>
      <c r="C33" s="1" t="s">
        <v>245</v>
      </c>
      <c r="D33" s="48">
        <v>0.31819374007692108</v>
      </c>
      <c r="E33" s="48">
        <v>1.662547814647352</v>
      </c>
      <c r="F33" s="48">
        <v>1.077577972105581E-2</v>
      </c>
      <c r="G33" s="48">
        <v>5.6302958763524723E-2</v>
      </c>
      <c r="H33" s="48">
        <v>0</v>
      </c>
    </row>
    <row r="34" spans="1:8" x14ac:dyDescent="0.25">
      <c r="A34" s="136"/>
      <c r="B34" s="1" t="s">
        <v>303</v>
      </c>
      <c r="C34" s="1" t="s">
        <v>245</v>
      </c>
      <c r="D34" s="48">
        <v>4.1986164732966449</v>
      </c>
      <c r="E34" s="48">
        <v>9.257771472473479</v>
      </c>
      <c r="F34" s="48">
        <v>0.11942986097471441</v>
      </c>
      <c r="G34" s="48">
        <v>0.26333778446428407</v>
      </c>
      <c r="H34" s="48">
        <v>0</v>
      </c>
    </row>
    <row r="35" spans="1:8" x14ac:dyDescent="0.25">
      <c r="A35" s="137"/>
      <c r="B35" s="1" t="s">
        <v>304</v>
      </c>
      <c r="C35" s="1" t="s">
        <v>245</v>
      </c>
      <c r="D35" s="48">
        <v>34.685614546749612</v>
      </c>
      <c r="E35" s="48">
        <v>124.2116713540364</v>
      </c>
      <c r="F35" s="48">
        <v>0.45239990933003649</v>
      </c>
      <c r="G35" s="48">
        <v>1.620076495475103</v>
      </c>
      <c r="H35" s="48">
        <v>3.7602376944088212</v>
      </c>
    </row>
    <row r="36" spans="1:8" x14ac:dyDescent="0.25">
      <c r="A36" s="135" t="s">
        <v>72</v>
      </c>
      <c r="B36" s="1" t="s">
        <v>300</v>
      </c>
      <c r="C36" s="1" t="s">
        <v>245</v>
      </c>
      <c r="D36" s="48">
        <v>0.73122061539229821</v>
      </c>
      <c r="E36" s="48">
        <v>0.30355360461531222</v>
      </c>
      <c r="F36" s="48">
        <v>0.36324699378961672</v>
      </c>
      <c r="G36" s="48">
        <v>0.1507957133721636</v>
      </c>
      <c r="H36" s="48">
        <v>2.7311830728306088</v>
      </c>
    </row>
    <row r="37" spans="1:8" x14ac:dyDescent="0.25">
      <c r="A37" s="136"/>
      <c r="B37" s="1" t="s">
        <v>302</v>
      </c>
      <c r="C37" s="1" t="s">
        <v>245</v>
      </c>
      <c r="D37" s="48">
        <v>0.14885966868812989</v>
      </c>
      <c r="E37" s="48">
        <v>0.33808916146491058</v>
      </c>
      <c r="F37" s="48">
        <v>7.3777264260971975E-2</v>
      </c>
      <c r="G37" s="48">
        <v>0.16756246758431831</v>
      </c>
      <c r="H37" s="48">
        <v>0.43171143800166922</v>
      </c>
    </row>
    <row r="38" spans="1:8" x14ac:dyDescent="0.25">
      <c r="A38" s="136"/>
      <c r="B38" s="1" t="s">
        <v>303</v>
      </c>
      <c r="C38" s="1" t="s">
        <v>245</v>
      </c>
      <c r="D38" s="48">
        <v>1.7114019065730981</v>
      </c>
      <c r="E38" s="48">
        <v>1.2081392741458541</v>
      </c>
      <c r="F38" s="48">
        <v>0.9029428000086358</v>
      </c>
      <c r="G38" s="48">
        <v>0.63741933137262397</v>
      </c>
      <c r="H38" s="48">
        <v>2.740096687899789</v>
      </c>
    </row>
    <row r="39" spans="1:8" x14ac:dyDescent="0.25">
      <c r="A39" s="137"/>
      <c r="B39" s="1" t="s">
        <v>304</v>
      </c>
      <c r="C39" s="1" t="s">
        <v>245</v>
      </c>
      <c r="D39" s="48">
        <v>17.18159438208227</v>
      </c>
      <c r="E39" s="48">
        <v>35.122601586766862</v>
      </c>
      <c r="F39" s="48">
        <v>8.5249561335921875</v>
      </c>
      <c r="G39" s="48">
        <v>17.426708556050539</v>
      </c>
      <c r="H39" s="48">
        <v>86.474139341508163</v>
      </c>
    </row>
    <row r="40" spans="1:8" x14ac:dyDescent="0.25">
      <c r="A40" s="135" t="s">
        <v>74</v>
      </c>
      <c r="B40" s="1" t="s">
        <v>300</v>
      </c>
      <c r="C40" s="1" t="s">
        <v>245</v>
      </c>
      <c r="D40" s="48">
        <v>0.64868487639140626</v>
      </c>
      <c r="E40" s="48">
        <v>0</v>
      </c>
      <c r="F40" s="48">
        <v>0.42829126551348912</v>
      </c>
      <c r="G40" s="48">
        <v>0</v>
      </c>
      <c r="H40" s="48">
        <v>3.2030238580951051</v>
      </c>
    </row>
    <row r="41" spans="1:8" x14ac:dyDescent="0.25">
      <c r="A41" s="136"/>
      <c r="B41" s="1" t="s">
        <v>302</v>
      </c>
      <c r="C41" s="1" t="s">
        <v>245</v>
      </c>
      <c r="D41" s="48">
        <v>8.9127503353339674E-2</v>
      </c>
      <c r="E41" s="48">
        <v>1.224919452214113E-2</v>
      </c>
      <c r="F41" s="48">
        <v>9.3774482534283651E-2</v>
      </c>
      <c r="G41" s="48">
        <v>1.2887849816927749E-2</v>
      </c>
      <c r="H41" s="48">
        <v>0.9519609697733078</v>
      </c>
    </row>
    <row r="42" spans="1:8" x14ac:dyDescent="0.25">
      <c r="A42" s="136"/>
      <c r="B42" s="1" t="s">
        <v>303</v>
      </c>
      <c r="C42" s="1" t="s">
        <v>245</v>
      </c>
      <c r="D42" s="48">
        <v>1.254835674286064</v>
      </c>
      <c r="E42" s="48">
        <v>0</v>
      </c>
      <c r="F42" s="48">
        <v>1.1758660777731631</v>
      </c>
      <c r="G42" s="48">
        <v>0</v>
      </c>
      <c r="H42" s="48">
        <v>4.7692982479407728</v>
      </c>
    </row>
    <row r="43" spans="1:8" x14ac:dyDescent="0.25">
      <c r="A43" s="137"/>
      <c r="B43" s="1" t="s">
        <v>304</v>
      </c>
      <c r="C43" s="1" t="s">
        <v>245</v>
      </c>
      <c r="D43" s="48">
        <v>14.038673693205769</v>
      </c>
      <c r="E43" s="48">
        <v>15.82132368863922</v>
      </c>
      <c r="F43" s="48">
        <v>10.777393277052751</v>
      </c>
      <c r="G43" s="48">
        <v>12.14592142265818</v>
      </c>
      <c r="H43" s="48">
        <v>111.9466879184441</v>
      </c>
    </row>
    <row r="44" spans="1:8" x14ac:dyDescent="0.25">
      <c r="A44" s="135" t="s">
        <v>76</v>
      </c>
      <c r="B44" s="1" t="s">
        <v>300</v>
      </c>
      <c r="C44" s="1" t="s">
        <v>245</v>
      </c>
      <c r="D44" s="48">
        <v>1.4877421950084591</v>
      </c>
      <c r="E44" s="48">
        <v>5.39584117008277</v>
      </c>
      <c r="F44" s="48">
        <v>1.1588650676578089E-2</v>
      </c>
      <c r="G44" s="48">
        <v>4.2030479901816672E-2</v>
      </c>
      <c r="H44" s="48">
        <v>0</v>
      </c>
    </row>
    <row r="45" spans="1:8" x14ac:dyDescent="0.25">
      <c r="A45" s="136"/>
      <c r="B45" s="1" t="s">
        <v>302</v>
      </c>
      <c r="C45" s="1" t="s">
        <v>245</v>
      </c>
      <c r="D45" s="48">
        <v>0.34156171811082042</v>
      </c>
      <c r="E45" s="48">
        <v>1.363552461366244</v>
      </c>
      <c r="F45" s="48">
        <v>8.4807762990881629E-3</v>
      </c>
      <c r="G45" s="48">
        <v>3.3856204556173969E-2</v>
      </c>
      <c r="H45" s="48">
        <v>0</v>
      </c>
    </row>
    <row r="46" spans="1:8" x14ac:dyDescent="0.25">
      <c r="A46" s="136"/>
      <c r="B46" s="1" t="s">
        <v>303</v>
      </c>
      <c r="C46" s="1" t="s">
        <v>245</v>
      </c>
      <c r="D46" s="48">
        <v>4.5668688429596536</v>
      </c>
      <c r="E46" s="48">
        <v>6.570968102685141</v>
      </c>
      <c r="F46" s="48">
        <v>9.83334471072837E-2</v>
      </c>
      <c r="G46" s="48">
        <v>0.1414855487617396</v>
      </c>
      <c r="H46" s="48">
        <v>0</v>
      </c>
    </row>
    <row r="47" spans="1:8" x14ac:dyDescent="0.25">
      <c r="A47" s="137"/>
      <c r="B47" s="1" t="s">
        <v>304</v>
      </c>
      <c r="C47" s="1" t="s">
        <v>245</v>
      </c>
      <c r="D47" s="48">
        <v>38.668499559783122</v>
      </c>
      <c r="E47" s="48">
        <v>133.94621265449811</v>
      </c>
      <c r="F47" s="48">
        <v>0.39303026646950429</v>
      </c>
      <c r="G47" s="48">
        <v>1.361441903655636</v>
      </c>
      <c r="H47" s="48">
        <v>0</v>
      </c>
    </row>
  </sheetData>
  <mergeCells count="11">
    <mergeCell ref="A4:A7"/>
    <mergeCell ref="A36:A39"/>
    <mergeCell ref="A8:A11"/>
    <mergeCell ref="A44:A47"/>
    <mergeCell ref="A16:A19"/>
    <mergeCell ref="A32:A35"/>
    <mergeCell ref="A12:A15"/>
    <mergeCell ref="A24:A27"/>
    <mergeCell ref="A20:A23"/>
    <mergeCell ref="A28:A31"/>
    <mergeCell ref="A40:A4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82"/>
  <sheetViews>
    <sheetView zoomScale="85" zoomScaleNormal="85" workbookViewId="0"/>
  </sheetViews>
  <sheetFormatPr defaultRowHeight="15" x14ac:dyDescent="0.25"/>
  <cols>
    <col min="1" max="1" width="8" customWidth="1"/>
    <col min="2" max="2" width="21" customWidth="1"/>
    <col min="3" max="3" width="13" customWidth="1"/>
    <col min="4" max="7" width="23" style="23" customWidth="1"/>
    <col min="8" max="9" width="22" style="23" customWidth="1"/>
    <col min="10" max="10" width="21" style="23" customWidth="1"/>
    <col min="11" max="11" width="22" style="23" customWidth="1"/>
    <col min="12" max="15" width="23" style="23" customWidth="1"/>
  </cols>
  <sheetData>
    <row r="1" spans="1:15" x14ac:dyDescent="0.25">
      <c r="A1" s="2" t="s">
        <v>573</v>
      </c>
    </row>
    <row r="2" spans="1:15" x14ac:dyDescent="0.25">
      <c r="A2" s="9"/>
    </row>
    <row r="3" spans="1:15" x14ac:dyDescent="0.25">
      <c r="A3" s="2"/>
      <c r="B3" s="2"/>
      <c r="C3" s="1" t="s">
        <v>78</v>
      </c>
      <c r="D3" s="141" t="s">
        <v>400</v>
      </c>
      <c r="E3" s="142"/>
      <c r="F3" s="142"/>
      <c r="G3" s="143"/>
      <c r="H3" s="141" t="s">
        <v>401</v>
      </c>
      <c r="I3" s="142"/>
      <c r="J3" s="142"/>
      <c r="K3" s="143"/>
      <c r="L3" s="141" t="s">
        <v>404</v>
      </c>
      <c r="M3" s="142"/>
      <c r="N3" s="142"/>
      <c r="O3" s="143"/>
    </row>
    <row r="4" spans="1:15" x14ac:dyDescent="0.25">
      <c r="A4" s="2"/>
      <c r="B4" s="2"/>
      <c r="C4" s="1" t="s">
        <v>306</v>
      </c>
      <c r="D4" s="127" t="s">
        <v>300</v>
      </c>
      <c r="E4" s="127" t="s">
        <v>302</v>
      </c>
      <c r="F4" s="127" t="s">
        <v>303</v>
      </c>
      <c r="G4" s="127" t="s">
        <v>304</v>
      </c>
      <c r="H4" s="127" t="s">
        <v>300</v>
      </c>
      <c r="I4" s="127" t="s">
        <v>302</v>
      </c>
      <c r="J4" s="127" t="s">
        <v>303</v>
      </c>
      <c r="K4" s="127" t="s">
        <v>304</v>
      </c>
      <c r="L4" s="127" t="s">
        <v>300</v>
      </c>
      <c r="M4" s="127" t="s">
        <v>302</v>
      </c>
      <c r="N4" s="127" t="s">
        <v>303</v>
      </c>
      <c r="O4" s="127" t="s">
        <v>304</v>
      </c>
    </row>
    <row r="5" spans="1:15" x14ac:dyDescent="0.25">
      <c r="A5" s="1" t="s">
        <v>78</v>
      </c>
      <c r="B5" s="1" t="s">
        <v>306</v>
      </c>
      <c r="C5" s="1" t="s">
        <v>242</v>
      </c>
      <c r="D5" s="48"/>
      <c r="E5" s="48"/>
      <c r="F5" s="48"/>
      <c r="G5" s="48"/>
      <c r="H5" s="48"/>
      <c r="I5" s="48"/>
      <c r="J5" s="48"/>
      <c r="K5" s="48"/>
      <c r="L5" s="48"/>
      <c r="M5" s="48"/>
      <c r="N5" s="48"/>
      <c r="O5" s="48"/>
    </row>
    <row r="6" spans="1:15" x14ac:dyDescent="0.25">
      <c r="A6" s="135" t="s">
        <v>56</v>
      </c>
      <c r="B6" s="1" t="s">
        <v>307</v>
      </c>
      <c r="C6" s="1" t="s">
        <v>245</v>
      </c>
      <c r="D6" s="48">
        <v>6.6779897781413507E-5</v>
      </c>
      <c r="E6" s="48">
        <v>1.561835878032127E-2</v>
      </c>
      <c r="F6" s="48">
        <v>0.2215707276422911</v>
      </c>
      <c r="G6" s="48">
        <v>3.767344951632913E-2</v>
      </c>
      <c r="H6" s="48">
        <v>5.1869596017345837E-2</v>
      </c>
      <c r="I6" s="48">
        <v>1.605176648270247E-2</v>
      </c>
      <c r="J6" s="48">
        <v>0</v>
      </c>
      <c r="K6" s="48">
        <v>0</v>
      </c>
      <c r="L6" s="48">
        <v>8.7540751996647073E-5</v>
      </c>
      <c r="M6" s="48">
        <v>6.5680276465984427E-2</v>
      </c>
      <c r="N6" s="48">
        <v>0.63014597409650319</v>
      </c>
      <c r="O6" s="48">
        <v>7.9000212570022557E-2</v>
      </c>
    </row>
    <row r="7" spans="1:15" x14ac:dyDescent="0.25">
      <c r="A7" s="136"/>
      <c r="B7" s="1" t="s">
        <v>308</v>
      </c>
      <c r="C7" s="1" t="s">
        <v>245</v>
      </c>
      <c r="D7" s="48">
        <v>0.1565377316977894</v>
      </c>
      <c r="E7" s="48">
        <v>1.4177160534535429E-2</v>
      </c>
      <c r="F7" s="48">
        <v>0.14515075530069921</v>
      </c>
      <c r="G7" s="48">
        <v>3.3961810768745821</v>
      </c>
      <c r="H7" s="48">
        <v>0</v>
      </c>
      <c r="I7" s="48">
        <v>1.028162489721827E-2</v>
      </c>
      <c r="J7" s="48">
        <v>0</v>
      </c>
      <c r="K7" s="48">
        <v>2.350544779613613</v>
      </c>
      <c r="L7" s="48">
        <v>0.2140449272492301</v>
      </c>
      <c r="M7" s="48">
        <v>2.481917094334072E-2</v>
      </c>
      <c r="N7" s="48">
        <v>0.2999452497569095</v>
      </c>
      <c r="O7" s="48">
        <v>6.7721648721570311</v>
      </c>
    </row>
    <row r="8" spans="1:15" x14ac:dyDescent="0.25">
      <c r="A8" s="136"/>
      <c r="B8" s="1" t="s">
        <v>309</v>
      </c>
      <c r="C8" s="1" t="s">
        <v>245</v>
      </c>
      <c r="D8" s="48">
        <v>1.8712605503741031E-3</v>
      </c>
      <c r="E8" s="48">
        <v>6.056397295358543E-4</v>
      </c>
      <c r="F8" s="48">
        <v>2.1020629675714519E-5</v>
      </c>
      <c r="G8" s="48">
        <v>1.346577179848964E-10</v>
      </c>
      <c r="H8" s="48">
        <v>2.7609455379124251E-2</v>
      </c>
      <c r="I8" s="48">
        <v>2.1361658311133361E-2</v>
      </c>
      <c r="J8" s="48">
        <v>1.888642006890939E-2</v>
      </c>
      <c r="K8" s="48">
        <v>2.57177053722718E-3</v>
      </c>
      <c r="L8" s="48">
        <v>1.2749383669947661E-4</v>
      </c>
      <c r="M8" s="48">
        <v>9.6686481380506991E-6</v>
      </c>
      <c r="N8" s="48">
        <v>3.760768523328884E-5</v>
      </c>
      <c r="O8" s="48">
        <v>3.191416146478351E-10</v>
      </c>
    </row>
    <row r="9" spans="1:15" x14ac:dyDescent="0.25">
      <c r="A9" s="136"/>
      <c r="B9" s="40" t="s">
        <v>407</v>
      </c>
      <c r="C9" s="1" t="s">
        <v>245</v>
      </c>
      <c r="D9" s="48">
        <v>4.5550518149147887E-2</v>
      </c>
      <c r="E9" s="48">
        <v>1.059775232268313E-2</v>
      </c>
      <c r="F9" s="48">
        <v>0.19390846981578971</v>
      </c>
      <c r="G9" s="48">
        <v>0.89929937134055893</v>
      </c>
      <c r="H9" s="48">
        <v>0.18159383649446789</v>
      </c>
      <c r="I9" s="48">
        <v>2.9623674594592541E-2</v>
      </c>
      <c r="J9" s="48">
        <v>7.5354897176678898E-2</v>
      </c>
      <c r="K9" s="48">
        <v>4.2329234162261136</v>
      </c>
      <c r="L9" s="48">
        <v>8.2493490778015779E-2</v>
      </c>
      <c r="M9" s="48">
        <v>1.5524025893383279E-2</v>
      </c>
      <c r="N9" s="48">
        <v>0.32222932732521098</v>
      </c>
      <c r="O9" s="48">
        <v>1.3119290647830131</v>
      </c>
    </row>
    <row r="10" spans="1:15" x14ac:dyDescent="0.25">
      <c r="A10" s="136"/>
      <c r="B10" s="1" t="s">
        <v>311</v>
      </c>
      <c r="C10" s="1" t="s">
        <v>245</v>
      </c>
      <c r="D10" s="48">
        <v>0.22157514801954559</v>
      </c>
      <c r="E10" s="48">
        <v>5.4045618114677424E-3</v>
      </c>
      <c r="F10" s="48">
        <v>0.14610701560919431</v>
      </c>
      <c r="G10" s="48">
        <v>4.2410323675659241</v>
      </c>
      <c r="H10" s="48">
        <v>0</v>
      </c>
      <c r="I10" s="48">
        <v>1.446692796232326E-2</v>
      </c>
      <c r="J10" s="48">
        <v>0</v>
      </c>
      <c r="K10" s="48">
        <v>0.3378692686158592</v>
      </c>
      <c r="L10" s="48">
        <v>0.36744423178336089</v>
      </c>
      <c r="M10" s="48">
        <v>8.9625351971570205E-3</v>
      </c>
      <c r="N10" s="48">
        <v>0.24229332841941359</v>
      </c>
      <c r="O10" s="48">
        <v>7.0330219530358349</v>
      </c>
    </row>
    <row r="11" spans="1:15" x14ac:dyDescent="0.25">
      <c r="A11" s="136"/>
      <c r="B11" s="1" t="s">
        <v>312</v>
      </c>
      <c r="C11" s="1" t="s">
        <v>245</v>
      </c>
      <c r="D11" s="48">
        <v>0</v>
      </c>
      <c r="E11" s="48">
        <v>7.3333600815297451E-4</v>
      </c>
      <c r="F11" s="48">
        <v>0.12741735191940021</v>
      </c>
      <c r="G11" s="48">
        <v>2.0753558586247558</v>
      </c>
      <c r="H11" s="48">
        <v>0</v>
      </c>
      <c r="I11" s="48">
        <v>0</v>
      </c>
      <c r="J11" s="48">
        <v>0</v>
      </c>
      <c r="K11" s="48">
        <v>0</v>
      </c>
      <c r="L11" s="48">
        <v>0</v>
      </c>
      <c r="M11" s="48">
        <v>1.3735948817687449E-3</v>
      </c>
      <c r="N11" s="48">
        <v>0.2172088884350625</v>
      </c>
      <c r="O11" s="48">
        <v>3.6854924543573699</v>
      </c>
    </row>
    <row r="12" spans="1:15" x14ac:dyDescent="0.25">
      <c r="A12" s="137"/>
      <c r="B12" s="1" t="s">
        <v>313</v>
      </c>
      <c r="C12" s="1" t="s">
        <v>245</v>
      </c>
      <c r="D12" s="48">
        <v>7.8863278677964452E-4</v>
      </c>
      <c r="E12" s="48">
        <v>1.8477797460409909E-2</v>
      </c>
      <c r="F12" s="48">
        <v>0.18503697069268071</v>
      </c>
      <c r="G12" s="48">
        <v>6.5794520032497932E-3</v>
      </c>
      <c r="H12" s="48">
        <v>1.4291009100007281E-2</v>
      </c>
      <c r="I12" s="48">
        <v>0</v>
      </c>
      <c r="J12" s="48">
        <v>0</v>
      </c>
      <c r="K12" s="48">
        <v>0</v>
      </c>
      <c r="L12" s="48">
        <v>1.2194539430369199E-3</v>
      </c>
      <c r="M12" s="48">
        <v>3.5840273070139317E-2</v>
      </c>
      <c r="N12" s="48">
        <v>0.3440765659257532</v>
      </c>
      <c r="O12" s="48">
        <v>1.315384442891976E-2</v>
      </c>
    </row>
    <row r="13" spans="1:15" x14ac:dyDescent="0.25">
      <c r="A13" s="135" t="s">
        <v>58</v>
      </c>
      <c r="B13" s="1" t="s">
        <v>307</v>
      </c>
      <c r="C13" s="1" t="s">
        <v>245</v>
      </c>
      <c r="D13" s="48">
        <v>1.8690896030291261E-4</v>
      </c>
      <c r="E13" s="48">
        <v>8.0524380183079627E-2</v>
      </c>
      <c r="F13" s="48">
        <v>0.75317086803013689</v>
      </c>
      <c r="G13" s="48">
        <v>0.12966895559504241</v>
      </c>
      <c r="H13" s="48">
        <v>0.27724510582283091</v>
      </c>
      <c r="I13" s="48">
        <v>9.0103598642985849E-3</v>
      </c>
      <c r="J13" s="48">
        <v>2.2807710807917079E-2</v>
      </c>
      <c r="K13" s="48">
        <v>0</v>
      </c>
      <c r="L13" s="48">
        <v>5.9384520540995222E-5</v>
      </c>
      <c r="M13" s="48">
        <v>2.7507820617909941E-2</v>
      </c>
      <c r="N13" s="48">
        <v>0.34625725072288038</v>
      </c>
      <c r="O13" s="48">
        <v>4.2075675229452478E-2</v>
      </c>
    </row>
    <row r="14" spans="1:15" x14ac:dyDescent="0.25">
      <c r="A14" s="136"/>
      <c r="B14" s="1" t="s">
        <v>308</v>
      </c>
      <c r="C14" s="1" t="s">
        <v>245</v>
      </c>
      <c r="D14" s="48">
        <v>0.2977337825005833</v>
      </c>
      <c r="E14" s="48">
        <v>3.8026873864258508E-2</v>
      </c>
      <c r="F14" s="48">
        <v>0.41150668548858599</v>
      </c>
      <c r="G14" s="48">
        <v>10.44596187088989</v>
      </c>
      <c r="H14" s="48">
        <v>0</v>
      </c>
      <c r="I14" s="48">
        <v>0</v>
      </c>
      <c r="J14" s="48">
        <v>0</v>
      </c>
      <c r="K14" s="48">
        <v>38.163234585505407</v>
      </c>
      <c r="L14" s="48">
        <v>7.4653775221880173E-2</v>
      </c>
      <c r="M14" s="48">
        <v>9.7350209770608667E-3</v>
      </c>
      <c r="N14" s="48">
        <v>0.1305874555790667</v>
      </c>
      <c r="O14" s="48">
        <v>3.2744637924469129</v>
      </c>
    </row>
    <row r="15" spans="1:15" x14ac:dyDescent="0.25">
      <c r="A15" s="136"/>
      <c r="B15" s="1" t="s">
        <v>309</v>
      </c>
      <c r="C15" s="1" t="s">
        <v>245</v>
      </c>
      <c r="D15" s="48">
        <v>2.0533678261492631E-3</v>
      </c>
      <c r="E15" s="48">
        <v>6.1901023256790528E-4</v>
      </c>
      <c r="F15" s="48">
        <v>7.4740772960095472E-5</v>
      </c>
      <c r="G15" s="48">
        <v>3.1593213509294239E-10</v>
      </c>
      <c r="H15" s="48">
        <v>0.28775343620052768</v>
      </c>
      <c r="I15" s="48">
        <v>3.3683191637401362E-2</v>
      </c>
      <c r="J15" s="48">
        <v>0.12873978261134589</v>
      </c>
      <c r="K15" s="48">
        <v>6.4277159893769047E-3</v>
      </c>
      <c r="L15" s="48">
        <v>9.7019440939256313E-5</v>
      </c>
      <c r="M15" s="48">
        <v>7.2100645642830204E-6</v>
      </c>
      <c r="N15" s="48">
        <v>2.861938623800314E-5</v>
      </c>
      <c r="O15" s="48">
        <v>1.5076252681046151E-10</v>
      </c>
    </row>
    <row r="16" spans="1:15" x14ac:dyDescent="0.25">
      <c r="A16" s="136"/>
      <c r="B16" s="40" t="s">
        <v>407</v>
      </c>
      <c r="C16" s="1" t="s">
        <v>245</v>
      </c>
      <c r="D16" s="48">
        <v>0.21855380780449829</v>
      </c>
      <c r="E16" s="48">
        <v>2.5394054888208801E-2</v>
      </c>
      <c r="F16" s="48">
        <v>0.44311958124974488</v>
      </c>
      <c r="G16" s="48">
        <v>2.1886110350163581</v>
      </c>
      <c r="H16" s="48">
        <v>0.22873576305115759</v>
      </c>
      <c r="I16" s="48">
        <v>3.6669485416378413E-2</v>
      </c>
      <c r="J16" s="48">
        <v>2.006989056475518</v>
      </c>
      <c r="K16" s="48">
        <v>25.08001942776372</v>
      </c>
      <c r="L16" s="48">
        <v>0.11201607275822389</v>
      </c>
      <c r="M16" s="48">
        <v>1.0460558211329969E-2</v>
      </c>
      <c r="N16" s="48">
        <v>0.1892612105512011</v>
      </c>
      <c r="O16" s="48">
        <v>0.87062219343288472</v>
      </c>
    </row>
    <row r="17" spans="1:15" x14ac:dyDescent="0.25">
      <c r="A17" s="136"/>
      <c r="B17" s="1" t="s">
        <v>311</v>
      </c>
      <c r="C17" s="1" t="s">
        <v>245</v>
      </c>
      <c r="D17" s="48">
        <v>0.31165527566476198</v>
      </c>
      <c r="E17" s="48">
        <v>1.7059067571140189E-3</v>
      </c>
      <c r="F17" s="48">
        <v>0.20771668595433901</v>
      </c>
      <c r="G17" s="48">
        <v>15.63584281695991</v>
      </c>
      <c r="H17" s="48">
        <v>0</v>
      </c>
      <c r="I17" s="48">
        <v>5.2316604241082941E-2</v>
      </c>
      <c r="J17" s="48">
        <v>0.3294918735038897</v>
      </c>
      <c r="K17" s="48">
        <v>62.032276725952897</v>
      </c>
      <c r="L17" s="48">
        <v>0.12123409530622579</v>
      </c>
      <c r="M17" s="48">
        <v>7.2873501227966437E-4</v>
      </c>
      <c r="N17" s="48">
        <v>7.9772144253191929E-2</v>
      </c>
      <c r="O17" s="48">
        <v>5.9663641491732982</v>
      </c>
    </row>
    <row r="18" spans="1:15" x14ac:dyDescent="0.25">
      <c r="A18" s="136"/>
      <c r="B18" s="1" t="s">
        <v>312</v>
      </c>
      <c r="C18" s="1" t="s">
        <v>245</v>
      </c>
      <c r="D18" s="48">
        <v>0</v>
      </c>
      <c r="E18" s="48">
        <v>1.100440833821663E-3</v>
      </c>
      <c r="F18" s="48">
        <v>0.35643188330581638</v>
      </c>
      <c r="G18" s="48">
        <v>4.2966019999150147</v>
      </c>
      <c r="H18" s="48">
        <v>0</v>
      </c>
      <c r="I18" s="48">
        <v>0</v>
      </c>
      <c r="J18" s="48">
        <v>0</v>
      </c>
      <c r="K18" s="48">
        <v>0</v>
      </c>
      <c r="L18" s="48">
        <v>0</v>
      </c>
      <c r="M18" s="48">
        <v>4.5561508822515671E-4</v>
      </c>
      <c r="N18" s="48">
        <v>0.1524499094408544</v>
      </c>
      <c r="O18" s="48">
        <v>1.7761550265249819</v>
      </c>
    </row>
    <row r="19" spans="1:15" x14ac:dyDescent="0.25">
      <c r="A19" s="137"/>
      <c r="B19" s="1" t="s">
        <v>313</v>
      </c>
      <c r="C19" s="1" t="s">
        <v>245</v>
      </c>
      <c r="D19" s="48">
        <v>2.2700793510378142E-3</v>
      </c>
      <c r="E19" s="48">
        <v>4.5177094637553712E-2</v>
      </c>
      <c r="F19" s="48">
        <v>0.45312446419458507</v>
      </c>
      <c r="G19" s="48">
        <v>1.3198677470828051E-2</v>
      </c>
      <c r="H19" s="48">
        <v>2.8730732265528861E-2</v>
      </c>
      <c r="I19" s="48">
        <v>0</v>
      </c>
      <c r="J19" s="48">
        <v>0.1218239529989617</v>
      </c>
      <c r="K19" s="48">
        <v>5.577278521947145E-3</v>
      </c>
      <c r="L19" s="48">
        <v>9.0905188601495945E-4</v>
      </c>
      <c r="M19" s="48">
        <v>2.1706221964167931E-2</v>
      </c>
      <c r="N19" s="48">
        <v>0.20583656403089859</v>
      </c>
      <c r="O19" s="48">
        <v>6.4755247520316269E-3</v>
      </c>
    </row>
    <row r="20" spans="1:15" x14ac:dyDescent="0.25">
      <c r="A20" s="135" t="s">
        <v>60</v>
      </c>
      <c r="B20" s="1" t="s">
        <v>307</v>
      </c>
      <c r="C20" s="1" t="s">
        <v>245</v>
      </c>
      <c r="D20" s="48">
        <v>3.8283678277039782E-4</v>
      </c>
      <c r="E20" s="48">
        <v>0.1306535918122245</v>
      </c>
      <c r="F20" s="48">
        <v>1.149764087001641</v>
      </c>
      <c r="G20" s="48">
        <v>0.21449402888008129</v>
      </c>
      <c r="H20" s="48">
        <v>0.7051893798181913</v>
      </c>
      <c r="I20" s="48">
        <v>6.6805867583112313E-2</v>
      </c>
      <c r="J20" s="48">
        <v>0</v>
      </c>
      <c r="K20" s="48">
        <v>0</v>
      </c>
      <c r="L20" s="48">
        <v>3.5192376523587629E-5</v>
      </c>
      <c r="M20" s="48">
        <v>6.1829539968209189E-3</v>
      </c>
      <c r="N20" s="48">
        <v>6.529149702384178E-2</v>
      </c>
      <c r="O20" s="48">
        <v>8.3575828766591139E-3</v>
      </c>
    </row>
    <row r="21" spans="1:15" x14ac:dyDescent="0.25">
      <c r="A21" s="136"/>
      <c r="B21" s="1" t="s">
        <v>308</v>
      </c>
      <c r="C21" s="1" t="s">
        <v>245</v>
      </c>
      <c r="D21" s="48">
        <v>0.45013492426368951</v>
      </c>
      <c r="E21" s="48">
        <v>5.2680596789961023E-2</v>
      </c>
      <c r="F21" s="48">
        <v>0.45883723935358278</v>
      </c>
      <c r="G21" s="48">
        <v>11.37177517916234</v>
      </c>
      <c r="H21" s="48">
        <v>0.15175503966742659</v>
      </c>
      <c r="I21" s="48">
        <v>0.12811887802948049</v>
      </c>
      <c r="J21" s="48">
        <v>1.318579120082819</v>
      </c>
      <c r="K21" s="48">
        <v>35.306369089999947</v>
      </c>
      <c r="L21" s="48">
        <v>9.044852195975275E-3</v>
      </c>
      <c r="M21" s="48">
        <v>1.1637957583477839E-3</v>
      </c>
      <c r="N21" s="48">
        <v>9.6751396131815534E-3</v>
      </c>
      <c r="O21" s="48">
        <v>0.19881177866443531</v>
      </c>
    </row>
    <row r="22" spans="1:15" x14ac:dyDescent="0.25">
      <c r="A22" s="136"/>
      <c r="B22" s="1" t="s">
        <v>309</v>
      </c>
      <c r="C22" s="1" t="s">
        <v>245</v>
      </c>
      <c r="D22" s="48">
        <v>2.0771111647886571E-3</v>
      </c>
      <c r="E22" s="48">
        <v>6.2106323886279731E-4</v>
      </c>
      <c r="F22" s="48">
        <v>8.1742906066175177E-5</v>
      </c>
      <c r="G22" s="48">
        <v>5.3293780986547323E-10</v>
      </c>
      <c r="H22" s="48">
        <v>0.31195859892466232</v>
      </c>
      <c r="I22" s="48">
        <v>8.496415193085291E-2</v>
      </c>
      <c r="J22" s="48">
        <v>0.1108915504714596</v>
      </c>
      <c r="K22" s="48">
        <v>3.6770595000216552E-2</v>
      </c>
      <c r="L22" s="48">
        <v>5.2227176953547826E-6</v>
      </c>
      <c r="M22" s="48">
        <v>3.9006056731684949E-7</v>
      </c>
      <c r="N22" s="48">
        <v>1.5406169182161559E-6</v>
      </c>
      <c r="O22" s="48">
        <v>9.3211807897790798E-12</v>
      </c>
    </row>
    <row r="23" spans="1:15" x14ac:dyDescent="0.25">
      <c r="A23" s="136"/>
      <c r="B23" s="40" t="s">
        <v>407</v>
      </c>
      <c r="C23" s="1" t="s">
        <v>245</v>
      </c>
      <c r="D23" s="48">
        <v>0.41047198823501052</v>
      </c>
      <c r="E23" s="48">
        <v>3.3788495703393241E-2</v>
      </c>
      <c r="F23" s="48">
        <v>0.68295367490852321</v>
      </c>
      <c r="G23" s="48">
        <v>5.4060288490833326</v>
      </c>
      <c r="H23" s="48">
        <v>3.6696264363185058</v>
      </c>
      <c r="I23" s="48">
        <v>0.20899677766579769</v>
      </c>
      <c r="J23" s="48">
        <v>4.2322648158700984</v>
      </c>
      <c r="K23" s="48">
        <v>57.111401711816811</v>
      </c>
      <c r="L23" s="48">
        <v>6.2552836337850012E-2</v>
      </c>
      <c r="M23" s="48">
        <v>2.6098974722601961E-3</v>
      </c>
      <c r="N23" s="48">
        <v>5.8600294197903878E-2</v>
      </c>
      <c r="O23" s="48">
        <v>0.72899963938202372</v>
      </c>
    </row>
    <row r="24" spans="1:15" x14ac:dyDescent="0.25">
      <c r="A24" s="136"/>
      <c r="B24" s="1" t="s">
        <v>311</v>
      </c>
      <c r="C24" s="1" t="s">
        <v>245</v>
      </c>
      <c r="D24" s="48">
        <v>0.69743158879557898</v>
      </c>
      <c r="E24" s="48">
        <v>9.2174045728236377E-3</v>
      </c>
      <c r="F24" s="48">
        <v>0.54793387804394522</v>
      </c>
      <c r="G24" s="48">
        <v>14.188903931016579</v>
      </c>
      <c r="H24" s="48">
        <v>0</v>
      </c>
      <c r="I24" s="48">
        <v>0.13651802166933971</v>
      </c>
      <c r="J24" s="48">
        <v>0.79938952602714264</v>
      </c>
      <c r="K24" s="48">
        <v>19.875063525600051</v>
      </c>
      <c r="L24" s="48">
        <v>0</v>
      </c>
      <c r="M24" s="48">
        <v>0</v>
      </c>
      <c r="N24" s="48">
        <v>0</v>
      </c>
      <c r="O24" s="48">
        <v>0</v>
      </c>
    </row>
    <row r="25" spans="1:15" x14ac:dyDescent="0.25">
      <c r="A25" s="136"/>
      <c r="B25" s="1" t="s">
        <v>312</v>
      </c>
      <c r="C25" s="1" t="s">
        <v>245</v>
      </c>
      <c r="D25" s="48">
        <v>0</v>
      </c>
      <c r="E25" s="48">
        <v>1.399951688649479E-3</v>
      </c>
      <c r="F25" s="48">
        <v>0.85890427508578782</v>
      </c>
      <c r="G25" s="48">
        <v>8.6986950965545446</v>
      </c>
      <c r="H25" s="48">
        <v>0</v>
      </c>
      <c r="I25" s="48">
        <v>0</v>
      </c>
      <c r="J25" s="48">
        <v>0</v>
      </c>
      <c r="K25" s="48">
        <v>8.4384663797406319</v>
      </c>
      <c r="L25" s="48">
        <v>0</v>
      </c>
      <c r="M25" s="48">
        <v>2.3813653484537021E-4</v>
      </c>
      <c r="N25" s="48">
        <v>0.13392437122588841</v>
      </c>
      <c r="O25" s="48">
        <v>1.2613745326140271</v>
      </c>
    </row>
    <row r="26" spans="1:15" x14ac:dyDescent="0.25">
      <c r="A26" s="137"/>
      <c r="B26" s="1" t="s">
        <v>313</v>
      </c>
      <c r="C26" s="1" t="s">
        <v>245</v>
      </c>
      <c r="D26" s="48">
        <v>7.2779444910043558E-3</v>
      </c>
      <c r="E26" s="48">
        <v>7.3100691395658154E-2</v>
      </c>
      <c r="F26" s="48">
        <v>0.8647908606919863</v>
      </c>
      <c r="G26" s="48">
        <v>2.1370031978685599E-2</v>
      </c>
      <c r="H26" s="48">
        <v>0.1234139433849761</v>
      </c>
      <c r="I26" s="48">
        <v>1.5241384798224849E-2</v>
      </c>
      <c r="J26" s="48">
        <v>0</v>
      </c>
      <c r="K26" s="48">
        <v>5.1227849076393396E-3</v>
      </c>
      <c r="L26" s="48">
        <v>9.4063229589882048E-4</v>
      </c>
      <c r="M26" s="48">
        <v>2.128288181445212E-2</v>
      </c>
      <c r="N26" s="48">
        <v>0.1901258236574227</v>
      </c>
      <c r="O26" s="48">
        <v>6.5615902442306964E-3</v>
      </c>
    </row>
    <row r="27" spans="1:15" x14ac:dyDescent="0.25">
      <c r="A27" s="135" t="s">
        <v>62</v>
      </c>
      <c r="B27" s="1" t="s">
        <v>307</v>
      </c>
      <c r="C27" s="1" t="s">
        <v>245</v>
      </c>
      <c r="D27" s="48">
        <v>1.4594024994900439E-4</v>
      </c>
      <c r="E27" s="48">
        <v>0.1160254897272298</v>
      </c>
      <c r="F27" s="48">
        <v>0.90857361196952491</v>
      </c>
      <c r="G27" s="48">
        <v>0.1395652248446165</v>
      </c>
      <c r="H27" s="48">
        <v>0.26844717570733428</v>
      </c>
      <c r="I27" s="48">
        <v>0.13191703277340081</v>
      </c>
      <c r="J27" s="48">
        <v>0.42186134221403648</v>
      </c>
      <c r="K27" s="48">
        <v>0</v>
      </c>
      <c r="L27" s="48">
        <v>2.5370560504875799E-5</v>
      </c>
      <c r="M27" s="48">
        <v>9.762928851658359E-3</v>
      </c>
      <c r="N27" s="48">
        <v>0.17033885661024181</v>
      </c>
      <c r="O27" s="48">
        <v>2.3131394271011151E-2</v>
      </c>
    </row>
    <row r="28" spans="1:15" x14ac:dyDescent="0.25">
      <c r="A28" s="136"/>
      <c r="B28" s="1" t="s">
        <v>308</v>
      </c>
      <c r="C28" s="1" t="s">
        <v>245</v>
      </c>
      <c r="D28" s="48">
        <v>0.38354340632331813</v>
      </c>
      <c r="E28" s="48">
        <v>4.0809263277596999E-2</v>
      </c>
      <c r="F28" s="48">
        <v>0.3915516898883058</v>
      </c>
      <c r="G28" s="48">
        <v>8.9177660402954491</v>
      </c>
      <c r="H28" s="48">
        <v>0.43867850835244271</v>
      </c>
      <c r="I28" s="48">
        <v>0.21436482260196491</v>
      </c>
      <c r="J28" s="48">
        <v>1.257054426873411</v>
      </c>
      <c r="K28" s="48">
        <v>31.961811274530831</v>
      </c>
      <c r="L28" s="48">
        <v>5.5684100842488753E-2</v>
      </c>
      <c r="M28" s="48">
        <v>7.8651406817397095E-3</v>
      </c>
      <c r="N28" s="48">
        <v>7.836309532995174E-2</v>
      </c>
      <c r="O28" s="48">
        <v>1.6803180587773481</v>
      </c>
    </row>
    <row r="29" spans="1:15" x14ac:dyDescent="0.25">
      <c r="A29" s="136"/>
      <c r="B29" s="1" t="s">
        <v>309</v>
      </c>
      <c r="C29" s="1" t="s">
        <v>245</v>
      </c>
      <c r="D29" s="48">
        <v>1.985592816337194E-3</v>
      </c>
      <c r="E29" s="48">
        <v>6.1413268816747741E-4</v>
      </c>
      <c r="F29" s="48">
        <v>5.4747082089170601E-5</v>
      </c>
      <c r="G29" s="48">
        <v>3.1000095151346451E-10</v>
      </c>
      <c r="H29" s="48">
        <v>6.5471307773096357E-2</v>
      </c>
      <c r="I29" s="48">
        <v>9.3669519095240225E-2</v>
      </c>
      <c r="J29" s="48">
        <v>8.3773930236142963E-2</v>
      </c>
      <c r="K29" s="48">
        <v>2.9780455912038512E-2</v>
      </c>
      <c r="L29" s="48">
        <v>4.616591885775894E-5</v>
      </c>
      <c r="M29" s="48">
        <v>3.592664674634663E-6</v>
      </c>
      <c r="N29" s="48">
        <v>1.3617282493790809E-5</v>
      </c>
      <c r="O29" s="48">
        <v>1.72757514048445E-10</v>
      </c>
    </row>
    <row r="30" spans="1:15" x14ac:dyDescent="0.25">
      <c r="A30" s="136"/>
      <c r="B30" s="40" t="s">
        <v>407</v>
      </c>
      <c r="C30" s="1" t="s">
        <v>245</v>
      </c>
      <c r="D30" s="48">
        <v>0.1321674414872904</v>
      </c>
      <c r="E30" s="48">
        <v>2.8628868349282261E-2</v>
      </c>
      <c r="F30" s="48">
        <v>0.47969936954499981</v>
      </c>
      <c r="G30" s="48">
        <v>2.1597329678670709</v>
      </c>
      <c r="H30" s="48">
        <v>8.8320184070060588</v>
      </c>
      <c r="I30" s="48">
        <v>0.23722756187759891</v>
      </c>
      <c r="J30" s="48">
        <v>3.1006947839190881</v>
      </c>
      <c r="K30" s="48">
        <v>54.29474375277016</v>
      </c>
      <c r="L30" s="48">
        <v>3.9415442206886128E-2</v>
      </c>
      <c r="M30" s="48">
        <v>8.4950710744047166E-3</v>
      </c>
      <c r="N30" s="48">
        <v>0.1741265571213986</v>
      </c>
      <c r="O30" s="48">
        <v>0.62449388382759974</v>
      </c>
    </row>
    <row r="31" spans="1:15" x14ac:dyDescent="0.25">
      <c r="A31" s="136"/>
      <c r="B31" s="1" t="s">
        <v>311</v>
      </c>
      <c r="C31" s="1" t="s">
        <v>245</v>
      </c>
      <c r="D31" s="48">
        <v>0.48613543834436768</v>
      </c>
      <c r="E31" s="48">
        <v>1.177797467544559E-2</v>
      </c>
      <c r="F31" s="48">
        <v>0.44308665489997828</v>
      </c>
      <c r="G31" s="48">
        <v>10.550184459746969</v>
      </c>
      <c r="H31" s="48">
        <v>0.32767701100131791</v>
      </c>
      <c r="I31" s="48">
        <v>0.1440326038538344</v>
      </c>
      <c r="J31" s="48">
        <v>0.43804705883826228</v>
      </c>
      <c r="K31" s="48">
        <v>11.469297014081571</v>
      </c>
      <c r="L31" s="48">
        <v>0.11950554919217091</v>
      </c>
      <c r="M31" s="48">
        <v>2.895352243305371E-3</v>
      </c>
      <c r="N31" s="48">
        <v>0.1089229664347864</v>
      </c>
      <c r="O31" s="48">
        <v>2.593527417451182</v>
      </c>
    </row>
    <row r="32" spans="1:15" x14ac:dyDescent="0.25">
      <c r="A32" s="136"/>
      <c r="B32" s="1" t="s">
        <v>312</v>
      </c>
      <c r="C32" s="1" t="s">
        <v>245</v>
      </c>
      <c r="D32" s="48">
        <v>0</v>
      </c>
      <c r="E32" s="48">
        <v>1.280658140918575E-3</v>
      </c>
      <c r="F32" s="48">
        <v>0.50047396830824331</v>
      </c>
      <c r="G32" s="48">
        <v>5.8253486865229673</v>
      </c>
      <c r="H32" s="48">
        <v>0</v>
      </c>
      <c r="I32" s="48">
        <v>0</v>
      </c>
      <c r="J32" s="48">
        <v>0</v>
      </c>
      <c r="K32" s="48">
        <v>16.861971054148729</v>
      </c>
      <c r="L32" s="48">
        <v>0</v>
      </c>
      <c r="M32" s="48">
        <v>7.8006433743731433E-4</v>
      </c>
      <c r="N32" s="48">
        <v>0.2609411823004964</v>
      </c>
      <c r="O32" s="48">
        <v>3.0038304192756451</v>
      </c>
    </row>
    <row r="33" spans="1:15" x14ac:dyDescent="0.25">
      <c r="A33" s="137"/>
      <c r="B33" s="1" t="s">
        <v>313</v>
      </c>
      <c r="C33" s="1" t="s">
        <v>245</v>
      </c>
      <c r="D33" s="48">
        <v>2.7684942387475281E-3</v>
      </c>
      <c r="E33" s="48">
        <v>6.054584976127389E-2</v>
      </c>
      <c r="F33" s="48">
        <v>0.59800640098411184</v>
      </c>
      <c r="G33" s="48">
        <v>1.809184753406819E-2</v>
      </c>
      <c r="H33" s="48">
        <v>5.3962925418041839E-2</v>
      </c>
      <c r="I33" s="48">
        <v>9.8211551228215371E-2</v>
      </c>
      <c r="J33" s="48">
        <v>0.8341971283207269</v>
      </c>
      <c r="K33" s="48">
        <v>0</v>
      </c>
      <c r="L33" s="48">
        <v>7.0165137040436047E-4</v>
      </c>
      <c r="M33" s="48">
        <v>5.0686406971793267E-2</v>
      </c>
      <c r="N33" s="48">
        <v>0.41013634497391688</v>
      </c>
      <c r="O33" s="48">
        <v>1.584723385828964E-2</v>
      </c>
    </row>
    <row r="34" spans="1:15" x14ac:dyDescent="0.25">
      <c r="A34" s="135" t="s">
        <v>64</v>
      </c>
      <c r="B34" s="1" t="s">
        <v>307</v>
      </c>
      <c r="C34" s="1" t="s">
        <v>245</v>
      </c>
      <c r="D34" s="48">
        <v>1.8302775504370729E-4</v>
      </c>
      <c r="E34" s="48">
        <v>8.0927514102795861E-2</v>
      </c>
      <c r="F34" s="48">
        <v>0.69257548400470659</v>
      </c>
      <c r="G34" s="48">
        <v>0.1171923903077062</v>
      </c>
      <c r="H34" s="48">
        <v>0.1589418306236822</v>
      </c>
      <c r="I34" s="48">
        <v>2.5190298824118371E-2</v>
      </c>
      <c r="J34" s="48">
        <v>0</v>
      </c>
      <c r="K34" s="48">
        <v>0</v>
      </c>
      <c r="L34" s="48">
        <v>4.7440291127913863E-5</v>
      </c>
      <c r="M34" s="48">
        <v>1.8678118811336832E-2</v>
      </c>
      <c r="N34" s="48">
        <v>0.17682684040995189</v>
      </c>
      <c r="O34" s="48">
        <v>2.3527020815116841E-2</v>
      </c>
    </row>
    <row r="35" spans="1:15" x14ac:dyDescent="0.25">
      <c r="A35" s="136"/>
      <c r="B35" s="1" t="s">
        <v>308</v>
      </c>
      <c r="C35" s="1" t="s">
        <v>245</v>
      </c>
      <c r="D35" s="48">
        <v>0.34255063739960911</v>
      </c>
      <c r="E35" s="48">
        <v>3.4641092326620652E-2</v>
      </c>
      <c r="F35" s="48">
        <v>0.36437695830447531</v>
      </c>
      <c r="G35" s="48">
        <v>8.4420323843126255</v>
      </c>
      <c r="H35" s="48">
        <v>0</v>
      </c>
      <c r="I35" s="48">
        <v>0.10571026849385511</v>
      </c>
      <c r="J35" s="48">
        <v>7.3645393936890735E-2</v>
      </c>
      <c r="K35" s="48">
        <v>8.0408687324302566</v>
      </c>
      <c r="L35" s="48">
        <v>4.690671337892531E-2</v>
      </c>
      <c r="M35" s="48">
        <v>6.7608312754465598E-3</v>
      </c>
      <c r="N35" s="48">
        <v>6.2440484865144363E-2</v>
      </c>
      <c r="O35" s="48">
        <v>1.306032373431413</v>
      </c>
    </row>
    <row r="36" spans="1:15" x14ac:dyDescent="0.25">
      <c r="A36" s="136"/>
      <c r="B36" s="1" t="s">
        <v>309</v>
      </c>
      <c r="C36" s="1" t="s">
        <v>245</v>
      </c>
      <c r="D36" s="48">
        <v>1.9732811572000528E-3</v>
      </c>
      <c r="E36" s="48">
        <v>6.1316959039435536E-4</v>
      </c>
      <c r="F36" s="48">
        <v>5.111561783329211E-5</v>
      </c>
      <c r="G36" s="48">
        <v>2.6081072865425541E-10</v>
      </c>
      <c r="H36" s="48">
        <v>9.407051544357134E-2</v>
      </c>
      <c r="I36" s="48">
        <v>7.0701799280536756E-2</v>
      </c>
      <c r="J36" s="48">
        <v>5.543260277862145E-2</v>
      </c>
      <c r="K36" s="48">
        <v>1.3328318631932149E-2</v>
      </c>
      <c r="L36" s="48">
        <v>4.3714116335179027E-5</v>
      </c>
      <c r="M36" s="48">
        <v>3.4982006544097838E-6</v>
      </c>
      <c r="N36" s="48">
        <v>1.289348080121717E-5</v>
      </c>
      <c r="O36" s="48">
        <v>2.237247175666896E-10</v>
      </c>
    </row>
    <row r="37" spans="1:15" x14ac:dyDescent="0.25">
      <c r="A37" s="136"/>
      <c r="B37" s="40" t="s">
        <v>407</v>
      </c>
      <c r="C37" s="1" t="s">
        <v>245</v>
      </c>
      <c r="D37" s="48">
        <v>9.2855255537345749E-2</v>
      </c>
      <c r="E37" s="48">
        <v>2.1677524838310151E-2</v>
      </c>
      <c r="F37" s="48">
        <v>0.4027513161448073</v>
      </c>
      <c r="G37" s="48">
        <v>2.0396332750596549</v>
      </c>
      <c r="H37" s="48">
        <v>0.39001666396446377</v>
      </c>
      <c r="I37" s="48">
        <v>0.11684208134441799</v>
      </c>
      <c r="J37" s="48">
        <v>0.94885963332978818</v>
      </c>
      <c r="K37" s="48">
        <v>17.80705959153606</v>
      </c>
      <c r="L37" s="48">
        <v>2.6294654497878951E-2</v>
      </c>
      <c r="M37" s="48">
        <v>6.7534256863063776E-3</v>
      </c>
      <c r="N37" s="48">
        <v>0.1708702867473007</v>
      </c>
      <c r="O37" s="48">
        <v>0.61657447939881171</v>
      </c>
    </row>
    <row r="38" spans="1:15" x14ac:dyDescent="0.25">
      <c r="A38" s="136"/>
      <c r="B38" s="1" t="s">
        <v>311</v>
      </c>
      <c r="C38" s="1" t="s">
        <v>245</v>
      </c>
      <c r="D38" s="48">
        <v>0.43222558365299008</v>
      </c>
      <c r="E38" s="48">
        <v>1.047330309875083E-2</v>
      </c>
      <c r="F38" s="48">
        <v>0.39172910913976172</v>
      </c>
      <c r="G38" s="48">
        <v>9.3576447513094489</v>
      </c>
      <c r="H38" s="48">
        <v>0</v>
      </c>
      <c r="I38" s="48">
        <v>0.1106113996459183</v>
      </c>
      <c r="J38" s="48">
        <v>0</v>
      </c>
      <c r="K38" s="48">
        <v>4.0364634952191096</v>
      </c>
      <c r="L38" s="48">
        <v>0.1212765109641717</v>
      </c>
      <c r="M38" s="48">
        <v>2.9385414793393089E-3</v>
      </c>
      <c r="N38" s="48">
        <v>0.1101019299548481</v>
      </c>
      <c r="O38" s="48">
        <v>2.6275380158257331</v>
      </c>
    </row>
    <row r="39" spans="1:15" x14ac:dyDescent="0.25">
      <c r="A39" s="136"/>
      <c r="B39" s="1" t="s">
        <v>312</v>
      </c>
      <c r="C39" s="1" t="s">
        <v>245</v>
      </c>
      <c r="D39" s="48">
        <v>0</v>
      </c>
      <c r="E39" s="48">
        <v>1.3799176740717861E-3</v>
      </c>
      <c r="F39" s="48">
        <v>0.25802430189892073</v>
      </c>
      <c r="G39" s="48">
        <v>4.1997151132839248</v>
      </c>
      <c r="H39" s="48">
        <v>0</v>
      </c>
      <c r="I39" s="48">
        <v>0</v>
      </c>
      <c r="J39" s="48">
        <v>0</v>
      </c>
      <c r="K39" s="48">
        <v>6.847371888390863E-2</v>
      </c>
      <c r="L39" s="48">
        <v>0</v>
      </c>
      <c r="M39" s="48">
        <v>9.4808708905645234E-4</v>
      </c>
      <c r="N39" s="48">
        <v>9.8274381507082231E-2</v>
      </c>
      <c r="O39" s="48">
        <v>1.9177079843981391</v>
      </c>
    </row>
    <row r="40" spans="1:15" x14ac:dyDescent="0.25">
      <c r="A40" s="137"/>
      <c r="B40" s="1" t="s">
        <v>313</v>
      </c>
      <c r="C40" s="1" t="s">
        <v>245</v>
      </c>
      <c r="D40" s="48">
        <v>1.6903815405467479E-3</v>
      </c>
      <c r="E40" s="48">
        <v>6.0755236218584717E-2</v>
      </c>
      <c r="F40" s="48">
        <v>0.54992781438936988</v>
      </c>
      <c r="G40" s="48">
        <v>1.8427638282506851E-2</v>
      </c>
      <c r="H40" s="48">
        <v>2.6523769739381031E-2</v>
      </c>
      <c r="I40" s="48">
        <v>0</v>
      </c>
      <c r="J40" s="48">
        <v>0</v>
      </c>
      <c r="K40" s="48">
        <v>0</v>
      </c>
      <c r="L40" s="48">
        <v>4.2330669802030668E-4</v>
      </c>
      <c r="M40" s="48">
        <v>5.0190131852832227E-2</v>
      </c>
      <c r="N40" s="48">
        <v>0.39702504753687312</v>
      </c>
      <c r="O40" s="48">
        <v>1.5667703560647239E-2</v>
      </c>
    </row>
    <row r="41" spans="1:15" x14ac:dyDescent="0.25">
      <c r="A41" s="135" t="s">
        <v>66</v>
      </c>
      <c r="B41" s="1" t="s">
        <v>307</v>
      </c>
      <c r="C41" s="1" t="s">
        <v>245</v>
      </c>
      <c r="D41" s="48">
        <v>1.7509540505846811E-4</v>
      </c>
      <c r="E41" s="48">
        <v>6.6385766455355266E-2</v>
      </c>
      <c r="F41" s="48">
        <v>0.62792937605050803</v>
      </c>
      <c r="G41" s="48">
        <v>9.2567702739598801E-2</v>
      </c>
      <c r="H41" s="48">
        <v>2.623172805095611E-2</v>
      </c>
      <c r="I41" s="48">
        <v>4.8235874192404063E-2</v>
      </c>
      <c r="J41" s="48">
        <v>0</v>
      </c>
      <c r="K41" s="48">
        <v>0</v>
      </c>
      <c r="L41" s="48">
        <v>8.0327410012987394E-5</v>
      </c>
      <c r="M41" s="48">
        <v>1.6774871118066099E-2</v>
      </c>
      <c r="N41" s="48">
        <v>0.21029676357830629</v>
      </c>
      <c r="O41" s="48">
        <v>2.3737386952170439E-2</v>
      </c>
    </row>
    <row r="42" spans="1:15" x14ac:dyDescent="0.25">
      <c r="A42" s="136"/>
      <c r="B42" s="1" t="s">
        <v>308</v>
      </c>
      <c r="C42" s="1" t="s">
        <v>245</v>
      </c>
      <c r="D42" s="48">
        <v>0.29590748036638048</v>
      </c>
      <c r="E42" s="48">
        <v>2.8446107202435431E-2</v>
      </c>
      <c r="F42" s="48">
        <v>0.31042127880034298</v>
      </c>
      <c r="G42" s="48">
        <v>7.1460817854065768</v>
      </c>
      <c r="H42" s="48">
        <v>0</v>
      </c>
      <c r="I42" s="48">
        <v>8.9001794773118675E-2</v>
      </c>
      <c r="J42" s="48">
        <v>0.26136704433691521</v>
      </c>
      <c r="K42" s="48">
        <v>21.844995625847279</v>
      </c>
      <c r="L42" s="48">
        <v>6.7583569461225415E-2</v>
      </c>
      <c r="M42" s="48">
        <v>8.9827249216512563E-3</v>
      </c>
      <c r="N42" s="48">
        <v>9.3060386105731377E-2</v>
      </c>
      <c r="O42" s="48">
        <v>2.014902990383979</v>
      </c>
    </row>
    <row r="43" spans="1:15" x14ac:dyDescent="0.25">
      <c r="A43" s="136"/>
      <c r="B43" s="1" t="s">
        <v>309</v>
      </c>
      <c r="C43" s="1" t="s">
        <v>245</v>
      </c>
      <c r="D43" s="48">
        <v>1.9380413538127789E-3</v>
      </c>
      <c r="E43" s="48">
        <v>6.106491060733568E-4</v>
      </c>
      <c r="F43" s="48">
        <v>4.0719744533909928E-5</v>
      </c>
      <c r="G43" s="48">
        <v>2.674709093196355E-10</v>
      </c>
      <c r="H43" s="48">
        <v>6.5703565892013288E-2</v>
      </c>
      <c r="I43" s="48">
        <v>9.5219830986129003E-2</v>
      </c>
      <c r="J43" s="48">
        <v>7.2151877148728644E-2</v>
      </c>
      <c r="K43" s="48">
        <v>7.4824711026418014E-3</v>
      </c>
      <c r="L43" s="48">
        <v>5.1797460056191282E-5</v>
      </c>
      <c r="M43" s="48">
        <v>4.0532159436044143E-6</v>
      </c>
      <c r="N43" s="48">
        <v>1.527824340428189E-5</v>
      </c>
      <c r="O43" s="48">
        <v>2.0775339657097851E-10</v>
      </c>
    </row>
    <row r="44" spans="1:15" x14ac:dyDescent="0.25">
      <c r="A44" s="136"/>
      <c r="B44" s="40" t="s">
        <v>407</v>
      </c>
      <c r="C44" s="1" t="s">
        <v>245</v>
      </c>
      <c r="D44" s="48">
        <v>8.71248309670756E-2</v>
      </c>
      <c r="E44" s="48">
        <v>1.9515572642929479E-2</v>
      </c>
      <c r="F44" s="48">
        <v>0.34546375263972617</v>
      </c>
      <c r="G44" s="48">
        <v>1.536346118908571</v>
      </c>
      <c r="H44" s="48">
        <v>0.29039376597779087</v>
      </c>
      <c r="I44" s="48">
        <v>0.1277684716579415</v>
      </c>
      <c r="J44" s="48">
        <v>0.90186467647946977</v>
      </c>
      <c r="K44" s="48">
        <v>30.232759271783792</v>
      </c>
      <c r="L44" s="48">
        <v>3.3757797384914877E-2</v>
      </c>
      <c r="M44" s="48">
        <v>7.2667255959788998E-3</v>
      </c>
      <c r="N44" s="48">
        <v>0.16652801308458151</v>
      </c>
      <c r="O44" s="48">
        <v>0.58111637566986596</v>
      </c>
    </row>
    <row r="45" spans="1:15" x14ac:dyDescent="0.25">
      <c r="A45" s="136"/>
      <c r="B45" s="1" t="s">
        <v>311</v>
      </c>
      <c r="C45" s="1" t="s">
        <v>245</v>
      </c>
      <c r="D45" s="48">
        <v>0.40869269870106029</v>
      </c>
      <c r="E45" s="48">
        <v>9.9681956004090237E-3</v>
      </c>
      <c r="F45" s="48">
        <v>0.27019086414072041</v>
      </c>
      <c r="G45" s="48">
        <v>7.8296300064384043</v>
      </c>
      <c r="H45" s="48">
        <v>0</v>
      </c>
      <c r="I45" s="48">
        <v>9.1887583363805786E-2</v>
      </c>
      <c r="J45" s="48">
        <v>0.1814093358387516</v>
      </c>
      <c r="K45" s="48">
        <v>14.75830661998762</v>
      </c>
      <c r="L45" s="48">
        <v>0.1680477318587941</v>
      </c>
      <c r="M45" s="48">
        <v>4.0987446151257659E-3</v>
      </c>
      <c r="N45" s="48">
        <v>0.1111193741374152</v>
      </c>
      <c r="O45" s="48">
        <v>3.2196321265109571</v>
      </c>
    </row>
    <row r="46" spans="1:15" x14ac:dyDescent="0.25">
      <c r="A46" s="136"/>
      <c r="B46" s="1" t="s">
        <v>312</v>
      </c>
      <c r="C46" s="1" t="s">
        <v>245</v>
      </c>
      <c r="D46" s="48">
        <v>0</v>
      </c>
      <c r="E46" s="48">
        <v>1.0342800039125301E-3</v>
      </c>
      <c r="F46" s="48">
        <v>0.221722872619464</v>
      </c>
      <c r="G46" s="48">
        <v>3.578839591700163</v>
      </c>
      <c r="H46" s="48">
        <v>0</v>
      </c>
      <c r="I46" s="48">
        <v>0</v>
      </c>
      <c r="J46" s="48">
        <v>0</v>
      </c>
      <c r="K46" s="48">
        <v>4.1423001298784552</v>
      </c>
      <c r="L46" s="48">
        <v>0</v>
      </c>
      <c r="M46" s="48">
        <v>7.5347662175106209E-4</v>
      </c>
      <c r="N46" s="48">
        <v>0.1025804451114036</v>
      </c>
      <c r="O46" s="48">
        <v>1.940119114558388</v>
      </c>
    </row>
    <row r="47" spans="1:15" x14ac:dyDescent="0.25">
      <c r="A47" s="137"/>
      <c r="B47" s="1" t="s">
        <v>313</v>
      </c>
      <c r="C47" s="1" t="s">
        <v>245</v>
      </c>
      <c r="D47" s="48">
        <v>1.431370645103141E-3</v>
      </c>
      <c r="E47" s="48">
        <v>4.4169428503287013E-2</v>
      </c>
      <c r="F47" s="48">
        <v>0.42029002075553268</v>
      </c>
      <c r="G47" s="48">
        <v>1.3858763806446491E-2</v>
      </c>
      <c r="H47" s="48">
        <v>2.4976815697197018E-3</v>
      </c>
      <c r="I47" s="48">
        <v>8.301022454942495E-3</v>
      </c>
      <c r="J47" s="48">
        <v>0</v>
      </c>
      <c r="K47" s="48">
        <v>0</v>
      </c>
      <c r="L47" s="48">
        <v>5.0468599427068472E-4</v>
      </c>
      <c r="M47" s="48">
        <v>3.7222686196306552E-2</v>
      </c>
      <c r="N47" s="48">
        <v>0.31087848248614591</v>
      </c>
      <c r="O47" s="48">
        <v>1.2326488307595449E-2</v>
      </c>
    </row>
    <row r="48" spans="1:15" x14ac:dyDescent="0.25">
      <c r="A48" s="135" t="s">
        <v>68</v>
      </c>
      <c r="B48" s="1" t="s">
        <v>307</v>
      </c>
      <c r="C48" s="1" t="s">
        <v>245</v>
      </c>
      <c r="D48" s="48">
        <v>1.5780479856612449E-4</v>
      </c>
      <c r="E48" s="48">
        <v>0.14485847959937359</v>
      </c>
      <c r="F48" s="48">
        <v>1.076555856448993</v>
      </c>
      <c r="G48" s="48">
        <v>0.18948622895593051</v>
      </c>
      <c r="H48" s="48">
        <v>0.55777807911370081</v>
      </c>
      <c r="I48" s="48">
        <v>0.43055030854065479</v>
      </c>
      <c r="J48" s="48">
        <v>0.46900913478432549</v>
      </c>
      <c r="K48" s="48">
        <v>0</v>
      </c>
      <c r="L48" s="48">
        <v>2.9958815459851839E-6</v>
      </c>
      <c r="M48" s="48">
        <v>9.8954765577493004E-5</v>
      </c>
      <c r="N48" s="48">
        <v>4.6842929160237539E-3</v>
      </c>
      <c r="O48" s="48">
        <v>2.006715146604803E-3</v>
      </c>
    </row>
    <row r="49" spans="1:15" x14ac:dyDescent="0.25">
      <c r="A49" s="136"/>
      <c r="B49" s="1" t="s">
        <v>308</v>
      </c>
      <c r="C49" s="1" t="s">
        <v>245</v>
      </c>
      <c r="D49" s="48">
        <v>0.38825394725004381</v>
      </c>
      <c r="E49" s="48">
        <v>5.7615470161577712E-2</v>
      </c>
      <c r="F49" s="48">
        <v>0.55081403966258924</v>
      </c>
      <c r="G49" s="48">
        <v>10.71144609256293</v>
      </c>
      <c r="H49" s="48">
        <v>1.1886410642192411</v>
      </c>
      <c r="I49" s="48">
        <v>0.40495955767505182</v>
      </c>
      <c r="J49" s="48">
        <v>1.7083250204899321</v>
      </c>
      <c r="K49" s="48">
        <v>10.207356381300309</v>
      </c>
      <c r="L49" s="48">
        <v>7.4610775604547997E-3</v>
      </c>
      <c r="M49" s="48">
        <v>1.0363473571783381E-3</v>
      </c>
      <c r="N49" s="48">
        <v>8.2447163695982678E-3</v>
      </c>
      <c r="O49" s="48">
        <v>0.16127148852017589</v>
      </c>
    </row>
    <row r="50" spans="1:15" x14ac:dyDescent="0.25">
      <c r="A50" s="136"/>
      <c r="B50" s="1" t="s">
        <v>309</v>
      </c>
      <c r="C50" s="1" t="s">
        <v>245</v>
      </c>
      <c r="D50" s="48">
        <v>2.020815003575645E-3</v>
      </c>
      <c r="E50" s="48">
        <v>6.1696839500113929E-4</v>
      </c>
      <c r="F50" s="48">
        <v>6.513576020256811E-5</v>
      </c>
      <c r="G50" s="48">
        <v>5.00920499525057E-10</v>
      </c>
      <c r="H50" s="48">
        <v>0.98344887965642991</v>
      </c>
      <c r="I50" s="48">
        <v>0.28339776903155639</v>
      </c>
      <c r="J50" s="48">
        <v>0.12509888866827609</v>
      </c>
      <c r="K50" s="48">
        <v>2.686630041226757E-2</v>
      </c>
      <c r="L50" s="48">
        <v>3.3314723207149218E-6</v>
      </c>
      <c r="M50" s="48">
        <v>2.4175798904520819E-7</v>
      </c>
      <c r="N50" s="48">
        <v>9.827747834147546E-7</v>
      </c>
      <c r="O50" s="48">
        <v>1.5419279910509791E-12</v>
      </c>
    </row>
    <row r="51" spans="1:15" x14ac:dyDescent="0.25">
      <c r="A51" s="136"/>
      <c r="B51" s="40" t="s">
        <v>407</v>
      </c>
      <c r="C51" s="1" t="s">
        <v>245</v>
      </c>
      <c r="D51" s="48">
        <v>0.1845917688586137</v>
      </c>
      <c r="E51" s="48">
        <v>4.468957088693578E-2</v>
      </c>
      <c r="F51" s="48">
        <v>0.74213728735512707</v>
      </c>
      <c r="G51" s="48">
        <v>3.1524469103436492</v>
      </c>
      <c r="H51" s="48">
        <v>2.0710253816676469</v>
      </c>
      <c r="I51" s="48">
        <v>0.43991751425775971</v>
      </c>
      <c r="J51" s="48">
        <v>4.2847649432371018</v>
      </c>
      <c r="K51" s="48">
        <v>42.731860077457377</v>
      </c>
      <c r="L51" s="48">
        <v>4.6094955870945213E-3</v>
      </c>
      <c r="M51" s="48">
        <v>1.4641862763398929E-3</v>
      </c>
      <c r="N51" s="48">
        <v>2.6660314140845881E-2</v>
      </c>
      <c r="O51" s="48">
        <v>0.1037085982058719</v>
      </c>
    </row>
    <row r="52" spans="1:15" x14ac:dyDescent="0.25">
      <c r="A52" s="136"/>
      <c r="B52" s="1" t="s">
        <v>311</v>
      </c>
      <c r="C52" s="1" t="s">
        <v>245</v>
      </c>
      <c r="D52" s="48">
        <v>0.98732743493885267</v>
      </c>
      <c r="E52" s="48">
        <v>0.14116101632311739</v>
      </c>
      <c r="F52" s="48">
        <v>0.40619499843838208</v>
      </c>
      <c r="G52" s="48">
        <v>11.293919142751919</v>
      </c>
      <c r="H52" s="48">
        <v>1.3309364963016961</v>
      </c>
      <c r="I52" s="48">
        <v>0.68121282874750111</v>
      </c>
      <c r="J52" s="48">
        <v>4.0518225051096461</v>
      </c>
      <c r="K52" s="48">
        <v>27.50117113060535</v>
      </c>
      <c r="L52" s="48">
        <v>0</v>
      </c>
      <c r="M52" s="48">
        <v>0</v>
      </c>
      <c r="N52" s="48">
        <v>0</v>
      </c>
      <c r="O52" s="48">
        <v>0</v>
      </c>
    </row>
    <row r="53" spans="1:15" x14ac:dyDescent="0.25">
      <c r="A53" s="136"/>
      <c r="B53" s="1" t="s">
        <v>312</v>
      </c>
      <c r="C53" s="1" t="s">
        <v>245</v>
      </c>
      <c r="D53" s="48">
        <v>0</v>
      </c>
      <c r="E53" s="48">
        <v>2.5236289474825382E-3</v>
      </c>
      <c r="F53" s="48">
        <v>0.47606692965735398</v>
      </c>
      <c r="G53" s="48">
        <v>7.5761245185647983</v>
      </c>
      <c r="H53" s="48">
        <v>0</v>
      </c>
      <c r="I53" s="48">
        <v>0</v>
      </c>
      <c r="J53" s="48">
        <v>0</v>
      </c>
      <c r="K53" s="48">
        <v>43.84678194353755</v>
      </c>
      <c r="L53" s="48">
        <v>0</v>
      </c>
      <c r="M53" s="48">
        <v>2.8431396470752753E-4</v>
      </c>
      <c r="N53" s="48">
        <v>2.3909539307764471E-2</v>
      </c>
      <c r="O53" s="48">
        <v>0.57960683098397725</v>
      </c>
    </row>
    <row r="54" spans="1:15" x14ac:dyDescent="0.25">
      <c r="A54" s="137"/>
      <c r="B54" s="1" t="s">
        <v>313</v>
      </c>
      <c r="C54" s="1" t="s">
        <v>245</v>
      </c>
      <c r="D54" s="48">
        <v>3.2360247778617651E-3</v>
      </c>
      <c r="E54" s="48">
        <v>0.22982376301831259</v>
      </c>
      <c r="F54" s="48">
        <v>1.8915350348783619</v>
      </c>
      <c r="G54" s="48">
        <v>6.5002579984863404E-2</v>
      </c>
      <c r="H54" s="48">
        <v>0.23188053852157611</v>
      </c>
      <c r="I54" s="48">
        <v>4.3386616140493307E-2</v>
      </c>
      <c r="J54" s="48">
        <v>0</v>
      </c>
      <c r="K54" s="48">
        <v>0</v>
      </c>
      <c r="L54" s="48">
        <v>5.9115057055632827E-5</v>
      </c>
      <c r="M54" s="48">
        <v>3.2026003651560837E-2</v>
      </c>
      <c r="N54" s="48">
        <v>0.24231140334882181</v>
      </c>
      <c r="O54" s="48">
        <v>9.1563776178362893E-3</v>
      </c>
    </row>
    <row r="55" spans="1:15" x14ac:dyDescent="0.25">
      <c r="A55" s="135" t="s">
        <v>70</v>
      </c>
      <c r="B55" s="1" t="s">
        <v>307</v>
      </c>
      <c r="C55" s="1" t="s">
        <v>245</v>
      </c>
      <c r="D55" s="48">
        <v>1.3086629900611131E-3</v>
      </c>
      <c r="E55" s="48">
        <v>0.15270536375640151</v>
      </c>
      <c r="F55" s="48">
        <v>1.021102191651919</v>
      </c>
      <c r="G55" s="48">
        <v>0.21046712942923351</v>
      </c>
      <c r="H55" s="48">
        <v>0.22135968363769851</v>
      </c>
      <c r="I55" s="48">
        <v>0.35991748339929008</v>
      </c>
      <c r="J55" s="48">
        <v>0.93199036127316892</v>
      </c>
      <c r="K55" s="48">
        <v>0</v>
      </c>
      <c r="L55" s="48">
        <v>2.3456377564977679E-5</v>
      </c>
      <c r="M55" s="48">
        <v>6.1503905914860729E-4</v>
      </c>
      <c r="N55" s="48">
        <v>7.9490897949278209E-3</v>
      </c>
      <c r="O55" s="48">
        <v>1.606604655659472E-3</v>
      </c>
    </row>
    <row r="56" spans="1:15" x14ac:dyDescent="0.25">
      <c r="A56" s="136"/>
      <c r="B56" s="1" t="s">
        <v>308</v>
      </c>
      <c r="C56" s="1" t="s">
        <v>245</v>
      </c>
      <c r="D56" s="48">
        <v>0.36073572931381481</v>
      </c>
      <c r="E56" s="48">
        <v>3.9926455066315633E-2</v>
      </c>
      <c r="F56" s="48">
        <v>0.61332271546622696</v>
      </c>
      <c r="G56" s="48">
        <v>8.8212949195068386</v>
      </c>
      <c r="H56" s="48">
        <v>0.76985786183532257</v>
      </c>
      <c r="I56" s="48">
        <v>0.24120512909886591</v>
      </c>
      <c r="J56" s="48">
        <v>1.3583544241646091</v>
      </c>
      <c r="K56" s="48">
        <v>25.47604412681493</v>
      </c>
      <c r="L56" s="48">
        <v>2.865589876454386E-3</v>
      </c>
      <c r="M56" s="48">
        <v>3.7857448543373158E-4</v>
      </c>
      <c r="N56" s="48">
        <v>3.0105400919547818E-3</v>
      </c>
      <c r="O56" s="48">
        <v>6.0493593821271223E-2</v>
      </c>
    </row>
    <row r="57" spans="1:15" x14ac:dyDescent="0.25">
      <c r="A57" s="136"/>
      <c r="B57" s="1" t="s">
        <v>309</v>
      </c>
      <c r="C57" s="1" t="s">
        <v>245</v>
      </c>
      <c r="D57" s="48">
        <v>1.896179423345405E-3</v>
      </c>
      <c r="E57" s="48">
        <v>6.0821375858940876E-4</v>
      </c>
      <c r="F57" s="48">
        <v>2.83667908058274E-5</v>
      </c>
      <c r="G57" s="48">
        <v>6.2422043489172714E-10</v>
      </c>
      <c r="H57" s="48">
        <v>0.46276277407255728</v>
      </c>
      <c r="I57" s="48">
        <v>0.2230626180320042</v>
      </c>
      <c r="J57" s="48">
        <v>0.14569781784059449</v>
      </c>
      <c r="K57" s="48">
        <v>1.726077960426366E-2</v>
      </c>
      <c r="L57" s="48">
        <v>1.2215941492237979E-6</v>
      </c>
      <c r="M57" s="48">
        <v>9.366161549518347E-8</v>
      </c>
      <c r="N57" s="48">
        <v>3.603351178181194E-7</v>
      </c>
      <c r="O57" s="48">
        <v>3.6950070721256798E-12</v>
      </c>
    </row>
    <row r="58" spans="1:15" x14ac:dyDescent="0.25">
      <c r="A58" s="136"/>
      <c r="B58" s="40" t="s">
        <v>407</v>
      </c>
      <c r="C58" s="1" t="s">
        <v>245</v>
      </c>
      <c r="D58" s="48">
        <v>0.20424688927732079</v>
      </c>
      <c r="E58" s="48">
        <v>4.4615000189024291E-2</v>
      </c>
      <c r="F58" s="48">
        <v>0.68230135487925925</v>
      </c>
      <c r="G58" s="48">
        <v>2.8695698175907909</v>
      </c>
      <c r="H58" s="48">
        <v>1.7724873296941679</v>
      </c>
      <c r="I58" s="48">
        <v>0.35733123352758661</v>
      </c>
      <c r="J58" s="48">
        <v>4.7490362281082037</v>
      </c>
      <c r="K58" s="48">
        <v>60.764659882036732</v>
      </c>
      <c r="L58" s="48">
        <v>2.567979914602505E-3</v>
      </c>
      <c r="M58" s="48">
        <v>7.4072587502591037E-4</v>
      </c>
      <c r="N58" s="48">
        <v>1.2065329339428429E-2</v>
      </c>
      <c r="O58" s="48">
        <v>4.6564725947649988E-2</v>
      </c>
    </row>
    <row r="59" spans="1:15" x14ac:dyDescent="0.25">
      <c r="A59" s="136"/>
      <c r="B59" s="1" t="s">
        <v>311</v>
      </c>
      <c r="C59" s="1" t="s">
        <v>245</v>
      </c>
      <c r="D59" s="48">
        <v>0.62311060503203097</v>
      </c>
      <c r="E59" s="48">
        <v>1.657256024734783E-3</v>
      </c>
      <c r="F59" s="48">
        <v>0.50966622516969373</v>
      </c>
      <c r="G59" s="48">
        <v>15.96703507893516</v>
      </c>
      <c r="H59" s="48">
        <v>1.080806916903206</v>
      </c>
      <c r="I59" s="48">
        <v>0.3315608340963499</v>
      </c>
      <c r="J59" s="48">
        <v>2.1134569730321529</v>
      </c>
      <c r="K59" s="48">
        <v>24.001772731879431</v>
      </c>
      <c r="L59" s="48">
        <v>0</v>
      </c>
      <c r="M59" s="48">
        <v>0</v>
      </c>
      <c r="N59" s="48">
        <v>0</v>
      </c>
      <c r="O59" s="48">
        <v>0</v>
      </c>
    </row>
    <row r="60" spans="1:15" x14ac:dyDescent="0.25">
      <c r="A60" s="136"/>
      <c r="B60" s="1" t="s">
        <v>312</v>
      </c>
      <c r="C60" s="1" t="s">
        <v>245</v>
      </c>
      <c r="D60" s="48">
        <v>0</v>
      </c>
      <c r="E60" s="48">
        <v>1.3294649751023149E-3</v>
      </c>
      <c r="F60" s="48">
        <v>0.61416107690072119</v>
      </c>
      <c r="G60" s="48">
        <v>6.7949763058149326</v>
      </c>
      <c r="H60" s="48">
        <v>0</v>
      </c>
      <c r="I60" s="48">
        <v>0</v>
      </c>
      <c r="J60" s="48">
        <v>0</v>
      </c>
      <c r="K60" s="48">
        <v>14.173919798015881</v>
      </c>
      <c r="L60" s="48">
        <v>0</v>
      </c>
      <c r="M60" s="48">
        <v>9.4338730384997509E-5</v>
      </c>
      <c r="N60" s="48">
        <v>2.9079358888736161E-2</v>
      </c>
      <c r="O60" s="48">
        <v>0.34103954575689038</v>
      </c>
    </row>
    <row r="61" spans="1:15" x14ac:dyDescent="0.25">
      <c r="A61" s="137"/>
      <c r="B61" s="1" t="s">
        <v>313</v>
      </c>
      <c r="C61" s="1" t="s">
        <v>245</v>
      </c>
      <c r="D61" s="48">
        <v>3.7741886172009899E-3</v>
      </c>
      <c r="E61" s="48">
        <v>7.7351986306753218E-2</v>
      </c>
      <c r="F61" s="48">
        <v>0.75803454243801949</v>
      </c>
      <c r="G61" s="48">
        <v>2.2271294848435721E-2</v>
      </c>
      <c r="H61" s="48">
        <v>5.0841973377892112E-2</v>
      </c>
      <c r="I61" s="48">
        <v>0.1507999814683576</v>
      </c>
      <c r="J61" s="48">
        <v>0.57339674495546999</v>
      </c>
      <c r="K61" s="48">
        <v>0</v>
      </c>
      <c r="L61" s="48">
        <v>2.6178841475227038E-5</v>
      </c>
      <c r="M61" s="48">
        <v>8.9470079094470956E-3</v>
      </c>
      <c r="N61" s="48">
        <v>6.7325182524549346E-2</v>
      </c>
      <c r="O61" s="48">
        <v>2.6954391448691531E-3</v>
      </c>
    </row>
    <row r="62" spans="1:15" x14ac:dyDescent="0.25">
      <c r="A62" s="135" t="s">
        <v>72</v>
      </c>
      <c r="B62" s="1" t="s">
        <v>307</v>
      </c>
      <c r="C62" s="1" t="s">
        <v>245</v>
      </c>
      <c r="D62" s="48">
        <v>1.921903458175122E-4</v>
      </c>
      <c r="E62" s="48">
        <v>5.6856788379120192E-2</v>
      </c>
      <c r="F62" s="48">
        <v>0.46294857669027578</v>
      </c>
      <c r="G62" s="48">
        <v>9.0483003258251121E-2</v>
      </c>
      <c r="H62" s="48">
        <v>0.1077053999909612</v>
      </c>
      <c r="I62" s="48">
        <v>6.869645253760695E-2</v>
      </c>
      <c r="J62" s="48">
        <v>0</v>
      </c>
      <c r="K62" s="48">
        <v>0</v>
      </c>
      <c r="L62" s="48">
        <v>9.1756474580754734E-5</v>
      </c>
      <c r="M62" s="48">
        <v>4.0597179471269042E-2</v>
      </c>
      <c r="N62" s="48">
        <v>0.35854879069398948</v>
      </c>
      <c r="O62" s="48">
        <v>3.4892241309078177E-2</v>
      </c>
    </row>
    <row r="63" spans="1:15" x14ac:dyDescent="0.25">
      <c r="A63" s="136"/>
      <c r="B63" s="1" t="s">
        <v>308</v>
      </c>
      <c r="C63" s="1" t="s">
        <v>245</v>
      </c>
      <c r="D63" s="48">
        <v>0.21092979226313729</v>
      </c>
      <c r="E63" s="48">
        <v>2.2926884202863679E-2</v>
      </c>
      <c r="F63" s="48">
        <v>0.23848195976179309</v>
      </c>
      <c r="G63" s="48">
        <v>5.5161063411486646</v>
      </c>
      <c r="H63" s="48">
        <v>0</v>
      </c>
      <c r="I63" s="48">
        <v>3.6583902774360098E-2</v>
      </c>
      <c r="J63" s="48">
        <v>0.12288176631328759</v>
      </c>
      <c r="K63" s="48">
        <v>11.702882984870589</v>
      </c>
      <c r="L63" s="48">
        <v>9.2962815322292697E-2</v>
      </c>
      <c r="M63" s="48">
        <v>1.057291874465368E-2</v>
      </c>
      <c r="N63" s="48">
        <v>0.13081506025666759</v>
      </c>
      <c r="O63" s="48">
        <v>2.971357420690202</v>
      </c>
    </row>
    <row r="64" spans="1:15" x14ac:dyDescent="0.25">
      <c r="A64" s="136"/>
      <c r="B64" s="1" t="s">
        <v>309</v>
      </c>
      <c r="C64" s="1" t="s">
        <v>245</v>
      </c>
      <c r="D64" s="48">
        <v>1.9172282528531601E-3</v>
      </c>
      <c r="E64" s="48">
        <v>6.0914381468473561E-4</v>
      </c>
      <c r="F64" s="48">
        <v>3.4579907395919473E-5</v>
      </c>
      <c r="G64" s="48">
        <v>2.6100415607891461E-10</v>
      </c>
      <c r="H64" s="48">
        <v>0.214048850416521</v>
      </c>
      <c r="I64" s="48">
        <v>6.7515790500862802E-2</v>
      </c>
      <c r="J64" s="48">
        <v>5.2753082507096913E-2</v>
      </c>
      <c r="K64" s="48">
        <v>8.7451204250739989E-3</v>
      </c>
      <c r="L64" s="48">
        <v>6.1382958294973176E-5</v>
      </c>
      <c r="M64" s="48">
        <v>4.7270105261046383E-6</v>
      </c>
      <c r="N64" s="48">
        <v>1.8106075586240709E-5</v>
      </c>
      <c r="O64" s="48">
        <v>1.985772998954494E-10</v>
      </c>
    </row>
    <row r="65" spans="1:15" x14ac:dyDescent="0.25">
      <c r="A65" s="136"/>
      <c r="B65" s="40" t="s">
        <v>407</v>
      </c>
      <c r="C65" s="1" t="s">
        <v>245</v>
      </c>
      <c r="D65" s="48">
        <v>7.0597430983231318E-2</v>
      </c>
      <c r="E65" s="48">
        <v>1.8455909040046261E-2</v>
      </c>
      <c r="F65" s="48">
        <v>0.32889652025730848</v>
      </c>
      <c r="G65" s="48">
        <v>1.388195384671022</v>
      </c>
      <c r="H65" s="48">
        <v>0.2291424950303787</v>
      </c>
      <c r="I65" s="48">
        <v>9.3504697254189403E-2</v>
      </c>
      <c r="J65" s="48">
        <v>1.0926950911406581</v>
      </c>
      <c r="K65" s="48">
        <v>17.402338627774149</v>
      </c>
      <c r="L65" s="48">
        <v>3.6110243216916992E-2</v>
      </c>
      <c r="M65" s="48">
        <v>8.4055166374565875E-3</v>
      </c>
      <c r="N65" s="48">
        <v>0.16613818699716851</v>
      </c>
      <c r="O65" s="48">
        <v>0.62932270598107176</v>
      </c>
    </row>
    <row r="66" spans="1:15" x14ac:dyDescent="0.25">
      <c r="A66" s="136"/>
      <c r="B66" s="1" t="s">
        <v>311</v>
      </c>
      <c r="C66" s="1" t="s">
        <v>245</v>
      </c>
      <c r="D66" s="48">
        <v>0.44646415905063741</v>
      </c>
      <c r="E66" s="48">
        <v>1.097554785468475E-2</v>
      </c>
      <c r="F66" s="48">
        <v>0.16268308656990629</v>
      </c>
      <c r="G66" s="48">
        <v>7.2067397208612292</v>
      </c>
      <c r="H66" s="48">
        <v>0</v>
      </c>
      <c r="I66" s="48">
        <v>4.3196606227212837E-2</v>
      </c>
      <c r="J66" s="48">
        <v>0.1338188336961674</v>
      </c>
      <c r="K66" s="48">
        <v>6.0719661641642997</v>
      </c>
      <c r="L66" s="48">
        <v>0.23349992493030741</v>
      </c>
      <c r="M66" s="48">
        <v>5.7401911176642017E-3</v>
      </c>
      <c r="N66" s="48">
        <v>8.508295174752302E-2</v>
      </c>
      <c r="O66" s="48">
        <v>3.7691114722212302</v>
      </c>
    </row>
    <row r="67" spans="1:15" x14ac:dyDescent="0.25">
      <c r="A67" s="136"/>
      <c r="B67" s="1" t="s">
        <v>312</v>
      </c>
      <c r="C67" s="1" t="s">
        <v>245</v>
      </c>
      <c r="D67" s="48">
        <v>0</v>
      </c>
      <c r="E67" s="48">
        <v>1.7572712239409679E-3</v>
      </c>
      <c r="F67" s="48">
        <v>0.19380419918412509</v>
      </c>
      <c r="G67" s="48">
        <v>2.9692945889121112</v>
      </c>
      <c r="H67" s="48">
        <v>0</v>
      </c>
      <c r="I67" s="48">
        <v>0</v>
      </c>
      <c r="J67" s="48">
        <v>0</v>
      </c>
      <c r="K67" s="48">
        <v>2.1655414236006119E-2</v>
      </c>
      <c r="L67" s="48">
        <v>0</v>
      </c>
      <c r="M67" s="48">
        <v>4.0296826880707222E-4</v>
      </c>
      <c r="N67" s="48">
        <v>7.4391677124250669E-2</v>
      </c>
      <c r="O67" s="48">
        <v>1.1180519082687559</v>
      </c>
    </row>
    <row r="68" spans="1:15" x14ac:dyDescent="0.25">
      <c r="A68" s="137"/>
      <c r="B68" s="1" t="s">
        <v>313</v>
      </c>
      <c r="C68" s="1" t="s">
        <v>245</v>
      </c>
      <c r="D68" s="48">
        <v>1.1198144966214939E-3</v>
      </c>
      <c r="E68" s="48">
        <v>3.7278124172789369E-2</v>
      </c>
      <c r="F68" s="48">
        <v>0.32455298420229312</v>
      </c>
      <c r="G68" s="48">
        <v>1.077534296998405E-2</v>
      </c>
      <c r="H68" s="48">
        <v>4.1417130828112228E-2</v>
      </c>
      <c r="I68" s="48">
        <v>3.034898339461951E-2</v>
      </c>
      <c r="J68" s="48">
        <v>2.055018881504737E-2</v>
      </c>
      <c r="K68" s="48">
        <v>5.4962785549876238E-3</v>
      </c>
      <c r="L68" s="48">
        <v>5.2087088722381383E-4</v>
      </c>
      <c r="M68" s="48">
        <v>8.0537630105952905E-3</v>
      </c>
      <c r="N68" s="48">
        <v>8.7948027113450233E-2</v>
      </c>
      <c r="O68" s="48">
        <v>2.2203849232736469E-3</v>
      </c>
    </row>
    <row r="69" spans="1:15" x14ac:dyDescent="0.25">
      <c r="A69" s="135" t="s">
        <v>74</v>
      </c>
      <c r="B69" s="1" t="s">
        <v>307</v>
      </c>
      <c r="C69" s="1" t="s">
        <v>245</v>
      </c>
      <c r="D69" s="48">
        <v>9.3981400785061409E-5</v>
      </c>
      <c r="E69" s="48">
        <v>2.714564376373849E-2</v>
      </c>
      <c r="F69" s="48">
        <v>0.30664214826614689</v>
      </c>
      <c r="G69" s="48">
        <v>5.9006178397185069E-2</v>
      </c>
      <c r="H69" s="48">
        <v>2.7311707909097239E-2</v>
      </c>
      <c r="I69" s="48">
        <v>0</v>
      </c>
      <c r="J69" s="48">
        <v>0</v>
      </c>
      <c r="K69" s="48">
        <v>0</v>
      </c>
      <c r="L69" s="48">
        <v>6.6237582599082106E-5</v>
      </c>
      <c r="M69" s="48">
        <v>5.3451121085422861E-2</v>
      </c>
      <c r="N69" s="48">
        <v>0.44754286784658609</v>
      </c>
      <c r="O69" s="48">
        <v>4.7819679399403549E-2</v>
      </c>
    </row>
    <row r="70" spans="1:15" x14ac:dyDescent="0.25">
      <c r="A70" s="136"/>
      <c r="B70" s="1" t="s">
        <v>308</v>
      </c>
      <c r="C70" s="1" t="s">
        <v>245</v>
      </c>
      <c r="D70" s="48">
        <v>0.1912219629418731</v>
      </c>
      <c r="E70" s="48">
        <v>1.7888635507708708E-2</v>
      </c>
      <c r="F70" s="48">
        <v>0.16704616362183061</v>
      </c>
      <c r="G70" s="48">
        <v>3.8310965338601211</v>
      </c>
      <c r="H70" s="48">
        <v>0</v>
      </c>
      <c r="I70" s="48">
        <v>0</v>
      </c>
      <c r="J70" s="48">
        <v>0</v>
      </c>
      <c r="K70" s="48">
        <v>7.6428908090334522</v>
      </c>
      <c r="L70" s="48">
        <v>0.13768334313468369</v>
      </c>
      <c r="M70" s="48">
        <v>1.433057414916214E-2</v>
      </c>
      <c r="N70" s="48">
        <v>0.19063501827027829</v>
      </c>
      <c r="O70" s="48">
        <v>4.4007246589564417</v>
      </c>
    </row>
    <row r="71" spans="1:15" x14ac:dyDescent="0.25">
      <c r="A71" s="136"/>
      <c r="B71" s="1" t="s">
        <v>309</v>
      </c>
      <c r="C71" s="1" t="s">
        <v>245</v>
      </c>
      <c r="D71" s="48">
        <v>1.898156706683622E-3</v>
      </c>
      <c r="E71" s="48">
        <v>6.0763962710008723E-4</v>
      </c>
      <c r="F71" s="48">
        <v>2.895461496238987E-5</v>
      </c>
      <c r="G71" s="48">
        <v>1.771343305202661E-10</v>
      </c>
      <c r="H71" s="48">
        <v>2.3222123477627529E-2</v>
      </c>
      <c r="I71" s="48">
        <v>9.0094172689383443E-3</v>
      </c>
      <c r="J71" s="48">
        <v>1.866327379859057E-2</v>
      </c>
      <c r="K71" s="48">
        <v>2.6063375326849849E-3</v>
      </c>
      <c r="L71" s="48">
        <v>7.5769642527082537E-5</v>
      </c>
      <c r="M71" s="48">
        <v>5.893595141048877E-6</v>
      </c>
      <c r="N71" s="48">
        <v>2.2349332229416181E-5</v>
      </c>
      <c r="O71" s="48">
        <v>2.8175691355748069E-10</v>
      </c>
    </row>
    <row r="72" spans="1:15" x14ac:dyDescent="0.25">
      <c r="A72" s="136"/>
      <c r="B72" s="40" t="s">
        <v>407</v>
      </c>
      <c r="C72" s="1" t="s">
        <v>245</v>
      </c>
      <c r="D72" s="48">
        <v>7.4266562158658081E-2</v>
      </c>
      <c r="E72" s="48">
        <v>1.403738628493161E-2</v>
      </c>
      <c r="F72" s="48">
        <v>0.25782736228413072</v>
      </c>
      <c r="G72" s="48">
        <v>1.1858259462520651</v>
      </c>
      <c r="H72" s="48">
        <v>4.7791144463081248E-2</v>
      </c>
      <c r="I72" s="48">
        <v>1.6081110148012941E-2</v>
      </c>
      <c r="J72" s="48">
        <v>0</v>
      </c>
      <c r="K72" s="48">
        <v>6.3126353326917952</v>
      </c>
      <c r="L72" s="48">
        <v>6.0937400992897323E-2</v>
      </c>
      <c r="M72" s="48">
        <v>1.112024769446528E-2</v>
      </c>
      <c r="N72" s="48">
        <v>0.23156000265074481</v>
      </c>
      <c r="O72" s="48">
        <v>0.90381588998670093</v>
      </c>
    </row>
    <row r="73" spans="1:15" x14ac:dyDescent="0.25">
      <c r="A73" s="136"/>
      <c r="B73" s="1" t="s">
        <v>311</v>
      </c>
      <c r="C73" s="1" t="s">
        <v>245</v>
      </c>
      <c r="D73" s="48">
        <v>0.38025321073161827</v>
      </c>
      <c r="E73" s="48">
        <v>9.3198613135979172E-3</v>
      </c>
      <c r="F73" s="48">
        <v>0.1816526432925534</v>
      </c>
      <c r="G73" s="48">
        <v>6.5759956330716909</v>
      </c>
      <c r="H73" s="48">
        <v>0</v>
      </c>
      <c r="I73" s="48">
        <v>5.7147337027785164E-3</v>
      </c>
      <c r="J73" s="48">
        <v>0</v>
      </c>
      <c r="K73" s="48">
        <v>3.126290426605193</v>
      </c>
      <c r="L73" s="48">
        <v>0.22885002226542789</v>
      </c>
      <c r="M73" s="48">
        <v>5.6110139416430541E-3</v>
      </c>
      <c r="N73" s="48">
        <v>0.1062672460586038</v>
      </c>
      <c r="O73" s="48">
        <v>3.9265904754148639</v>
      </c>
    </row>
    <row r="74" spans="1:15" x14ac:dyDescent="0.25">
      <c r="A74" s="136"/>
      <c r="B74" s="1" t="s">
        <v>312</v>
      </c>
      <c r="C74" s="1" t="s">
        <v>245</v>
      </c>
      <c r="D74" s="48">
        <v>0</v>
      </c>
      <c r="E74" s="48">
        <v>1.476636763828679E-3</v>
      </c>
      <c r="F74" s="48">
        <v>0.16263840924775111</v>
      </c>
      <c r="G74" s="48">
        <v>2.3812144111870341</v>
      </c>
      <c r="H74" s="48">
        <v>0</v>
      </c>
      <c r="I74" s="48">
        <v>0</v>
      </c>
      <c r="J74" s="48">
        <v>0</v>
      </c>
      <c r="K74" s="48">
        <v>0</v>
      </c>
      <c r="L74" s="48">
        <v>0</v>
      </c>
      <c r="M74" s="48">
        <v>6.6730369858274466E-4</v>
      </c>
      <c r="N74" s="48">
        <v>0.1025702247539791</v>
      </c>
      <c r="O74" s="48">
        <v>1.4959783019190529</v>
      </c>
    </row>
    <row r="75" spans="1:15" x14ac:dyDescent="0.25">
      <c r="A75" s="137"/>
      <c r="B75" s="1" t="s">
        <v>313</v>
      </c>
      <c r="C75" s="1" t="s">
        <v>245</v>
      </c>
      <c r="D75" s="48">
        <v>9.5100245178800235E-4</v>
      </c>
      <c r="E75" s="48">
        <v>1.8651700092434179E-2</v>
      </c>
      <c r="F75" s="48">
        <v>0.17899999295868901</v>
      </c>
      <c r="G75" s="48">
        <v>5.5349902605407279E-3</v>
      </c>
      <c r="H75" s="48">
        <v>5.950209354901502E-3</v>
      </c>
      <c r="I75" s="48">
        <v>0</v>
      </c>
      <c r="J75" s="48">
        <v>0</v>
      </c>
      <c r="K75" s="48">
        <v>0</v>
      </c>
      <c r="L75" s="48">
        <v>6.7849189535405688E-4</v>
      </c>
      <c r="M75" s="48">
        <v>8.5883283698665325E-3</v>
      </c>
      <c r="N75" s="48">
        <v>9.7268368860741819E-2</v>
      </c>
      <c r="O75" s="48">
        <v>2.4642710945317631E-3</v>
      </c>
    </row>
    <row r="76" spans="1:15" x14ac:dyDescent="0.25">
      <c r="A76" s="135" t="s">
        <v>76</v>
      </c>
      <c r="B76" s="1" t="s">
        <v>307</v>
      </c>
      <c r="C76" s="1" t="s">
        <v>245</v>
      </c>
      <c r="D76" s="48">
        <v>9.4796479893277945E-4</v>
      </c>
      <c r="E76" s="48">
        <v>0.1470630372253624</v>
      </c>
      <c r="F76" s="48">
        <v>1.290985172532535</v>
      </c>
      <c r="G76" s="48">
        <v>0.24770649038911491</v>
      </c>
      <c r="H76" s="48">
        <v>0.58814529838786878</v>
      </c>
      <c r="I76" s="48">
        <v>0.23057831966453951</v>
      </c>
      <c r="J76" s="48">
        <v>9.7066945508264613E-2</v>
      </c>
      <c r="K76" s="48">
        <v>0</v>
      </c>
      <c r="L76" s="48">
        <v>1.640824870774395E-5</v>
      </c>
      <c r="M76" s="48">
        <v>1.201382824596042E-3</v>
      </c>
      <c r="N76" s="48">
        <v>1.2287997562688131E-2</v>
      </c>
      <c r="O76" s="48">
        <v>1.9880797916067088E-3</v>
      </c>
    </row>
    <row r="77" spans="1:15" x14ac:dyDescent="0.25">
      <c r="A77" s="136"/>
      <c r="B77" s="1" t="s">
        <v>308</v>
      </c>
      <c r="C77" s="1" t="s">
        <v>245</v>
      </c>
      <c r="D77" s="48">
        <v>0.47042777960631188</v>
      </c>
      <c r="E77" s="48">
        <v>5.6248441176503038E-2</v>
      </c>
      <c r="F77" s="48">
        <v>0.49272478559776922</v>
      </c>
      <c r="G77" s="48">
        <v>12.127025791485661</v>
      </c>
      <c r="H77" s="48">
        <v>0.24512916968847509</v>
      </c>
      <c r="I77" s="48">
        <v>0.17348851908019219</v>
      </c>
      <c r="J77" s="48">
        <v>0.82135407603378596</v>
      </c>
      <c r="K77" s="48">
        <v>26.324676772805969</v>
      </c>
      <c r="L77" s="48">
        <v>2.2161104071450688E-3</v>
      </c>
      <c r="M77" s="48">
        <v>2.9293561855346482E-4</v>
      </c>
      <c r="N77" s="48">
        <v>2.3572689782760561E-3</v>
      </c>
      <c r="O77" s="48">
        <v>4.6265881982320851E-2</v>
      </c>
    </row>
    <row r="78" spans="1:15" x14ac:dyDescent="0.25">
      <c r="A78" s="136"/>
      <c r="B78" s="1" t="s">
        <v>309</v>
      </c>
      <c r="C78" s="1" t="s">
        <v>245</v>
      </c>
      <c r="D78" s="48">
        <v>2.0815579753272091E-3</v>
      </c>
      <c r="E78" s="48">
        <v>6.2143820141485255E-4</v>
      </c>
      <c r="F78" s="48">
        <v>8.3054372399406567E-5</v>
      </c>
      <c r="G78" s="48">
        <v>5.6762552375032371E-10</v>
      </c>
      <c r="H78" s="48">
        <v>0.6766528816162618</v>
      </c>
      <c r="I78" s="48">
        <v>0.15592363734690251</v>
      </c>
      <c r="J78" s="48">
        <v>0.14373920407037641</v>
      </c>
      <c r="K78" s="48">
        <v>4.52871167188897E-2</v>
      </c>
      <c r="L78" s="48">
        <v>1.0941891499866081E-6</v>
      </c>
      <c r="M78" s="48">
        <v>8.2426030848579725E-8</v>
      </c>
      <c r="N78" s="48">
        <v>3.2276357414669939E-7</v>
      </c>
      <c r="O78" s="48">
        <v>2.3936612718418378E-12</v>
      </c>
    </row>
    <row r="79" spans="1:15" x14ac:dyDescent="0.25">
      <c r="A79" s="136"/>
      <c r="B79" s="40" t="s">
        <v>407</v>
      </c>
      <c r="C79" s="1" t="s">
        <v>245</v>
      </c>
      <c r="D79" s="48">
        <v>0.28526519916683218</v>
      </c>
      <c r="E79" s="48">
        <v>3.377088276124178E-2</v>
      </c>
      <c r="F79" s="48">
        <v>0.66618709651132446</v>
      </c>
      <c r="G79" s="48">
        <v>4.2466316063336196</v>
      </c>
      <c r="H79" s="48">
        <v>3.4054736030837329</v>
      </c>
      <c r="I79" s="48">
        <v>0.42807417462737463</v>
      </c>
      <c r="J79" s="48">
        <v>4.3706371301959948</v>
      </c>
      <c r="K79" s="48">
        <v>55.656707206569934</v>
      </c>
      <c r="L79" s="48">
        <v>9.2191283160103221E-3</v>
      </c>
      <c r="M79" s="48">
        <v>5.429161594696861E-4</v>
      </c>
      <c r="N79" s="48">
        <v>1.143514144698218E-2</v>
      </c>
      <c r="O79" s="48">
        <v>0.11250455847730249</v>
      </c>
    </row>
    <row r="80" spans="1:15" x14ac:dyDescent="0.25">
      <c r="A80" s="136"/>
      <c r="B80" s="1" t="s">
        <v>311</v>
      </c>
      <c r="C80" s="1" t="s">
        <v>245</v>
      </c>
      <c r="D80" s="48">
        <v>0.72404881263598264</v>
      </c>
      <c r="E80" s="48">
        <v>9.5682792701744339E-3</v>
      </c>
      <c r="F80" s="48">
        <v>0.57234278004683548</v>
      </c>
      <c r="G80" s="48">
        <v>14.755204477138159</v>
      </c>
      <c r="H80" s="48">
        <v>0.33773648640342729</v>
      </c>
      <c r="I80" s="48">
        <v>0.31318519153811702</v>
      </c>
      <c r="J80" s="48">
        <v>1.367504040954717</v>
      </c>
      <c r="K80" s="48">
        <v>38.805557704956549</v>
      </c>
      <c r="L80" s="48">
        <v>0</v>
      </c>
      <c r="M80" s="48">
        <v>0</v>
      </c>
      <c r="N80" s="48">
        <v>0</v>
      </c>
      <c r="O80" s="48">
        <v>0</v>
      </c>
    </row>
    <row r="81" spans="1:15" x14ac:dyDescent="0.25">
      <c r="A81" s="136"/>
      <c r="B81" s="1" t="s">
        <v>312</v>
      </c>
      <c r="C81" s="1" t="s">
        <v>245</v>
      </c>
      <c r="D81" s="48">
        <v>0</v>
      </c>
      <c r="E81" s="48">
        <v>1.6493501800858611E-3</v>
      </c>
      <c r="F81" s="48">
        <v>0.61306040992842503</v>
      </c>
      <c r="G81" s="48">
        <v>7.2656288527885238</v>
      </c>
      <c r="H81" s="48">
        <v>0</v>
      </c>
      <c r="I81" s="48">
        <v>0</v>
      </c>
      <c r="J81" s="48">
        <v>0</v>
      </c>
      <c r="K81" s="48">
        <v>13.366513742555229</v>
      </c>
      <c r="L81" s="48">
        <v>0</v>
      </c>
      <c r="M81" s="48">
        <v>7.2910179561823762E-5</v>
      </c>
      <c r="N81" s="48">
        <v>2.0184688707643492E-2</v>
      </c>
      <c r="O81" s="48">
        <v>0.23039400442301189</v>
      </c>
    </row>
    <row r="82" spans="1:15" x14ac:dyDescent="0.25">
      <c r="A82" s="137"/>
      <c r="B82" s="1" t="s">
        <v>313</v>
      </c>
      <c r="C82" s="1" t="s">
        <v>245</v>
      </c>
      <c r="D82" s="48">
        <v>4.970880825071901E-3</v>
      </c>
      <c r="E82" s="48">
        <v>9.2640289296038042E-2</v>
      </c>
      <c r="F82" s="48">
        <v>0.93148554397036443</v>
      </c>
      <c r="G82" s="48">
        <v>2.63023410804239E-2</v>
      </c>
      <c r="H82" s="48">
        <v>0.14270373090300389</v>
      </c>
      <c r="I82" s="48">
        <v>6.3951969289203617E-2</v>
      </c>
      <c r="J82" s="48">
        <v>0.38372711585042679</v>
      </c>
      <c r="K82" s="48">
        <v>0</v>
      </c>
      <c r="L82" s="48">
        <v>1.3590951556500481E-4</v>
      </c>
      <c r="M82" s="48">
        <v>6.3705490908762931E-3</v>
      </c>
      <c r="N82" s="48">
        <v>5.206802764811972E-2</v>
      </c>
      <c r="O82" s="48">
        <v>1.8777417928689661E-3</v>
      </c>
    </row>
  </sheetData>
  <mergeCells count="14">
    <mergeCell ref="D3:G3"/>
    <mergeCell ref="A76:A82"/>
    <mergeCell ref="H3:K3"/>
    <mergeCell ref="L3:O3"/>
    <mergeCell ref="A13:A19"/>
    <mergeCell ref="A41:A47"/>
    <mergeCell ref="A55:A61"/>
    <mergeCell ref="A69:A75"/>
    <mergeCell ref="A34:A40"/>
    <mergeCell ref="A20:A26"/>
    <mergeCell ref="A6:A12"/>
    <mergeCell ref="A27:A33"/>
    <mergeCell ref="A62:A68"/>
    <mergeCell ref="A48:A54"/>
  </mergeCells>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5"/>
  <sheetViews>
    <sheetView zoomScale="70" zoomScaleNormal="70" workbookViewId="0">
      <selection activeCell="D14" sqref="D14"/>
    </sheetView>
  </sheetViews>
  <sheetFormatPr defaultRowHeight="15" x14ac:dyDescent="0.25"/>
  <cols>
    <col min="1" max="1" width="26" customWidth="1"/>
    <col min="2" max="2" width="25" style="23" customWidth="1"/>
    <col min="3" max="3" width="27.140625" style="23" customWidth="1"/>
    <col min="4" max="4" width="25" style="23" customWidth="1"/>
    <col min="5" max="5" width="25.42578125" style="23" customWidth="1"/>
    <col min="6" max="6" width="27.42578125" style="23" customWidth="1"/>
    <col min="7" max="7" width="51.85546875" style="23" customWidth="1"/>
  </cols>
  <sheetData>
    <row r="1" spans="1:7" x14ac:dyDescent="0.25">
      <c r="A1" s="2" t="s">
        <v>555</v>
      </c>
    </row>
    <row r="3" spans="1:7" x14ac:dyDescent="0.25">
      <c r="A3" s="1" t="s">
        <v>78</v>
      </c>
      <c r="B3" s="22" t="s">
        <v>379</v>
      </c>
      <c r="C3" s="22" t="s">
        <v>380</v>
      </c>
      <c r="D3" s="22" t="s">
        <v>381</v>
      </c>
      <c r="E3" s="22" t="s">
        <v>382</v>
      </c>
      <c r="F3" s="22" t="s">
        <v>383</v>
      </c>
      <c r="G3" s="22" t="s">
        <v>384</v>
      </c>
    </row>
    <row r="4" spans="1:7" x14ac:dyDescent="0.25">
      <c r="A4" s="1" t="s">
        <v>79</v>
      </c>
      <c r="B4" s="21">
        <v>0.41134613351464161</v>
      </c>
      <c r="C4" s="21">
        <v>0.48722060539126882</v>
      </c>
      <c r="D4" s="21">
        <v>0.33329624484249237</v>
      </c>
      <c r="E4" s="21">
        <v>0.35470724274295562</v>
      </c>
      <c r="F4" s="21">
        <v>0.41441973577280189</v>
      </c>
      <c r="G4" s="21">
        <v>0.15392436054877601</v>
      </c>
    </row>
    <row r="5" spans="1:7" x14ac:dyDescent="0.25">
      <c r="A5" s="1" t="s">
        <v>80</v>
      </c>
      <c r="B5" s="21">
        <v>0.93471230675862216</v>
      </c>
      <c r="C5" s="21">
        <v>0.95286738236872226</v>
      </c>
      <c r="D5" s="21">
        <v>0.87979005628406859</v>
      </c>
      <c r="E5" s="21">
        <v>0.90199661566805567</v>
      </c>
      <c r="F5" s="21">
        <v>0.93827030233497644</v>
      </c>
      <c r="G5" s="21">
        <v>7.3077326084653671E-2</v>
      </c>
    </row>
    <row r="6" spans="1:7" x14ac:dyDescent="0.25">
      <c r="A6" s="1" t="s">
        <v>81</v>
      </c>
      <c r="B6" s="21">
        <v>0.73423416091151139</v>
      </c>
      <c r="C6" s="21">
        <v>0.777622470073143</v>
      </c>
      <c r="D6" s="21">
        <v>0.67374482696795002</v>
      </c>
      <c r="E6" s="21">
        <v>0.66610313005594335</v>
      </c>
      <c r="F6" s="21">
        <v>0.74129269848889789</v>
      </c>
      <c r="G6" s="21">
        <v>0.11151934001719969</v>
      </c>
    </row>
    <row r="7" spans="1:7" x14ac:dyDescent="0.25">
      <c r="A7" s="1" t="s">
        <v>82</v>
      </c>
      <c r="B7" s="21">
        <v>0.36675180569478721</v>
      </c>
      <c r="C7" s="21">
        <v>0.4113878437794381</v>
      </c>
      <c r="D7" s="21">
        <v>0.32559094789218163</v>
      </c>
      <c r="E7" s="21">
        <v>0.33390754903582892</v>
      </c>
      <c r="F7" s="21">
        <v>0.36900028271323121</v>
      </c>
      <c r="G7" s="21">
        <v>8.579689588725653E-2</v>
      </c>
    </row>
    <row r="8" spans="1:7" x14ac:dyDescent="0.25">
      <c r="A8" s="1" t="s">
        <v>83</v>
      </c>
      <c r="B8" s="21">
        <v>0.78597814948332567</v>
      </c>
      <c r="C8" s="21">
        <v>0.85262049519478267</v>
      </c>
      <c r="D8" s="21">
        <v>0.66545655482996269</v>
      </c>
      <c r="E8" s="21">
        <v>0.70192150438333256</v>
      </c>
      <c r="F8" s="21">
        <v>0.79568615649307661</v>
      </c>
      <c r="G8" s="21">
        <v>0.18716394036482001</v>
      </c>
    </row>
    <row r="9" spans="1:7" x14ac:dyDescent="0.25">
      <c r="A9" s="1" t="s">
        <v>84</v>
      </c>
      <c r="B9" s="21">
        <v>0.86062473704344256</v>
      </c>
      <c r="C9" s="21">
        <v>0.890200821638782</v>
      </c>
      <c r="D9" s="21">
        <v>0.86817124042441851</v>
      </c>
      <c r="E9" s="21">
        <v>0.83942120629081618</v>
      </c>
      <c r="F9" s="21">
        <v>0.86200954691607234</v>
      </c>
      <c r="G9" s="21">
        <v>5.0779615347965823E-2</v>
      </c>
    </row>
    <row r="10" spans="1:7" x14ac:dyDescent="0.25">
      <c r="A10" s="1" t="s">
        <v>85</v>
      </c>
      <c r="B10" s="21">
        <v>0.94063416293832891</v>
      </c>
      <c r="C10" s="21">
        <v>0.98278332404166402</v>
      </c>
      <c r="D10" s="21">
        <v>0.88451035485722029</v>
      </c>
      <c r="E10" s="21">
        <v>0.89825370420023121</v>
      </c>
      <c r="F10" s="21">
        <v>0.94565549077765354</v>
      </c>
      <c r="G10" s="21">
        <v>9.8272969184443726E-2</v>
      </c>
    </row>
    <row r="11" spans="1:7" x14ac:dyDescent="0.25">
      <c r="A11" s="1" t="s">
        <v>86</v>
      </c>
      <c r="B11" s="21">
        <v>0.9954473816960504</v>
      </c>
      <c r="C11" s="21">
        <v>0.99683619344184138</v>
      </c>
      <c r="D11" s="21">
        <v>0.98990430813514274</v>
      </c>
      <c r="E11" s="21">
        <v>0.99084388959695391</v>
      </c>
      <c r="F11" s="21">
        <v>0.99599779132885313</v>
      </c>
      <c r="G11" s="21">
        <v>6.9318853066986366E-3</v>
      </c>
    </row>
    <row r="12" spans="1:7" x14ac:dyDescent="0.25">
      <c r="A12" s="1" t="s">
        <v>87</v>
      </c>
      <c r="B12" s="21">
        <v>0.75208451112835895</v>
      </c>
      <c r="C12" s="21">
        <v>0.77735145309283638</v>
      </c>
      <c r="D12" s="21">
        <v>0.82506135984203621</v>
      </c>
      <c r="E12" s="21">
        <v>0.75602994074905849</v>
      </c>
      <c r="F12" s="21">
        <v>0.75010450222443359</v>
      </c>
      <c r="G12" s="21">
        <v>7.4956857617602624E-2</v>
      </c>
    </row>
    <row r="13" spans="1:7" x14ac:dyDescent="0.25">
      <c r="A13" s="1" t="s">
        <v>88</v>
      </c>
      <c r="B13" s="21">
        <v>0.81365030960122509</v>
      </c>
      <c r="C13" s="21">
        <v>0.80946961950084984</v>
      </c>
      <c r="D13" s="21">
        <v>0.85777379513697638</v>
      </c>
      <c r="E13" s="21">
        <v>0.80555416258845958</v>
      </c>
      <c r="F13" s="21">
        <v>0.81430209715778967</v>
      </c>
      <c r="G13" s="21">
        <v>5.2219632548516803E-2</v>
      </c>
    </row>
    <row r="14" spans="1:7" x14ac:dyDescent="0.25">
      <c r="A14" s="1" t="s">
        <v>89</v>
      </c>
      <c r="B14" s="21">
        <v>0.45918103308604519</v>
      </c>
      <c r="C14" s="21">
        <v>0.50040512327565323</v>
      </c>
      <c r="D14" s="21">
        <v>0.38077946191738798</v>
      </c>
      <c r="E14" s="21">
        <v>0.41850826789728612</v>
      </c>
      <c r="F14" s="21">
        <v>0.46188570854116773</v>
      </c>
      <c r="G14" s="21">
        <v>0.1196256613582652</v>
      </c>
    </row>
    <row r="15" spans="1:7" x14ac:dyDescent="0.25">
      <c r="A15" s="1" t="s">
        <v>90</v>
      </c>
      <c r="B15" s="21">
        <v>0.83504959988694516</v>
      </c>
      <c r="C15" s="21">
        <v>0.86977799629579489</v>
      </c>
      <c r="D15" s="21">
        <v>0.84239107380536216</v>
      </c>
      <c r="E15" s="21">
        <v>0.80883217457250212</v>
      </c>
      <c r="F15" s="21">
        <v>0.83705098515402709</v>
      </c>
      <c r="G15" s="21">
        <v>6.094582172329277E-2</v>
      </c>
    </row>
    <row r="16" spans="1:7" x14ac:dyDescent="0.25">
      <c r="A16" s="1" t="s">
        <v>91</v>
      </c>
      <c r="B16" s="21">
        <v>0.99833175630799276</v>
      </c>
      <c r="C16" s="21">
        <v>0.99881929697772054</v>
      </c>
      <c r="D16" s="21">
        <v>0.99514703467972532</v>
      </c>
      <c r="E16" s="21">
        <v>0.99556641258713252</v>
      </c>
      <c r="F16" s="21">
        <v>0.99866858589739405</v>
      </c>
      <c r="G16" s="21">
        <v>3.6722622979952209E-3</v>
      </c>
    </row>
    <row r="17" spans="1:7" x14ac:dyDescent="0.25">
      <c r="A17" s="1" t="s">
        <v>92</v>
      </c>
      <c r="B17" s="21">
        <v>0.74610315340479105</v>
      </c>
      <c r="C17" s="21">
        <v>0.78068963203215824</v>
      </c>
      <c r="D17" s="21">
        <v>0.64635320229235937</v>
      </c>
      <c r="E17" s="21">
        <v>0.68634554368341383</v>
      </c>
      <c r="F17" s="21">
        <v>0.75240433180916666</v>
      </c>
      <c r="G17" s="21">
        <v>0.1343364297397989</v>
      </c>
    </row>
    <row r="18" spans="1:7" x14ac:dyDescent="0.25">
      <c r="A18" s="1" t="s">
        <v>93</v>
      </c>
      <c r="B18" s="21">
        <v>0.24875828751137899</v>
      </c>
      <c r="C18" s="21">
        <v>0.26777075474591278</v>
      </c>
      <c r="D18" s="21">
        <v>0.21534677371746111</v>
      </c>
      <c r="E18" s="21">
        <v>0.23632860039476539</v>
      </c>
      <c r="F18" s="21">
        <v>0.24954144148299851</v>
      </c>
      <c r="G18" s="21">
        <v>5.2423981028451673E-2</v>
      </c>
    </row>
    <row r="19" spans="1:7" x14ac:dyDescent="0.25">
      <c r="A19" s="1" t="s">
        <v>94</v>
      </c>
      <c r="B19" s="21">
        <v>0.57246048739812738</v>
      </c>
      <c r="C19" s="21">
        <v>0.59547465838477731</v>
      </c>
      <c r="D19" s="21">
        <v>0.49275341449200899</v>
      </c>
      <c r="E19" s="21">
        <v>0.50943262144160173</v>
      </c>
      <c r="F19" s="21">
        <v>0.57830163067922069</v>
      </c>
      <c r="G19" s="21">
        <v>0.10272124389276829</v>
      </c>
    </row>
    <row r="20" spans="1:7" x14ac:dyDescent="0.25">
      <c r="A20" s="1" t="s">
        <v>95</v>
      </c>
      <c r="B20" s="21">
        <v>0.51186413475727632</v>
      </c>
      <c r="C20" s="21">
        <v>0.53900478632435445</v>
      </c>
      <c r="D20" s="21">
        <v>0.51577623743432244</v>
      </c>
      <c r="E20" s="21">
        <v>0.49113381865509081</v>
      </c>
      <c r="F20" s="21">
        <v>0.51357756290737699</v>
      </c>
      <c r="G20" s="21">
        <v>4.7870967669263631E-2</v>
      </c>
    </row>
    <row r="21" spans="1:7" x14ac:dyDescent="0.25">
      <c r="A21" s="1" t="s">
        <v>96</v>
      </c>
      <c r="B21" s="21">
        <v>0.93029985220700195</v>
      </c>
      <c r="C21" s="21">
        <v>0.95391423847899592</v>
      </c>
      <c r="D21" s="21">
        <v>0.81781752788605711</v>
      </c>
      <c r="E21" s="21">
        <v>0.86592961936167223</v>
      </c>
      <c r="F21" s="21">
        <v>0.93817988960536181</v>
      </c>
      <c r="G21" s="21">
        <v>0.13609671059293879</v>
      </c>
    </row>
    <row r="22" spans="1:7" x14ac:dyDescent="0.25">
      <c r="A22" s="1" t="s">
        <v>97</v>
      </c>
      <c r="B22" s="21">
        <v>0.58751325785226516</v>
      </c>
      <c r="C22" s="21">
        <v>0.64069213937182268</v>
      </c>
      <c r="D22" s="21">
        <v>0.45563861052883192</v>
      </c>
      <c r="E22" s="21">
        <v>0.50222817605701353</v>
      </c>
      <c r="F22" s="21">
        <v>0.59601470278089497</v>
      </c>
      <c r="G22" s="21">
        <v>0.18505352884299081</v>
      </c>
    </row>
    <row r="23" spans="1:7" x14ac:dyDescent="0.25">
      <c r="A23" s="1" t="s">
        <v>98</v>
      </c>
      <c r="B23" s="21">
        <v>0.7965426561925677</v>
      </c>
      <c r="C23" s="21">
        <v>0.83547842768308511</v>
      </c>
      <c r="D23" s="21">
        <v>0.71712727990147607</v>
      </c>
      <c r="E23" s="21">
        <v>0.73369860039284396</v>
      </c>
      <c r="F23" s="21">
        <v>0.8037120008849189</v>
      </c>
      <c r="G23" s="21">
        <v>0.118351147781609</v>
      </c>
    </row>
    <row r="24" spans="1:7" x14ac:dyDescent="0.25">
      <c r="A24" s="1" t="s">
        <v>99</v>
      </c>
      <c r="B24" s="21">
        <v>0.81157842341902531</v>
      </c>
      <c r="C24" s="21">
        <v>0.78748745215129368</v>
      </c>
      <c r="D24" s="21">
        <v>0.8806542274435839</v>
      </c>
      <c r="E24" s="21">
        <v>0.82325288808003527</v>
      </c>
      <c r="F24" s="21">
        <v>0.81088280627726284</v>
      </c>
      <c r="G24" s="21">
        <v>9.3166775292290227E-2</v>
      </c>
    </row>
    <row r="25" spans="1:7" x14ac:dyDescent="0.25">
      <c r="A25" s="1" t="s">
        <v>100</v>
      </c>
      <c r="B25" s="21">
        <v>0.91153576653652113</v>
      </c>
      <c r="C25" s="21">
        <v>0.92683982821978106</v>
      </c>
      <c r="D25" s="21">
        <v>0.87722099607806869</v>
      </c>
      <c r="E25" s="21">
        <v>0.86863176887949101</v>
      </c>
      <c r="F25" s="21">
        <v>0.91644935056976662</v>
      </c>
      <c r="G25" s="21">
        <v>5.8208059340290053E-2</v>
      </c>
    </row>
    <row r="26" spans="1:7" x14ac:dyDescent="0.25">
      <c r="A26" s="1" t="s">
        <v>101</v>
      </c>
      <c r="B26" s="21">
        <v>0.20528440337171289</v>
      </c>
      <c r="C26" s="21">
        <v>0.2217900042028276</v>
      </c>
      <c r="D26" s="21">
        <v>0.2004400335579487</v>
      </c>
      <c r="E26" s="21">
        <v>0.20342552420209301</v>
      </c>
      <c r="F26" s="21">
        <v>0.20489787466813961</v>
      </c>
      <c r="G26" s="21">
        <v>2.1349970644878868E-2</v>
      </c>
    </row>
    <row r="27" spans="1:7" x14ac:dyDescent="0.25">
      <c r="A27" s="1" t="s">
        <v>102</v>
      </c>
      <c r="B27" s="21">
        <v>0.33792723887298859</v>
      </c>
      <c r="C27" s="21">
        <v>0.3431092988689638</v>
      </c>
      <c r="D27" s="21">
        <v>0.28214590580986088</v>
      </c>
      <c r="E27" s="21">
        <v>0.33648214551645639</v>
      </c>
      <c r="F27" s="21">
        <v>0.33822923502418573</v>
      </c>
      <c r="G27" s="21">
        <v>6.0963393059102922E-2</v>
      </c>
    </row>
    <row r="28" spans="1:7" x14ac:dyDescent="0.25">
      <c r="A28" s="1" t="s">
        <v>103</v>
      </c>
      <c r="B28" s="21">
        <v>0.56115177762534363</v>
      </c>
      <c r="C28" s="21">
        <v>0.59139504673436605</v>
      </c>
      <c r="D28" s="21">
        <v>0.48782568617828159</v>
      </c>
      <c r="E28" s="21">
        <v>0.52470462743906376</v>
      </c>
      <c r="F28" s="21">
        <v>0.56444967580039884</v>
      </c>
      <c r="G28" s="21">
        <v>0.1035693605560845</v>
      </c>
    </row>
    <row r="29" spans="1:7" x14ac:dyDescent="0.25">
      <c r="A29" s="1" t="s">
        <v>104</v>
      </c>
      <c r="B29" s="21">
        <v>0.48159889445025161</v>
      </c>
      <c r="C29" s="21">
        <v>0.53796277739559961</v>
      </c>
      <c r="D29" s="21">
        <v>0.36872922953790649</v>
      </c>
      <c r="E29" s="21">
        <v>0.43080759016694831</v>
      </c>
      <c r="F29" s="21">
        <v>0.48540063898395103</v>
      </c>
      <c r="G29" s="21">
        <v>0.1692335478576931</v>
      </c>
    </row>
    <row r="30" spans="1:7" x14ac:dyDescent="0.25">
      <c r="A30" s="1" t="s">
        <v>105</v>
      </c>
      <c r="B30" s="21">
        <v>0.9594520801251194</v>
      </c>
      <c r="C30" s="21">
        <v>0.98914096013493735</v>
      </c>
      <c r="D30" s="21">
        <v>0.92946396766334582</v>
      </c>
      <c r="E30" s="21">
        <v>0.92560027159517122</v>
      </c>
      <c r="F30" s="21">
        <v>0.96440727467070231</v>
      </c>
      <c r="G30" s="21">
        <v>6.3540688539766133E-2</v>
      </c>
    </row>
    <row r="31" spans="1:7" x14ac:dyDescent="0.25">
      <c r="A31" s="1" t="s">
        <v>106</v>
      </c>
      <c r="B31" s="21">
        <v>0.21243401636007411</v>
      </c>
      <c r="C31" s="21">
        <v>0.2420048870774206</v>
      </c>
      <c r="D31" s="21">
        <v>0.16382815725120881</v>
      </c>
      <c r="E31" s="21">
        <v>0.19151671321666089</v>
      </c>
      <c r="F31" s="21">
        <v>0.21390965437698509</v>
      </c>
      <c r="G31" s="21">
        <v>7.8176729826211766E-2</v>
      </c>
    </row>
    <row r="32" spans="1:7" x14ac:dyDescent="0.25">
      <c r="A32" s="1" t="s">
        <v>107</v>
      </c>
      <c r="B32" s="21">
        <v>0.22989583512624809</v>
      </c>
      <c r="C32" s="21">
        <v>0.29649419733785642</v>
      </c>
      <c r="D32" s="21">
        <v>0.16565422170427449</v>
      </c>
      <c r="E32" s="21">
        <v>0.19898796783562181</v>
      </c>
      <c r="F32" s="21">
        <v>0.23132430912942159</v>
      </c>
      <c r="G32" s="21">
        <v>0.13083997563358191</v>
      </c>
    </row>
    <row r="33" spans="1:7" x14ac:dyDescent="0.25">
      <c r="A33" s="1" t="s">
        <v>108</v>
      </c>
      <c r="B33" s="21">
        <v>0.85450224526958019</v>
      </c>
      <c r="C33" s="21">
        <v>0.87545529720840221</v>
      </c>
      <c r="D33" s="21">
        <v>0.83338697486162328</v>
      </c>
      <c r="E33" s="21">
        <v>0.82096540874743884</v>
      </c>
      <c r="F33" s="21">
        <v>0.85787961148257752</v>
      </c>
      <c r="G33" s="21">
        <v>5.4489888460963358E-2</v>
      </c>
    </row>
    <row r="34" spans="1:7" x14ac:dyDescent="0.25">
      <c r="A34" s="1" t="s">
        <v>109</v>
      </c>
      <c r="B34" s="21">
        <v>0.73367941064310493</v>
      </c>
      <c r="C34" s="21">
        <v>0.73394282847102421</v>
      </c>
      <c r="D34" s="21">
        <v>0.73789706524231935</v>
      </c>
      <c r="E34" s="21">
        <v>0.7077147161011158</v>
      </c>
      <c r="F34" s="21">
        <v>0.73578475872367144</v>
      </c>
      <c r="G34" s="21">
        <v>3.018234914120355E-2</v>
      </c>
    </row>
    <row r="35" spans="1:7" x14ac:dyDescent="0.25">
      <c r="A35" s="1" t="s">
        <v>110</v>
      </c>
      <c r="B35" s="21">
        <v>0.81510874547619971</v>
      </c>
      <c r="C35" s="21">
        <v>0.85718664479374307</v>
      </c>
      <c r="D35" s="21">
        <v>0.73177286204063563</v>
      </c>
      <c r="E35" s="21">
        <v>0.74548486548969917</v>
      </c>
      <c r="F35" s="21">
        <v>0.8226654206586852</v>
      </c>
      <c r="G35" s="21">
        <v>0.12541378275310741</v>
      </c>
    </row>
    <row r="36" spans="1:7" x14ac:dyDescent="0.25">
      <c r="A36" s="1" t="s">
        <v>111</v>
      </c>
      <c r="B36" s="21">
        <v>0.4002295841885688</v>
      </c>
      <c r="C36" s="21">
        <v>0.45658944315083838</v>
      </c>
      <c r="D36" s="21">
        <v>0.31478893646641859</v>
      </c>
      <c r="E36" s="21">
        <v>0.34863141479518972</v>
      </c>
      <c r="F36" s="21">
        <v>0.40469481296157522</v>
      </c>
      <c r="G36" s="21">
        <v>0.14180050668441979</v>
      </c>
    </row>
    <row r="37" spans="1:7" x14ac:dyDescent="0.25">
      <c r="A37" s="1" t="s">
        <v>112</v>
      </c>
      <c r="B37" s="21">
        <v>0.264155347165905</v>
      </c>
      <c r="C37" s="21">
        <v>0.2868025519946959</v>
      </c>
      <c r="D37" s="21">
        <v>0.21350586419881751</v>
      </c>
      <c r="E37" s="21">
        <v>0.24829930638112399</v>
      </c>
      <c r="F37" s="21">
        <v>0.26526929594669307</v>
      </c>
      <c r="G37" s="21">
        <v>7.3296687795878362E-2</v>
      </c>
    </row>
    <row r="38" spans="1:7" x14ac:dyDescent="0.25">
      <c r="A38" s="1" t="s">
        <v>113</v>
      </c>
      <c r="B38" s="21">
        <v>0.91999581694548616</v>
      </c>
      <c r="C38" s="21">
        <v>0.94865373788485263</v>
      </c>
      <c r="D38" s="21">
        <v>0.84399661162467066</v>
      </c>
      <c r="E38" s="21">
        <v>0.86314250196915665</v>
      </c>
      <c r="F38" s="21">
        <v>0.92598298149095737</v>
      </c>
      <c r="G38" s="21">
        <v>0.104657126260182</v>
      </c>
    </row>
    <row r="39" spans="1:7" x14ac:dyDescent="0.25">
      <c r="A39" s="1" t="s">
        <v>114</v>
      </c>
      <c r="B39" s="21">
        <v>0.33960941954460561</v>
      </c>
      <c r="C39" s="21">
        <v>0.37348790592910541</v>
      </c>
      <c r="D39" s="21">
        <v>0.28202536906078118</v>
      </c>
      <c r="E39" s="21">
        <v>0.30738271418827939</v>
      </c>
      <c r="F39" s="21">
        <v>0.34220937473894542</v>
      </c>
      <c r="G39" s="21">
        <v>9.1462536868324174E-2</v>
      </c>
    </row>
    <row r="40" spans="1:7" x14ac:dyDescent="0.25">
      <c r="A40" s="1" t="s">
        <v>115</v>
      </c>
      <c r="B40" s="21">
        <v>0.97915758552207921</v>
      </c>
      <c r="C40" s="21">
        <v>0.98764517153405307</v>
      </c>
      <c r="D40" s="21">
        <v>0.95300207715552421</v>
      </c>
      <c r="E40" s="21">
        <v>0.95762774469204293</v>
      </c>
      <c r="F40" s="21">
        <v>0.98153322200881998</v>
      </c>
      <c r="G40" s="21">
        <v>3.464309437852886E-2</v>
      </c>
    </row>
    <row r="41" spans="1:7" x14ac:dyDescent="0.25">
      <c r="A41" s="1" t="s">
        <v>116</v>
      </c>
      <c r="B41" s="21">
        <v>0.77933969628643018</v>
      </c>
      <c r="C41" s="21">
        <v>0.79938489864651063</v>
      </c>
      <c r="D41" s="21">
        <v>0.7210798431906329</v>
      </c>
      <c r="E41" s="21">
        <v>0.71842758729468836</v>
      </c>
      <c r="F41" s="21">
        <v>0.78634167941689126</v>
      </c>
      <c r="G41" s="21">
        <v>8.095731135182227E-2</v>
      </c>
    </row>
    <row r="42" spans="1:7" x14ac:dyDescent="0.25">
      <c r="A42" s="1" t="s">
        <v>117</v>
      </c>
      <c r="B42" s="21">
        <v>0.98449264122913382</v>
      </c>
      <c r="C42" s="21">
        <v>0.9893847071378562</v>
      </c>
      <c r="D42" s="21">
        <v>0.97309044412061529</v>
      </c>
      <c r="E42" s="21">
        <v>0.97491876400962041</v>
      </c>
      <c r="F42" s="21">
        <v>0.98548774779012172</v>
      </c>
      <c r="G42" s="21">
        <v>1.629426301724091E-2</v>
      </c>
    </row>
    <row r="43" spans="1:7" x14ac:dyDescent="0.25">
      <c r="A43" s="1" t="s">
        <v>118</v>
      </c>
      <c r="B43" s="21">
        <v>0.96057889005988506</v>
      </c>
      <c r="C43" s="21">
        <v>0.96226506503071507</v>
      </c>
      <c r="D43" s="21">
        <v>0.95001532982058912</v>
      </c>
      <c r="E43" s="21">
        <v>0.94106015332705595</v>
      </c>
      <c r="F43" s="21">
        <v>0.96290465566651995</v>
      </c>
      <c r="G43" s="21">
        <v>2.1844502339464E-2</v>
      </c>
    </row>
    <row r="44" spans="1:7" x14ac:dyDescent="0.25">
      <c r="A44" s="1" t="s">
        <v>119</v>
      </c>
      <c r="B44" s="21">
        <v>0.9941229998010509</v>
      </c>
      <c r="C44" s="21">
        <v>0.99593037544272012</v>
      </c>
      <c r="D44" s="21">
        <v>0.98742143228123291</v>
      </c>
      <c r="E44" s="21">
        <v>0.98873231225800229</v>
      </c>
      <c r="F44" s="21">
        <v>0.99476950342452797</v>
      </c>
      <c r="G44" s="21">
        <v>8.5089431614872035E-3</v>
      </c>
    </row>
    <row r="45" spans="1:7" x14ac:dyDescent="0.25">
      <c r="A45" s="1" t="s">
        <v>120</v>
      </c>
      <c r="B45" s="21">
        <v>0.35336654099364928</v>
      </c>
      <c r="C45" s="21">
        <v>0.38837401773896091</v>
      </c>
      <c r="D45" s="21">
        <v>0.3170511847512455</v>
      </c>
      <c r="E45" s="21">
        <v>0.33021137713412591</v>
      </c>
      <c r="F45" s="21">
        <v>0.35501587716529748</v>
      </c>
      <c r="G45" s="21">
        <v>7.1322832987715412E-2</v>
      </c>
    </row>
    <row r="46" spans="1:7" x14ac:dyDescent="0.25">
      <c r="A46" s="1" t="s">
        <v>121</v>
      </c>
      <c r="B46" s="21">
        <v>0.85545179387536985</v>
      </c>
      <c r="C46" s="21">
        <v>0.87652824499281046</v>
      </c>
      <c r="D46" s="21">
        <v>0.77759868338294935</v>
      </c>
      <c r="E46" s="21">
        <v>0.79879017107300376</v>
      </c>
      <c r="F46" s="21">
        <v>0.86167383478226367</v>
      </c>
      <c r="G46" s="21">
        <v>9.8929561609861105E-2</v>
      </c>
    </row>
    <row r="47" spans="1:7" x14ac:dyDescent="0.25">
      <c r="A47" s="1" t="s">
        <v>122</v>
      </c>
      <c r="B47" s="21">
        <v>0.72686555170715306</v>
      </c>
      <c r="C47" s="21">
        <v>0.73652810206215846</v>
      </c>
      <c r="D47" s="21">
        <v>0.77665953780102959</v>
      </c>
      <c r="E47" s="21">
        <v>0.7289360321604198</v>
      </c>
      <c r="F47" s="21">
        <v>0.72587598535697151</v>
      </c>
      <c r="G47" s="21">
        <v>5.0783552444058078E-2</v>
      </c>
    </row>
    <row r="48" spans="1:7" x14ac:dyDescent="0.25">
      <c r="A48" s="1" t="s">
        <v>123</v>
      </c>
      <c r="B48" s="21">
        <v>0.73954951956773951</v>
      </c>
      <c r="C48" s="21">
        <v>0.74628770874003292</v>
      </c>
      <c r="D48" s="21">
        <v>0.8421808727478215</v>
      </c>
      <c r="E48" s="21">
        <v>0.76334496834143284</v>
      </c>
      <c r="F48" s="21">
        <v>0.73590317365072322</v>
      </c>
      <c r="G48" s="21">
        <v>0.1062776990970983</v>
      </c>
    </row>
    <row r="49" spans="1:7" x14ac:dyDescent="0.25">
      <c r="A49" s="1" t="s">
        <v>124</v>
      </c>
      <c r="B49" s="21">
        <v>0.68934606952576283</v>
      </c>
      <c r="C49" s="21">
        <v>0.70935472305633662</v>
      </c>
      <c r="D49" s="21">
        <v>0.69591623601721764</v>
      </c>
      <c r="E49" s="21">
        <v>0.67284776099111132</v>
      </c>
      <c r="F49" s="21">
        <v>0.69036143295427677</v>
      </c>
      <c r="G49" s="21">
        <v>3.6506962065225301E-2</v>
      </c>
    </row>
    <row r="50" spans="1:7" x14ac:dyDescent="0.25">
      <c r="A50" s="1" t="s">
        <v>125</v>
      </c>
      <c r="B50" s="21">
        <v>0.43027050859173571</v>
      </c>
      <c r="C50" s="21">
        <v>0.42334225603811448</v>
      </c>
      <c r="D50" s="21">
        <v>0.44304743790408369</v>
      </c>
      <c r="E50" s="21">
        <v>0.41926509284880459</v>
      </c>
      <c r="F50" s="21">
        <v>0.43151923012628068</v>
      </c>
      <c r="G50" s="21">
        <v>2.3782345055279149E-2</v>
      </c>
    </row>
    <row r="51" spans="1:7" x14ac:dyDescent="0.25">
      <c r="A51" s="1" t="s">
        <v>126</v>
      </c>
      <c r="B51" s="21">
        <v>0.33486891558684517</v>
      </c>
      <c r="C51" s="21">
        <v>0.36522322096409338</v>
      </c>
      <c r="D51" s="21">
        <v>0.28218734425135827</v>
      </c>
      <c r="E51" s="21">
        <v>0.31329027428940792</v>
      </c>
      <c r="F51" s="21">
        <v>0.33667035064521877</v>
      </c>
      <c r="G51" s="21">
        <v>8.3035876712735157E-2</v>
      </c>
    </row>
    <row r="52" spans="1:7" x14ac:dyDescent="0.25">
      <c r="A52" s="1" t="s">
        <v>127</v>
      </c>
      <c r="B52" s="21">
        <v>0.9092681104647542</v>
      </c>
      <c r="C52" s="21">
        <v>0.91936008369155864</v>
      </c>
      <c r="D52" s="21">
        <v>0.8858478273738315</v>
      </c>
      <c r="E52" s="21">
        <v>0.87284625087437451</v>
      </c>
      <c r="F52" s="21">
        <v>0.91345287789643181</v>
      </c>
      <c r="G52" s="21">
        <v>4.6513832817184131E-2</v>
      </c>
    </row>
    <row r="53" spans="1:7" x14ac:dyDescent="0.25">
      <c r="A53" s="1" t="s">
        <v>128</v>
      </c>
      <c r="B53" s="21">
        <v>0.2269236174000753</v>
      </c>
      <c r="C53" s="21">
        <v>0.22789625650070261</v>
      </c>
      <c r="D53" s="21">
        <v>0.24479923089324271</v>
      </c>
      <c r="E53" s="21">
        <v>0.24653150830710849</v>
      </c>
      <c r="F53" s="21">
        <v>0.22478990103746971</v>
      </c>
      <c r="G53" s="21">
        <v>2.174160726963878E-2</v>
      </c>
    </row>
    <row r="54" spans="1:7" x14ac:dyDescent="0.25">
      <c r="A54" s="1" t="s">
        <v>129</v>
      </c>
      <c r="B54" s="21">
        <v>0.7107519586887544</v>
      </c>
      <c r="C54" s="21">
        <v>0.69625347501839829</v>
      </c>
      <c r="D54" s="21">
        <v>0.70195432272605107</v>
      </c>
      <c r="E54" s="21">
        <v>0.70716532209759686</v>
      </c>
      <c r="F54" s="21">
        <v>0.71179897799747427</v>
      </c>
      <c r="G54" s="21">
        <v>1.5545502979075979E-2</v>
      </c>
    </row>
    <row r="55" spans="1:7" x14ac:dyDescent="0.25">
      <c r="A55" s="1" t="s">
        <v>130</v>
      </c>
      <c r="B55" s="21">
        <v>0.99497237646535763</v>
      </c>
      <c r="C55" s="21">
        <v>0.9955800876125761</v>
      </c>
      <c r="D55" s="21">
        <v>0.99132138075738518</v>
      </c>
      <c r="E55" s="21">
        <v>0.99122914432080489</v>
      </c>
      <c r="F55" s="21">
        <v>0.99542352680783441</v>
      </c>
      <c r="G55" s="21">
        <v>4.3509432917712143E-3</v>
      </c>
    </row>
    <row r="56" spans="1:7" x14ac:dyDescent="0.25">
      <c r="A56" s="1" t="s">
        <v>131</v>
      </c>
      <c r="B56" s="21">
        <v>0.54763988368981886</v>
      </c>
      <c r="C56" s="21">
        <v>0.59665646281962803</v>
      </c>
      <c r="D56" s="21">
        <v>0.55297209235863387</v>
      </c>
      <c r="E56" s="21">
        <v>0.51818442349537563</v>
      </c>
      <c r="F56" s="21">
        <v>0.54893838186797328</v>
      </c>
      <c r="G56" s="21">
        <v>7.8472039324252396E-2</v>
      </c>
    </row>
    <row r="57" spans="1:7" x14ac:dyDescent="0.25">
      <c r="A57" s="1" t="s">
        <v>132</v>
      </c>
      <c r="B57" s="21">
        <v>0.69997475533185571</v>
      </c>
      <c r="C57" s="21">
        <v>0.7202705953857711</v>
      </c>
      <c r="D57" s="21">
        <v>0.75726070282040303</v>
      </c>
      <c r="E57" s="21">
        <v>0.69792512688514963</v>
      </c>
      <c r="F57" s="21">
        <v>0.69900454614841656</v>
      </c>
      <c r="G57" s="21">
        <v>5.9335575935253397E-2</v>
      </c>
    </row>
    <row r="58" spans="1:7" x14ac:dyDescent="0.25">
      <c r="A58" s="1" t="s">
        <v>133</v>
      </c>
      <c r="B58" s="21">
        <v>0.99530529929730471</v>
      </c>
      <c r="C58" s="21">
        <v>0.99592886292175586</v>
      </c>
      <c r="D58" s="21">
        <v>0.99193609373492297</v>
      </c>
      <c r="E58" s="21">
        <v>0.99140801112072452</v>
      </c>
      <c r="F58" s="21">
        <v>0.99576016913831822</v>
      </c>
      <c r="G58" s="21">
        <v>4.5208518010313448E-3</v>
      </c>
    </row>
    <row r="59" spans="1:7" x14ac:dyDescent="0.25">
      <c r="A59" s="1" t="s">
        <v>134</v>
      </c>
      <c r="B59" s="21">
        <v>0.44761989598249402</v>
      </c>
      <c r="C59" s="21">
        <v>0.48016712969648151</v>
      </c>
      <c r="D59" s="21">
        <v>0.3750286687358797</v>
      </c>
      <c r="E59" s="21">
        <v>0.40447418955255982</v>
      </c>
      <c r="F59" s="21">
        <v>0.45149874182612859</v>
      </c>
      <c r="G59" s="21">
        <v>0.1051384609606018</v>
      </c>
    </row>
    <row r="60" spans="1:7" x14ac:dyDescent="0.25">
      <c r="A60" s="1" t="s">
        <v>135</v>
      </c>
      <c r="B60" s="21">
        <v>0.98272162277526209</v>
      </c>
      <c r="C60" s="21">
        <v>0.98816624604780312</v>
      </c>
      <c r="D60" s="21">
        <v>0.96532488712222531</v>
      </c>
      <c r="E60" s="21">
        <v>0.96970169432459574</v>
      </c>
      <c r="F60" s="21">
        <v>0.9843035813494948</v>
      </c>
      <c r="G60" s="21">
        <v>2.2841358925577811E-2</v>
      </c>
    </row>
    <row r="61" spans="1:7" x14ac:dyDescent="0.25">
      <c r="A61" s="1" t="s">
        <v>136</v>
      </c>
      <c r="B61" s="21">
        <v>0.62481210038013324</v>
      </c>
      <c r="C61" s="21">
        <v>0.65402283009052997</v>
      </c>
      <c r="D61" s="21">
        <v>0.58347415856273133</v>
      </c>
      <c r="E61" s="21">
        <v>0.60791975686443656</v>
      </c>
      <c r="F61" s="21">
        <v>0.62589182142931588</v>
      </c>
      <c r="G61" s="21">
        <v>7.0548671527798645E-2</v>
      </c>
    </row>
    <row r="62" spans="1:7" x14ac:dyDescent="0.25">
      <c r="A62" s="1" t="s">
        <v>137</v>
      </c>
      <c r="B62" s="21">
        <v>0.31760834622504208</v>
      </c>
      <c r="C62" s="21">
        <v>0.37582510786536039</v>
      </c>
      <c r="D62" s="21">
        <v>0.2320773135821467</v>
      </c>
      <c r="E62" s="21">
        <v>0.27674735156169189</v>
      </c>
      <c r="F62" s="21">
        <v>0.32053130063436858</v>
      </c>
      <c r="G62" s="21">
        <v>0.14374779428321369</v>
      </c>
    </row>
    <row r="63" spans="1:7" x14ac:dyDescent="0.25">
      <c r="A63" s="1" t="s">
        <v>138</v>
      </c>
      <c r="B63" s="21">
        <v>0.29219510934169568</v>
      </c>
      <c r="C63" s="21">
        <v>0.30423737082869151</v>
      </c>
      <c r="D63" s="21">
        <v>0.25019162844615822</v>
      </c>
      <c r="E63" s="21">
        <v>0.27004113260742257</v>
      </c>
      <c r="F63" s="21">
        <v>0.29424609657222062</v>
      </c>
      <c r="G63" s="21">
        <v>5.4045742382533291E-2</v>
      </c>
    </row>
    <row r="64" spans="1:7" x14ac:dyDescent="0.25">
      <c r="A64" s="1" t="s">
        <v>139</v>
      </c>
      <c r="B64" s="21">
        <v>0.65283439677195976</v>
      </c>
      <c r="C64" s="21">
        <v>0.70748944215631993</v>
      </c>
      <c r="D64" s="21">
        <v>0.59170671960963128</v>
      </c>
      <c r="E64" s="21">
        <v>0.59112958994514664</v>
      </c>
      <c r="F64" s="21">
        <v>0.65922160228732551</v>
      </c>
      <c r="G64" s="21">
        <v>0.1163598522111733</v>
      </c>
    </row>
    <row r="65" spans="1:7" x14ac:dyDescent="0.25">
      <c r="A65" s="1" t="s">
        <v>140</v>
      </c>
      <c r="B65" s="21">
        <v>0.49161261890077251</v>
      </c>
      <c r="C65" s="21">
        <v>0.48702389186262041</v>
      </c>
      <c r="D65" s="21">
        <v>0.37823586385708441</v>
      </c>
      <c r="E65" s="21">
        <v>0.44847888653131329</v>
      </c>
      <c r="F65" s="21">
        <v>0.49743783588785112</v>
      </c>
      <c r="G65" s="21">
        <v>0.1192019720307668</v>
      </c>
    </row>
    <row r="66" spans="1:7" x14ac:dyDescent="0.25">
      <c r="A66" s="1" t="s">
        <v>141</v>
      </c>
      <c r="B66" s="21">
        <v>0.62035092581195617</v>
      </c>
      <c r="C66" s="21">
        <v>0.64219176298395098</v>
      </c>
      <c r="D66" s="21">
        <v>0.59105745093630124</v>
      </c>
      <c r="E66" s="21">
        <v>0.59483307375793282</v>
      </c>
      <c r="F66" s="21">
        <v>0.62267718085173906</v>
      </c>
      <c r="G66" s="21">
        <v>5.1134312047649733E-2</v>
      </c>
    </row>
    <row r="67" spans="1:7" x14ac:dyDescent="0.25">
      <c r="A67" s="1" t="s">
        <v>142</v>
      </c>
      <c r="B67" s="21">
        <v>0.95817343410958622</v>
      </c>
      <c r="C67" s="21">
        <v>0.97553595230087875</v>
      </c>
      <c r="D67" s="21">
        <v>0.91720352109411707</v>
      </c>
      <c r="E67" s="21">
        <v>0.92296365711996486</v>
      </c>
      <c r="F67" s="21">
        <v>0.96210801198569584</v>
      </c>
      <c r="G67" s="21">
        <v>5.8332431206761681E-2</v>
      </c>
    </row>
    <row r="68" spans="1:7" x14ac:dyDescent="0.25">
      <c r="A68" s="1" t="s">
        <v>143</v>
      </c>
      <c r="B68" s="21">
        <v>0.92986301007038463</v>
      </c>
      <c r="C68" s="21">
        <v>0.95441734694288449</v>
      </c>
      <c r="D68" s="21">
        <v>0.87125706497030331</v>
      </c>
      <c r="E68" s="21">
        <v>0.88559442858288806</v>
      </c>
      <c r="F68" s="21">
        <v>0.93543105435104057</v>
      </c>
      <c r="G68" s="21">
        <v>8.3160281972581185E-2</v>
      </c>
    </row>
    <row r="69" spans="1:7" x14ac:dyDescent="0.25">
      <c r="A69" s="1" t="s">
        <v>144</v>
      </c>
      <c r="B69" s="21">
        <v>0.58648003685000571</v>
      </c>
      <c r="C69" s="21">
        <v>0.62429467737127242</v>
      </c>
      <c r="D69" s="21">
        <v>0.50420326726617182</v>
      </c>
      <c r="E69" s="21">
        <v>0.53925928794986566</v>
      </c>
      <c r="F69" s="21">
        <v>0.59013397056716788</v>
      </c>
      <c r="G69" s="21">
        <v>0.1200914101051006</v>
      </c>
    </row>
    <row r="70" spans="1:7" x14ac:dyDescent="0.25">
      <c r="A70" s="1" t="s">
        <v>145</v>
      </c>
      <c r="B70" s="21">
        <v>0.63241389302382756</v>
      </c>
      <c r="C70" s="21">
        <v>0.63511109735113014</v>
      </c>
      <c r="D70" s="21">
        <v>0.63653170661262359</v>
      </c>
      <c r="E70" s="21">
        <v>0.62217445470602817</v>
      </c>
      <c r="F70" s="21">
        <v>0.63330290413122714</v>
      </c>
      <c r="G70" s="21">
        <v>1.435725190659543E-2</v>
      </c>
    </row>
    <row r="71" spans="1:7" x14ac:dyDescent="0.25">
      <c r="A71" s="1" t="s">
        <v>146</v>
      </c>
      <c r="B71" s="21">
        <v>0.81126063613527843</v>
      </c>
      <c r="C71" s="21">
        <v>0.83183334607356252</v>
      </c>
      <c r="D71" s="21">
        <v>0.74245481898943799</v>
      </c>
      <c r="E71" s="21">
        <v>0.77486650244670396</v>
      </c>
      <c r="F71" s="21">
        <v>0.81538135466440287</v>
      </c>
      <c r="G71" s="21">
        <v>8.9378527084124526E-2</v>
      </c>
    </row>
    <row r="72" spans="1:7" x14ac:dyDescent="0.25">
      <c r="A72" s="1" t="s">
        <v>147</v>
      </c>
      <c r="B72" s="21">
        <v>0.67121147332275333</v>
      </c>
      <c r="C72" s="21">
        <v>0.66192950553146335</v>
      </c>
      <c r="D72" s="21">
        <v>0.75300326744815749</v>
      </c>
      <c r="E72" s="21">
        <v>0.68360182683326032</v>
      </c>
      <c r="F72" s="21">
        <v>0.6696263790092094</v>
      </c>
      <c r="G72" s="21">
        <v>9.107376191669414E-2</v>
      </c>
    </row>
    <row r="73" spans="1:7" x14ac:dyDescent="0.25">
      <c r="A73" s="1" t="s">
        <v>148</v>
      </c>
      <c r="B73" s="21">
        <v>0.97258486301931391</v>
      </c>
      <c r="C73" s="21">
        <v>0.98338018267730787</v>
      </c>
      <c r="D73" s="21">
        <v>0.94122320324273767</v>
      </c>
      <c r="E73" s="21">
        <v>0.95079611127720065</v>
      </c>
      <c r="F73" s="21">
        <v>0.97527705299028988</v>
      </c>
      <c r="G73" s="21">
        <v>4.2156979434570203E-2</v>
      </c>
    </row>
    <row r="74" spans="1:7" x14ac:dyDescent="0.25">
      <c r="A74" s="1" t="s">
        <v>149</v>
      </c>
      <c r="B74" s="21">
        <v>0.79411557072622307</v>
      </c>
      <c r="C74" s="21">
        <v>0.78833566671690347</v>
      </c>
      <c r="D74" s="21">
        <v>0.88016090430778671</v>
      </c>
      <c r="E74" s="21">
        <v>0.81555605942106113</v>
      </c>
      <c r="F74" s="21">
        <v>0.79122853128522641</v>
      </c>
      <c r="G74" s="21">
        <v>9.1825237590883235E-2</v>
      </c>
    </row>
    <row r="75" spans="1:7" x14ac:dyDescent="0.25">
      <c r="A75" s="1" t="s">
        <v>150</v>
      </c>
      <c r="B75" s="21">
        <v>0.99538110665357737</v>
      </c>
      <c r="C75" s="21">
        <v>0.99720657356599063</v>
      </c>
      <c r="D75" s="21">
        <v>0.98819001348387181</v>
      </c>
      <c r="E75" s="21">
        <v>0.99024154250426921</v>
      </c>
      <c r="F75" s="21">
        <v>0.99601385263281439</v>
      </c>
      <c r="G75" s="21">
        <v>9.0165600821188185E-3</v>
      </c>
    </row>
    <row r="76" spans="1:7" x14ac:dyDescent="0.25">
      <c r="A76" s="1" t="s">
        <v>151</v>
      </c>
      <c r="B76" s="21">
        <v>0.8214062281060478</v>
      </c>
      <c r="C76" s="21">
        <v>0.84692854377988069</v>
      </c>
      <c r="D76" s="21">
        <v>0.75639255933517691</v>
      </c>
      <c r="E76" s="21">
        <v>0.76653386027282544</v>
      </c>
      <c r="F76" s="21">
        <v>0.82724286471676434</v>
      </c>
      <c r="G76" s="21">
        <v>9.0535984444703788E-2</v>
      </c>
    </row>
    <row r="77" spans="1:7" x14ac:dyDescent="0.25">
      <c r="A77" s="1" t="s">
        <v>152</v>
      </c>
      <c r="B77" s="21">
        <v>0.99823800721319811</v>
      </c>
      <c r="C77" s="21">
        <v>0.99881846153117881</v>
      </c>
      <c r="D77" s="21">
        <v>0.99521891626657411</v>
      </c>
      <c r="E77" s="21">
        <v>0.99594787395968454</v>
      </c>
      <c r="F77" s="21">
        <v>0.99851700161835766</v>
      </c>
      <c r="G77" s="21">
        <v>3.5995452646047088E-3</v>
      </c>
    </row>
    <row r="78" spans="1:7" x14ac:dyDescent="0.25">
      <c r="A78" s="1" t="s">
        <v>153</v>
      </c>
      <c r="B78" s="21">
        <v>0.85486502272087173</v>
      </c>
      <c r="C78" s="21">
        <v>0.87188706072295963</v>
      </c>
      <c r="D78" s="21">
        <v>0.89075603316154928</v>
      </c>
      <c r="E78" s="21">
        <v>0.86031057195205451</v>
      </c>
      <c r="F78" s="21">
        <v>0.85335151894823802</v>
      </c>
      <c r="G78" s="21">
        <v>3.7404514213311257E-2</v>
      </c>
    </row>
    <row r="79" spans="1:7" x14ac:dyDescent="0.25">
      <c r="A79" s="1" t="s">
        <v>154</v>
      </c>
      <c r="B79" s="21">
        <v>0.75395627109102714</v>
      </c>
      <c r="C79" s="21">
        <v>0.81837740568596418</v>
      </c>
      <c r="D79" s="21">
        <v>0.72490444233092655</v>
      </c>
      <c r="E79" s="21">
        <v>0.70667756558393724</v>
      </c>
      <c r="F79" s="21">
        <v>0.75804456611244697</v>
      </c>
      <c r="G79" s="21">
        <v>0.1116998401020269</v>
      </c>
    </row>
    <row r="80" spans="1:7" x14ac:dyDescent="0.25">
      <c r="A80" s="1" t="s">
        <v>155</v>
      </c>
      <c r="B80" s="21">
        <v>0.39728261517061347</v>
      </c>
      <c r="C80" s="21">
        <v>0.42294873031104652</v>
      </c>
      <c r="D80" s="21">
        <v>0.33046136985391328</v>
      </c>
      <c r="E80" s="21">
        <v>0.38114562005108982</v>
      </c>
      <c r="F80" s="21">
        <v>0.39842945471444502</v>
      </c>
      <c r="G80" s="21">
        <v>9.2487360457133239E-2</v>
      </c>
    </row>
    <row r="81" spans="1:7" x14ac:dyDescent="0.25">
      <c r="A81" s="1" t="s">
        <v>156</v>
      </c>
      <c r="B81" s="21">
        <v>0.79595870417196612</v>
      </c>
      <c r="C81" s="21">
        <v>0.78447711086615945</v>
      </c>
      <c r="D81" s="21">
        <v>0.87187459382254451</v>
      </c>
      <c r="E81" s="21">
        <v>0.81989801087312997</v>
      </c>
      <c r="F81" s="21">
        <v>0.79329489547082599</v>
      </c>
      <c r="G81" s="21">
        <v>8.7397482956385053E-2</v>
      </c>
    </row>
    <row r="82" spans="1:7" x14ac:dyDescent="0.25">
      <c r="A82" s="1" t="s">
        <v>157</v>
      </c>
      <c r="B82" s="21">
        <v>0.50132500558442583</v>
      </c>
      <c r="C82" s="21">
        <v>0.5376041389781604</v>
      </c>
      <c r="D82" s="21">
        <v>0.58576953269302001</v>
      </c>
      <c r="E82" s="21">
        <v>0.50614503836512947</v>
      </c>
      <c r="F82" s="21">
        <v>0.49869808610369398</v>
      </c>
      <c r="G82" s="21">
        <v>8.7071446589326029E-2</v>
      </c>
    </row>
    <row r="83" spans="1:7" x14ac:dyDescent="0.25">
      <c r="A83" s="1" t="s">
        <v>158</v>
      </c>
      <c r="B83" s="21">
        <v>0.609455511091202</v>
      </c>
      <c r="C83" s="21">
        <v>0.63969323026195768</v>
      </c>
      <c r="D83" s="21">
        <v>0.57667978176990453</v>
      </c>
      <c r="E83" s="21">
        <v>0.5772577481201655</v>
      </c>
      <c r="F83" s="21">
        <v>0.61176594075795288</v>
      </c>
      <c r="G83" s="21">
        <v>6.3013448492053148E-2</v>
      </c>
    </row>
    <row r="84" spans="1:7" x14ac:dyDescent="0.25">
      <c r="A84" s="1" t="s">
        <v>159</v>
      </c>
      <c r="B84" s="21">
        <v>0.93398781511592865</v>
      </c>
      <c r="C84" s="21">
        <v>0.97914087631028091</v>
      </c>
      <c r="D84" s="21">
        <v>0.85217332301301174</v>
      </c>
      <c r="E84" s="21">
        <v>0.8709121800265055</v>
      </c>
      <c r="F84" s="21">
        <v>0.94093664474808658</v>
      </c>
      <c r="G84" s="21">
        <v>0.12696755329726919</v>
      </c>
    </row>
    <row r="85" spans="1:7" x14ac:dyDescent="0.25">
      <c r="A85" s="1" t="s">
        <v>160</v>
      </c>
      <c r="B85" s="21">
        <v>0.78680100034109179</v>
      </c>
      <c r="C85" s="21">
        <v>0.77780070017079017</v>
      </c>
      <c r="D85" s="21">
        <v>0.81107033822147967</v>
      </c>
      <c r="E85" s="21">
        <v>0.77335179726538061</v>
      </c>
      <c r="F85" s="21">
        <v>0.78841710857975356</v>
      </c>
      <c r="G85" s="21">
        <v>3.7718540956099063E-2</v>
      </c>
    </row>
    <row r="86" spans="1:7" x14ac:dyDescent="0.25">
      <c r="A86" s="1" t="s">
        <v>161</v>
      </c>
      <c r="B86" s="21">
        <v>0.3713483863782841</v>
      </c>
      <c r="C86" s="21">
        <v>0.40572328387825252</v>
      </c>
      <c r="D86" s="21">
        <v>0.30921566425534153</v>
      </c>
      <c r="E86" s="21">
        <v>0.33080080555519042</v>
      </c>
      <c r="F86" s="21">
        <v>0.37507071024985261</v>
      </c>
      <c r="G86" s="21">
        <v>9.6507619622910934E-2</v>
      </c>
    </row>
    <row r="87" spans="1:7" x14ac:dyDescent="0.25">
      <c r="A87" s="1" t="s">
        <v>162</v>
      </c>
      <c r="B87" s="21">
        <v>0.2308726192430387</v>
      </c>
      <c r="C87" s="21">
        <v>0.2382079194196049</v>
      </c>
      <c r="D87" s="21">
        <v>0.1995787882210634</v>
      </c>
      <c r="E87" s="21">
        <v>0.2221928833192795</v>
      </c>
      <c r="F87" s="21">
        <v>0.2317127909825214</v>
      </c>
      <c r="G87" s="21">
        <v>3.8629131198541437E-2</v>
      </c>
    </row>
    <row r="88" spans="1:7" x14ac:dyDescent="0.25">
      <c r="A88" s="1" t="s">
        <v>163</v>
      </c>
      <c r="B88" s="21">
        <v>0.6821397287981279</v>
      </c>
      <c r="C88" s="21">
        <v>0.75349905120517624</v>
      </c>
      <c r="D88" s="21">
        <v>0.55290430719620198</v>
      </c>
      <c r="E88" s="21">
        <v>0.58472386218845895</v>
      </c>
      <c r="F88" s="21">
        <v>0.69333431842154547</v>
      </c>
      <c r="G88" s="21">
        <v>0.20059474400897431</v>
      </c>
    </row>
    <row r="89" spans="1:7" x14ac:dyDescent="0.25">
      <c r="A89" s="1" t="s">
        <v>164</v>
      </c>
      <c r="B89" s="21">
        <v>0.92445527480632961</v>
      </c>
      <c r="C89" s="21">
        <v>0.97264754672890186</v>
      </c>
      <c r="D89" s="21">
        <v>0.83914196547205366</v>
      </c>
      <c r="E89" s="21">
        <v>0.85728946235299563</v>
      </c>
      <c r="F89" s="21">
        <v>0.9319355746293061</v>
      </c>
      <c r="G89" s="21">
        <v>0.13350558125684819</v>
      </c>
    </row>
    <row r="90" spans="1:7" x14ac:dyDescent="0.25">
      <c r="A90" s="1" t="s">
        <v>165</v>
      </c>
      <c r="B90" s="21">
        <v>0.99606516794767186</v>
      </c>
      <c r="C90" s="21">
        <v>0.99825597593288529</v>
      </c>
      <c r="D90" s="21">
        <v>0.98857729937308458</v>
      </c>
      <c r="E90" s="21">
        <v>0.99073358406433998</v>
      </c>
      <c r="F90" s="21">
        <v>0.99667601175513476</v>
      </c>
      <c r="G90" s="21">
        <v>9.678676559800703E-3</v>
      </c>
    </row>
    <row r="91" spans="1:7" x14ac:dyDescent="0.25">
      <c r="A91" s="1" t="s">
        <v>166</v>
      </c>
      <c r="B91" s="21">
        <v>0.26568117145220682</v>
      </c>
      <c r="C91" s="21">
        <v>0.28669976499427352</v>
      </c>
      <c r="D91" s="21">
        <v>0.23842242516088011</v>
      </c>
      <c r="E91" s="21">
        <v>0.26225626250597373</v>
      </c>
      <c r="F91" s="21">
        <v>0.26552813599891439</v>
      </c>
      <c r="G91" s="21">
        <v>4.8277339833393357E-2</v>
      </c>
    </row>
    <row r="92" spans="1:7" x14ac:dyDescent="0.25">
      <c r="A92" s="1" t="s">
        <v>167</v>
      </c>
      <c r="B92" s="21">
        <v>0.33956316962397631</v>
      </c>
      <c r="C92" s="21">
        <v>0.36964452121988112</v>
      </c>
      <c r="D92" s="21">
        <v>0.24288159540359061</v>
      </c>
      <c r="E92" s="21">
        <v>0.30599758281382727</v>
      </c>
      <c r="F92" s="21">
        <v>0.34251498099852029</v>
      </c>
      <c r="G92" s="21">
        <v>0.12676292581629051</v>
      </c>
    </row>
    <row r="93" spans="1:7" x14ac:dyDescent="0.25">
      <c r="A93" s="1" t="s">
        <v>168</v>
      </c>
      <c r="B93" s="21">
        <v>0.86429052822925601</v>
      </c>
      <c r="C93" s="21">
        <v>0.85680968831376647</v>
      </c>
      <c r="D93" s="21">
        <v>0.82268873243247365</v>
      </c>
      <c r="E93" s="21">
        <v>0.85128465803212661</v>
      </c>
      <c r="F93" s="21">
        <v>0.86628803047496161</v>
      </c>
      <c r="G93" s="21">
        <v>4.3599298042487973E-2</v>
      </c>
    </row>
    <row r="94" spans="1:7" x14ac:dyDescent="0.25">
      <c r="A94" s="1" t="s">
        <v>169</v>
      </c>
      <c r="B94" s="21">
        <v>0.2409409537016815</v>
      </c>
      <c r="C94" s="21">
        <v>0.30133481840972409</v>
      </c>
      <c r="D94" s="21">
        <v>0.18638853896830729</v>
      </c>
      <c r="E94" s="21">
        <v>0.20878583630535019</v>
      </c>
      <c r="F94" s="21">
        <v>0.24273786469885861</v>
      </c>
      <c r="G94" s="21">
        <v>0.1149462794414168</v>
      </c>
    </row>
    <row r="95" spans="1:7" x14ac:dyDescent="0.25">
      <c r="A95" s="1" t="s">
        <v>170</v>
      </c>
      <c r="B95" s="21">
        <v>0.29462430858685917</v>
      </c>
      <c r="C95" s="21">
        <v>0.35333651725820808</v>
      </c>
      <c r="D95" s="21">
        <v>0.26404003733511278</v>
      </c>
      <c r="E95" s="21">
        <v>0.26612666542012797</v>
      </c>
      <c r="F95" s="21">
        <v>0.295755480353393</v>
      </c>
      <c r="G95" s="21">
        <v>8.9296479923095307E-2</v>
      </c>
    </row>
    <row r="96" spans="1:7" x14ac:dyDescent="0.25">
      <c r="A96" s="1" t="s">
        <v>171</v>
      </c>
      <c r="B96" s="21">
        <v>0.85103661773891015</v>
      </c>
      <c r="C96" s="21">
        <v>0.88827141562187806</v>
      </c>
      <c r="D96" s="21">
        <v>0.75147363120663946</v>
      </c>
      <c r="E96" s="21">
        <v>0.78066866615216834</v>
      </c>
      <c r="F96" s="21">
        <v>0.85902444367369057</v>
      </c>
      <c r="G96" s="21">
        <v>0.1367977844152386</v>
      </c>
    </row>
    <row r="97" spans="1:7" x14ac:dyDescent="0.25">
      <c r="A97" s="1" t="s">
        <v>172</v>
      </c>
      <c r="B97" s="21">
        <v>0.7704364414656667</v>
      </c>
      <c r="C97" s="21">
        <v>0.80183286358779793</v>
      </c>
      <c r="D97" s="21">
        <v>0.79560572183106038</v>
      </c>
      <c r="E97" s="21">
        <v>0.75560014113782181</v>
      </c>
      <c r="F97" s="21">
        <v>0.77088965832997169</v>
      </c>
      <c r="G97" s="21">
        <v>4.6232722449976123E-2</v>
      </c>
    </row>
    <row r="98" spans="1:7" x14ac:dyDescent="0.25">
      <c r="A98" s="1" t="s">
        <v>173</v>
      </c>
      <c r="B98" s="21">
        <v>0.58395251849227514</v>
      </c>
      <c r="C98" s="21">
        <v>0.66598859449102521</v>
      </c>
      <c r="D98" s="21">
        <v>0.50345879453262987</v>
      </c>
      <c r="E98" s="21">
        <v>0.50246349963416448</v>
      </c>
      <c r="F98" s="21">
        <v>0.59156356221707762</v>
      </c>
      <c r="G98" s="21">
        <v>0.1635250948568607</v>
      </c>
    </row>
    <row r="99" spans="1:7" x14ac:dyDescent="0.25">
      <c r="A99" s="1" t="s">
        <v>174</v>
      </c>
      <c r="B99" s="21">
        <v>0.95029034019745495</v>
      </c>
      <c r="C99" s="21">
        <v>0.96582818805782644</v>
      </c>
      <c r="D99" s="21">
        <v>0.86869123991755659</v>
      </c>
      <c r="E99" s="21">
        <v>0.90104832400950685</v>
      </c>
      <c r="F99" s="21">
        <v>0.955988641859708</v>
      </c>
      <c r="G99" s="21">
        <v>9.7136948140269852E-2</v>
      </c>
    </row>
    <row r="100" spans="1:7" x14ac:dyDescent="0.25">
      <c r="A100" s="1" t="s">
        <v>175</v>
      </c>
      <c r="B100" s="21">
        <v>0.72777322557392543</v>
      </c>
      <c r="C100" s="21">
        <v>0.78272750315279771</v>
      </c>
      <c r="D100" s="21">
        <v>0.65324610344049483</v>
      </c>
      <c r="E100" s="21">
        <v>0.67627879807529168</v>
      </c>
      <c r="F100" s="21">
        <v>0.7323952051056869</v>
      </c>
      <c r="G100" s="21">
        <v>0.12948139971230291</v>
      </c>
    </row>
    <row r="101" spans="1:7" x14ac:dyDescent="0.25">
      <c r="A101" s="1" t="s">
        <v>176</v>
      </c>
      <c r="B101" s="21">
        <v>0.29524787406069652</v>
      </c>
      <c r="C101" s="21">
        <v>0.34156543094323838</v>
      </c>
      <c r="D101" s="21">
        <v>0.21506950010761461</v>
      </c>
      <c r="E101" s="21">
        <v>0.25444377421489961</v>
      </c>
      <c r="F101" s="21">
        <v>0.29873829939641838</v>
      </c>
      <c r="G101" s="21">
        <v>0.12649593083562391</v>
      </c>
    </row>
    <row r="102" spans="1:7" x14ac:dyDescent="0.25">
      <c r="A102" s="1" t="s">
        <v>177</v>
      </c>
      <c r="B102" s="21">
        <v>0.51163617343169998</v>
      </c>
      <c r="C102" s="21">
        <v>0.52501593117194867</v>
      </c>
      <c r="D102" s="21">
        <v>0.46945269710621068</v>
      </c>
      <c r="E102" s="21">
        <v>0.49203941698322562</v>
      </c>
      <c r="F102" s="21">
        <v>0.51341032932053698</v>
      </c>
      <c r="G102" s="21">
        <v>5.5563234065737932E-2</v>
      </c>
    </row>
    <row r="103" spans="1:7" x14ac:dyDescent="0.25">
      <c r="A103" s="1" t="s">
        <v>178</v>
      </c>
      <c r="B103" s="21">
        <v>0.5310751422614417</v>
      </c>
      <c r="C103" s="21">
        <v>0.60244139101006255</v>
      </c>
      <c r="D103" s="21">
        <v>0.39015818536055769</v>
      </c>
      <c r="E103" s="21">
        <v>0.44794866441848258</v>
      </c>
      <c r="F103" s="21">
        <v>0.53895317129796805</v>
      </c>
      <c r="G103" s="21">
        <v>0.2122832056495049</v>
      </c>
    </row>
    <row r="104" spans="1:7" x14ac:dyDescent="0.25">
      <c r="A104" s="1" t="s">
        <v>179</v>
      </c>
      <c r="B104" s="21">
        <v>0.47189290720474669</v>
      </c>
      <c r="C104" s="21">
        <v>0.50608632366920203</v>
      </c>
      <c r="D104" s="21">
        <v>0.37188995924413693</v>
      </c>
      <c r="E104" s="21">
        <v>0.4129646232796168</v>
      </c>
      <c r="F104" s="21">
        <v>0.47689868482212189</v>
      </c>
      <c r="G104" s="21">
        <v>0.13419636442506511</v>
      </c>
    </row>
    <row r="105" spans="1:7" x14ac:dyDescent="0.25">
      <c r="A105" s="1" t="s">
        <v>180</v>
      </c>
      <c r="B105" s="21">
        <v>0.99788819420706532</v>
      </c>
      <c r="C105" s="21">
        <v>0.9979666643043329</v>
      </c>
      <c r="D105" s="21">
        <v>0.99559092972678587</v>
      </c>
      <c r="E105" s="21">
        <v>0.99557652121461604</v>
      </c>
      <c r="F105" s="21">
        <v>0.99817342544102661</v>
      </c>
      <c r="G105" s="21">
        <v>2.596904226410568E-3</v>
      </c>
    </row>
    <row r="106" spans="1:7" x14ac:dyDescent="0.25">
      <c r="A106" s="1" t="s">
        <v>181</v>
      </c>
      <c r="B106" s="21">
        <v>0.94157450944728527</v>
      </c>
      <c r="C106" s="21">
        <v>0.9841488631835914</v>
      </c>
      <c r="D106" s="21">
        <v>0.88600605585799252</v>
      </c>
      <c r="E106" s="21">
        <v>0.90031833200056455</v>
      </c>
      <c r="F106" s="21">
        <v>0.94649758969924225</v>
      </c>
      <c r="G106" s="21">
        <v>9.814280732559888E-2</v>
      </c>
    </row>
    <row r="107" spans="1:7" x14ac:dyDescent="0.25">
      <c r="A107" s="1" t="s">
        <v>182</v>
      </c>
      <c r="B107" s="21">
        <v>0.66093227216516726</v>
      </c>
      <c r="C107" s="21">
        <v>0.70595400745660342</v>
      </c>
      <c r="D107" s="21">
        <v>0.55012493875346369</v>
      </c>
      <c r="E107" s="21">
        <v>0.5970693270204922</v>
      </c>
      <c r="F107" s="21">
        <v>0.66780742989672193</v>
      </c>
      <c r="G107" s="21">
        <v>0.1558290687031397</v>
      </c>
    </row>
    <row r="108" spans="1:7" x14ac:dyDescent="0.25">
      <c r="A108" s="1" t="s">
        <v>183</v>
      </c>
      <c r="B108" s="21">
        <v>0.27592901705983108</v>
      </c>
      <c r="C108" s="21">
        <v>0.34193215326330328</v>
      </c>
      <c r="D108" s="21">
        <v>0.1933406448307709</v>
      </c>
      <c r="E108" s="21">
        <v>0.23245829646352811</v>
      </c>
      <c r="F108" s="21">
        <v>0.27896091176543208</v>
      </c>
      <c r="G108" s="21">
        <v>0.14859150843253249</v>
      </c>
    </row>
    <row r="109" spans="1:7" x14ac:dyDescent="0.25">
      <c r="A109" s="1" t="s">
        <v>184</v>
      </c>
      <c r="B109" s="21">
        <v>0.40155108898827252</v>
      </c>
      <c r="C109" s="21">
        <v>0.42584529908153451</v>
      </c>
      <c r="D109" s="21">
        <v>0.31495734880713289</v>
      </c>
      <c r="E109" s="21">
        <v>0.36201963722250491</v>
      </c>
      <c r="F109" s="21">
        <v>0.40530787802939738</v>
      </c>
      <c r="G109" s="21">
        <v>0.1108879502744016</v>
      </c>
    </row>
    <row r="110" spans="1:7" x14ac:dyDescent="0.25">
      <c r="A110" s="1" t="s">
        <v>185</v>
      </c>
      <c r="B110" s="21">
        <v>0.64316278347773659</v>
      </c>
      <c r="C110" s="21">
        <v>0.64989317384374656</v>
      </c>
      <c r="D110" s="21">
        <v>0.54749473175278696</v>
      </c>
      <c r="E110" s="21">
        <v>0.61727654916476049</v>
      </c>
      <c r="F110" s="21">
        <v>0.64641327939224413</v>
      </c>
      <c r="G110" s="21">
        <v>0.10239844209095959</v>
      </c>
    </row>
    <row r="111" spans="1:7" x14ac:dyDescent="0.25">
      <c r="A111" s="1" t="s">
        <v>186</v>
      </c>
      <c r="B111" s="21">
        <v>0.90755560192867635</v>
      </c>
      <c r="C111" s="21">
        <v>0.92254313656372455</v>
      </c>
      <c r="D111" s="21">
        <v>0.84652594610399601</v>
      </c>
      <c r="E111" s="21">
        <v>0.8637398614705506</v>
      </c>
      <c r="F111" s="21">
        <v>0.91277689394076522</v>
      </c>
      <c r="G111" s="21">
        <v>7.6017190459728545E-2</v>
      </c>
    </row>
    <row r="112" spans="1:7" x14ac:dyDescent="0.25">
      <c r="A112" s="1" t="s">
        <v>187</v>
      </c>
      <c r="B112" s="21">
        <v>0.7874859295315616</v>
      </c>
      <c r="C112" s="21">
        <v>0.79232482290331452</v>
      </c>
      <c r="D112" s="21">
        <v>0.78824160614620975</v>
      </c>
      <c r="E112" s="21">
        <v>0.76415548136306133</v>
      </c>
      <c r="F112" s="21">
        <v>0.78977121929319705</v>
      </c>
      <c r="G112" s="21">
        <v>2.816934154025319E-2</v>
      </c>
    </row>
    <row r="113" spans="1:7" x14ac:dyDescent="0.25">
      <c r="A113" s="1" t="s">
        <v>188</v>
      </c>
      <c r="B113" s="21">
        <v>0.51580550313484819</v>
      </c>
      <c r="C113" s="21">
        <v>0.56686822645351542</v>
      </c>
      <c r="D113" s="21">
        <v>0.49783481451770861</v>
      </c>
      <c r="E113" s="21">
        <v>0.4692015201187667</v>
      </c>
      <c r="F113" s="21">
        <v>0.51796718729193247</v>
      </c>
      <c r="G113" s="21">
        <v>9.7666706334748721E-2</v>
      </c>
    </row>
    <row r="114" spans="1:7" x14ac:dyDescent="0.25">
      <c r="A114" s="1" t="s">
        <v>189</v>
      </c>
      <c r="B114" s="21">
        <v>0.78348642044045613</v>
      </c>
      <c r="C114" s="21">
        <v>0.80530896828482368</v>
      </c>
      <c r="D114" s="21">
        <v>0.70051696571259736</v>
      </c>
      <c r="E114" s="21">
        <v>0.73291607465974495</v>
      </c>
      <c r="F114" s="21">
        <v>0.78924592761481105</v>
      </c>
      <c r="G114" s="21">
        <v>0.1047920025722263</v>
      </c>
    </row>
    <row r="115" spans="1:7" x14ac:dyDescent="0.25">
      <c r="A115" s="1" t="s">
        <v>190</v>
      </c>
      <c r="B115" s="21">
        <v>0.65409710961654233</v>
      </c>
      <c r="C115" s="21">
        <v>0.65286402150352252</v>
      </c>
      <c r="D115" s="21">
        <v>0.50359913120961652</v>
      </c>
      <c r="E115" s="21">
        <v>0.60337322243163505</v>
      </c>
      <c r="F115" s="21">
        <v>0.65990826993384288</v>
      </c>
      <c r="G115" s="21">
        <v>0.15630913872422639</v>
      </c>
    </row>
    <row r="116" spans="1:7" x14ac:dyDescent="0.25">
      <c r="A116" s="1" t="s">
        <v>191</v>
      </c>
      <c r="B116" s="21">
        <v>0.73740315494271536</v>
      </c>
      <c r="C116" s="21">
        <v>0.81659043534479947</v>
      </c>
      <c r="D116" s="21">
        <v>0.60594939818874893</v>
      </c>
      <c r="E116" s="21">
        <v>0.64860397524761826</v>
      </c>
      <c r="F116" s="21">
        <v>0.74783692705620752</v>
      </c>
      <c r="G116" s="21">
        <v>0.21064103715605051</v>
      </c>
    </row>
    <row r="117" spans="1:7" x14ac:dyDescent="0.25">
      <c r="A117" s="1" t="s">
        <v>192</v>
      </c>
      <c r="B117" s="21">
        <v>0.64556535313391294</v>
      </c>
      <c r="C117" s="21">
        <v>0.65228940413091585</v>
      </c>
      <c r="D117" s="21">
        <v>0.6233134678334219</v>
      </c>
      <c r="E117" s="21">
        <v>0.62765310596377422</v>
      </c>
      <c r="F117" s="21">
        <v>0.64765556173839001</v>
      </c>
      <c r="G117" s="21">
        <v>2.897593629749395E-2</v>
      </c>
    </row>
    <row r="118" spans="1:7" x14ac:dyDescent="0.25">
      <c r="A118" s="1" t="s">
        <v>193</v>
      </c>
      <c r="B118" s="21">
        <v>0.58859410820247549</v>
      </c>
      <c r="C118" s="21">
        <v>0.59338599650652046</v>
      </c>
      <c r="D118" s="21">
        <v>0.57925613358570782</v>
      </c>
      <c r="E118" s="21">
        <v>0.57513274116179591</v>
      </c>
      <c r="F118" s="21">
        <v>0.58978762352533598</v>
      </c>
      <c r="G118" s="21">
        <v>1.825325534472455E-2</v>
      </c>
    </row>
    <row r="119" spans="1:7" x14ac:dyDescent="0.25">
      <c r="A119" s="1" t="s">
        <v>194</v>
      </c>
      <c r="B119" s="21">
        <v>0.94810711922779689</v>
      </c>
      <c r="C119" s="21">
        <v>0.95136720631176097</v>
      </c>
      <c r="D119" s="21">
        <v>0.9305993922219874</v>
      </c>
      <c r="E119" s="21">
        <v>0.92336950840181897</v>
      </c>
      <c r="F119" s="21">
        <v>0.95102173718739513</v>
      </c>
      <c r="G119" s="21">
        <v>2.7997697909941999E-2</v>
      </c>
    </row>
    <row r="120" spans="1:7" x14ac:dyDescent="0.25">
      <c r="A120" s="1" t="s">
        <v>195</v>
      </c>
      <c r="B120" s="21">
        <v>0.99098508177679201</v>
      </c>
      <c r="C120" s="21">
        <v>0.99417708077771583</v>
      </c>
      <c r="D120" s="21">
        <v>0.97998775524041692</v>
      </c>
      <c r="E120" s="21">
        <v>0.98282273743865678</v>
      </c>
      <c r="F120" s="21">
        <v>0.99195571850653907</v>
      </c>
      <c r="G120" s="21">
        <v>1.4189325537298901E-2</v>
      </c>
    </row>
    <row r="121" spans="1:7" x14ac:dyDescent="0.25">
      <c r="A121" s="1" t="s">
        <v>196</v>
      </c>
      <c r="B121" s="21">
        <v>0.98363191045527154</v>
      </c>
      <c r="C121" s="21">
        <v>0.99543232711485197</v>
      </c>
      <c r="D121" s="21">
        <v>0.95229790384473301</v>
      </c>
      <c r="E121" s="21">
        <v>0.96561517221764859</v>
      </c>
      <c r="F121" s="21">
        <v>0.98558393232511277</v>
      </c>
      <c r="G121" s="21">
        <v>4.313442327011896E-2</v>
      </c>
    </row>
    <row r="122" spans="1:7" x14ac:dyDescent="0.25">
      <c r="A122" s="1" t="s">
        <v>197</v>
      </c>
      <c r="B122" s="21">
        <v>0.78940374441489902</v>
      </c>
      <c r="C122" s="21">
        <v>0.78113600171897335</v>
      </c>
      <c r="D122" s="21">
        <v>0.8704200849335102</v>
      </c>
      <c r="E122" s="21">
        <v>0.81339682268581748</v>
      </c>
      <c r="F122" s="21">
        <v>0.78653195399632447</v>
      </c>
      <c r="G122" s="21">
        <v>8.9284083214536847E-2</v>
      </c>
    </row>
    <row r="123" spans="1:7" x14ac:dyDescent="0.25">
      <c r="A123" s="1" t="s">
        <v>198</v>
      </c>
      <c r="B123" s="21">
        <v>0.9307354012582737</v>
      </c>
      <c r="C123" s="21">
        <v>0.95358842774975305</v>
      </c>
      <c r="D123" s="21">
        <v>0.87998072208785327</v>
      </c>
      <c r="E123" s="21">
        <v>0.88443926203051815</v>
      </c>
      <c r="F123" s="21">
        <v>0.9358682262964062</v>
      </c>
      <c r="G123" s="21">
        <v>7.360770566189978E-2</v>
      </c>
    </row>
    <row r="124" spans="1:7" x14ac:dyDescent="0.25">
      <c r="A124" s="1" t="s">
        <v>199</v>
      </c>
      <c r="B124" s="21">
        <v>0.79304512895439971</v>
      </c>
      <c r="C124" s="21">
        <v>0.85550643476669508</v>
      </c>
      <c r="D124" s="21">
        <v>0.75741115022808081</v>
      </c>
      <c r="E124" s="21">
        <v>0.73661405158678273</v>
      </c>
      <c r="F124" s="21">
        <v>0.7987052245282813</v>
      </c>
      <c r="G124" s="21">
        <v>0.11889238317991239</v>
      </c>
    </row>
    <row r="125" spans="1:7" x14ac:dyDescent="0.25">
      <c r="A125" s="1" t="s">
        <v>200</v>
      </c>
      <c r="B125" s="21">
        <v>0.19741593981798281</v>
      </c>
      <c r="C125" s="21">
        <v>0.18841773011079971</v>
      </c>
      <c r="D125" s="21">
        <v>0.2012829393842856</v>
      </c>
      <c r="E125" s="21">
        <v>0.2154592434527596</v>
      </c>
      <c r="F125" s="21">
        <v>0.19592065401198111</v>
      </c>
      <c r="G125" s="21">
        <v>2.7041513341959918E-2</v>
      </c>
    </row>
    <row r="126" spans="1:7" x14ac:dyDescent="0.25">
      <c r="A126" s="1" t="s">
        <v>201</v>
      </c>
      <c r="B126" s="21">
        <v>0.69676287060170472</v>
      </c>
      <c r="C126" s="21">
        <v>0.75729862072992249</v>
      </c>
      <c r="D126" s="21">
        <v>0.59544851493813455</v>
      </c>
      <c r="E126" s="21">
        <v>0.61587809926175352</v>
      </c>
      <c r="F126" s="21">
        <v>0.70610822433603482</v>
      </c>
      <c r="G126" s="21">
        <v>0.16185010579178791</v>
      </c>
    </row>
    <row r="127" spans="1:7" x14ac:dyDescent="0.25">
      <c r="A127" s="1" t="s">
        <v>202</v>
      </c>
      <c r="B127" s="21">
        <v>0.40450737096624761</v>
      </c>
      <c r="C127" s="21">
        <v>0.45189866745627588</v>
      </c>
      <c r="D127" s="21">
        <v>0.34272340189892081</v>
      </c>
      <c r="E127" s="21">
        <v>0.36871276498887151</v>
      </c>
      <c r="F127" s="21">
        <v>0.4067708190738949</v>
      </c>
      <c r="G127" s="21">
        <v>0.1091752655573551</v>
      </c>
    </row>
    <row r="128" spans="1:7" x14ac:dyDescent="0.25">
      <c r="A128" s="1" t="s">
        <v>203</v>
      </c>
      <c r="B128" s="21">
        <v>0.93842887140788989</v>
      </c>
      <c r="C128" s="21">
        <v>0.95798350723566994</v>
      </c>
      <c r="D128" s="21">
        <v>0.86019948966225424</v>
      </c>
      <c r="E128" s="21">
        <v>0.88732663665582467</v>
      </c>
      <c r="F128" s="21">
        <v>0.94439589405019009</v>
      </c>
      <c r="G128" s="21">
        <v>9.7784017573415705E-2</v>
      </c>
    </row>
    <row r="129" spans="1:7" x14ac:dyDescent="0.25">
      <c r="A129" s="1" t="s">
        <v>204</v>
      </c>
      <c r="B129" s="21">
        <v>0.18878988948119491</v>
      </c>
      <c r="C129" s="21">
        <v>0.18749081665818451</v>
      </c>
      <c r="D129" s="21">
        <v>0.1868832513433312</v>
      </c>
      <c r="E129" s="21">
        <v>0.19054776984241359</v>
      </c>
      <c r="F129" s="21">
        <v>0.18867023523070889</v>
      </c>
      <c r="G129" s="21">
        <v>3.6645184990824749E-3</v>
      </c>
    </row>
    <row r="130" spans="1:7" x14ac:dyDescent="0.25">
      <c r="A130" s="1" t="s">
        <v>205</v>
      </c>
      <c r="B130" s="21">
        <v>0.96777250656459968</v>
      </c>
      <c r="C130" s="21">
        <v>0.97418256317271457</v>
      </c>
      <c r="D130" s="21">
        <v>0.94474048964219326</v>
      </c>
      <c r="E130" s="21">
        <v>0.94560093783387122</v>
      </c>
      <c r="F130" s="21">
        <v>0.97031824555751223</v>
      </c>
      <c r="G130" s="21">
        <v>2.944207353052131E-2</v>
      </c>
    </row>
    <row r="131" spans="1:7" x14ac:dyDescent="0.25">
      <c r="A131" s="1" t="s">
        <v>206</v>
      </c>
      <c r="B131" s="21">
        <v>0.97387884795500634</v>
      </c>
      <c r="C131" s="21">
        <v>0.97875038117503077</v>
      </c>
      <c r="D131" s="21">
        <v>0.95597175703605641</v>
      </c>
      <c r="E131" s="21">
        <v>0.95463608092137375</v>
      </c>
      <c r="F131" s="21">
        <v>0.97609733839695689</v>
      </c>
      <c r="G131" s="21">
        <v>2.4114300253657021E-2</v>
      </c>
    </row>
    <row r="132" spans="1:7" x14ac:dyDescent="0.25">
      <c r="A132" s="1" t="s">
        <v>207</v>
      </c>
      <c r="B132" s="21">
        <v>0.68330067237989156</v>
      </c>
      <c r="C132" s="21">
        <v>0.66950615327616059</v>
      </c>
      <c r="D132" s="21">
        <v>0.59855250071973798</v>
      </c>
      <c r="E132" s="21">
        <v>0.65521636124335569</v>
      </c>
      <c r="F132" s="21">
        <v>0.68745861609726955</v>
      </c>
      <c r="G132" s="21">
        <v>8.8906115377531569E-2</v>
      </c>
    </row>
    <row r="133" spans="1:7" x14ac:dyDescent="0.25">
      <c r="A133" s="1" t="s">
        <v>208</v>
      </c>
      <c r="B133" s="21">
        <v>0.3187735687994569</v>
      </c>
      <c r="C133" s="21">
        <v>0.33214768409369227</v>
      </c>
      <c r="D133" s="21">
        <v>0.26301830854981351</v>
      </c>
      <c r="E133" s="21">
        <v>0.29232697057900348</v>
      </c>
      <c r="F133" s="21">
        <v>0.32167289629899021</v>
      </c>
      <c r="G133" s="21">
        <v>6.9129375543878824E-2</v>
      </c>
    </row>
    <row r="134" spans="1:7" x14ac:dyDescent="0.25">
      <c r="A134" s="1" t="s">
        <v>209</v>
      </c>
      <c r="B134" s="21">
        <v>0.74176238095184033</v>
      </c>
      <c r="C134" s="21">
        <v>0.82416473629595743</v>
      </c>
      <c r="D134" s="21">
        <v>0.59671600641674427</v>
      </c>
      <c r="E134" s="21">
        <v>0.63568868851472493</v>
      </c>
      <c r="F134" s="21">
        <v>0.75205995564226114</v>
      </c>
      <c r="G134" s="21">
        <v>0.22744872987921319</v>
      </c>
    </row>
    <row r="135" spans="1:7" x14ac:dyDescent="0.25">
      <c r="A135" s="1" t="s">
        <v>210</v>
      </c>
      <c r="B135" s="21">
        <v>0.77715484725950712</v>
      </c>
      <c r="C135" s="21">
        <v>0.7394753143764955</v>
      </c>
      <c r="D135" s="21">
        <v>0.83679517074259169</v>
      </c>
      <c r="E135" s="21">
        <v>0.77788962029814979</v>
      </c>
      <c r="F135" s="21">
        <v>0.77817067166678677</v>
      </c>
      <c r="G135" s="21">
        <v>9.7319856366096191E-2</v>
      </c>
    </row>
    <row r="136" spans="1:7" x14ac:dyDescent="0.25">
      <c r="A136" s="1" t="s">
        <v>211</v>
      </c>
      <c r="B136" s="21">
        <v>0.98343193031935505</v>
      </c>
      <c r="C136" s="21">
        <v>0.99022671656182437</v>
      </c>
      <c r="D136" s="21">
        <v>0.96303055162469509</v>
      </c>
      <c r="E136" s="21">
        <v>0.96884131272499807</v>
      </c>
      <c r="F136" s="21">
        <v>0.9851914722369457</v>
      </c>
      <c r="G136" s="21">
        <v>2.7196164937129289E-2</v>
      </c>
    </row>
    <row r="137" spans="1:7" x14ac:dyDescent="0.25">
      <c r="A137" s="1" t="s">
        <v>212</v>
      </c>
      <c r="B137" s="21">
        <v>0.5725189850852479</v>
      </c>
      <c r="C137" s="21">
        <v>0.59081677354484374</v>
      </c>
      <c r="D137" s="21">
        <v>0.50676853116729526</v>
      </c>
      <c r="E137" s="21">
        <v>0.54833297396822733</v>
      </c>
      <c r="F137" s="21">
        <v>0.57442993866078351</v>
      </c>
      <c r="G137" s="21">
        <v>8.4048242377548488E-2</v>
      </c>
    </row>
    <row r="138" spans="1:7" x14ac:dyDescent="0.25">
      <c r="A138" s="1" t="s">
        <v>213</v>
      </c>
      <c r="B138" s="21">
        <v>0.51018026950528272</v>
      </c>
      <c r="C138" s="21">
        <v>0.56056415115680858</v>
      </c>
      <c r="D138" s="21">
        <v>0.4118508440194576</v>
      </c>
      <c r="E138" s="21">
        <v>0.450715636773245</v>
      </c>
      <c r="F138" s="21">
        <v>0.51568261695055095</v>
      </c>
      <c r="G138" s="21">
        <v>0.14871330713735101</v>
      </c>
    </row>
    <row r="139" spans="1:7" x14ac:dyDescent="0.25">
      <c r="A139" s="1" t="s">
        <v>214</v>
      </c>
      <c r="B139" s="21">
        <v>0.87850054038416436</v>
      </c>
      <c r="C139" s="21">
        <v>0.88840051010685928</v>
      </c>
      <c r="D139" s="21">
        <v>0.82415032628238449</v>
      </c>
      <c r="E139" s="21">
        <v>0.82697949214623201</v>
      </c>
      <c r="F139" s="21">
        <v>0.88425274490258465</v>
      </c>
      <c r="G139" s="21">
        <v>6.4250183824474782E-2</v>
      </c>
    </row>
    <row r="140" spans="1:7" x14ac:dyDescent="0.25">
      <c r="A140" s="1" t="s">
        <v>215</v>
      </c>
      <c r="B140" s="21">
        <v>0.49245909853351871</v>
      </c>
      <c r="C140" s="21">
        <v>0.51393098961814176</v>
      </c>
      <c r="D140" s="21">
        <v>0.43464017770261409</v>
      </c>
      <c r="E140" s="21">
        <v>0.43979162603454602</v>
      </c>
      <c r="F140" s="21">
        <v>0.49778192017455281</v>
      </c>
      <c r="G140" s="21">
        <v>7.9290811915527615E-2</v>
      </c>
    </row>
    <row r="141" spans="1:7" x14ac:dyDescent="0.25">
      <c r="A141" s="1" t="s">
        <v>216</v>
      </c>
      <c r="B141" s="21">
        <v>0.99656088643809526</v>
      </c>
      <c r="C141" s="21">
        <v>0.99727285703554136</v>
      </c>
      <c r="D141" s="21">
        <v>0.99274337993952322</v>
      </c>
      <c r="E141" s="21">
        <v>0.99316516035432545</v>
      </c>
      <c r="F141" s="21">
        <v>0.99697053980386008</v>
      </c>
      <c r="G141" s="21">
        <v>4.5294770960181419E-3</v>
      </c>
    </row>
    <row r="142" spans="1:7" x14ac:dyDescent="0.25">
      <c r="A142" s="1" t="s">
        <v>217</v>
      </c>
      <c r="B142" s="21">
        <v>0.99756254440610448</v>
      </c>
      <c r="C142" s="21">
        <v>0.9989664186379037</v>
      </c>
      <c r="D142" s="21">
        <v>0.99222703442087323</v>
      </c>
      <c r="E142" s="21">
        <v>0.99352370452077676</v>
      </c>
      <c r="F142" s="21">
        <v>0.99802743431589558</v>
      </c>
      <c r="G142" s="21">
        <v>6.7393842170304641E-3</v>
      </c>
    </row>
    <row r="143" spans="1:7" x14ac:dyDescent="0.25">
      <c r="A143" s="1" t="s">
        <v>218</v>
      </c>
      <c r="B143" s="21">
        <v>0.80365546334201288</v>
      </c>
      <c r="C143" s="21">
        <v>0.8285609673208143</v>
      </c>
      <c r="D143" s="21">
        <v>0.69004516765165569</v>
      </c>
      <c r="E143" s="21">
        <v>0.74973148785905264</v>
      </c>
      <c r="F143" s="21">
        <v>0.8100206993065846</v>
      </c>
      <c r="G143" s="21">
        <v>0.13851579966915861</v>
      </c>
    </row>
    <row r="144" spans="1:7" x14ac:dyDescent="0.25">
      <c r="A144" s="1" t="s">
        <v>219</v>
      </c>
      <c r="B144" s="21">
        <v>0.64823336952652155</v>
      </c>
      <c r="C144" s="21">
        <v>0.6573407788467629</v>
      </c>
      <c r="D144" s="21">
        <v>0.69494498481132716</v>
      </c>
      <c r="E144" s="21">
        <v>0.65516159050848821</v>
      </c>
      <c r="F144" s="21">
        <v>0.64676495074744977</v>
      </c>
      <c r="G144" s="21">
        <v>4.8180034063877393E-2</v>
      </c>
    </row>
    <row r="145" spans="1:7" x14ac:dyDescent="0.25">
      <c r="A145" s="1" t="s">
        <v>220</v>
      </c>
      <c r="B145" s="21">
        <v>0.31634199104679289</v>
      </c>
      <c r="C145" s="21">
        <v>0.35996698668404359</v>
      </c>
      <c r="D145" s="21">
        <v>0.24072555720166269</v>
      </c>
      <c r="E145" s="21">
        <v>0.28991423387597592</v>
      </c>
      <c r="F145" s="21">
        <v>0.31793269211975689</v>
      </c>
      <c r="G145" s="21">
        <v>0.1192414294823809</v>
      </c>
    </row>
    <row r="146" spans="1:7" x14ac:dyDescent="0.25">
      <c r="A146" s="1" t="s">
        <v>221</v>
      </c>
      <c r="B146" s="21">
        <v>0.83454743901126327</v>
      </c>
      <c r="C146" s="21">
        <v>0.8443138865005192</v>
      </c>
      <c r="D146" s="21">
        <v>0.82012768769649014</v>
      </c>
      <c r="E146" s="21">
        <v>0.79888186787273152</v>
      </c>
      <c r="F146" s="21">
        <v>0.83795625312090372</v>
      </c>
      <c r="G146" s="21">
        <v>4.5432018627787667E-2</v>
      </c>
    </row>
    <row r="147" spans="1:7" x14ac:dyDescent="0.25">
      <c r="A147" s="1" t="s">
        <v>222</v>
      </c>
      <c r="B147" s="21">
        <v>0.44938740906562569</v>
      </c>
      <c r="C147" s="21">
        <v>0.5065996733207847</v>
      </c>
      <c r="D147" s="21">
        <v>0.37500376619217912</v>
      </c>
      <c r="E147" s="21">
        <v>0.40987599852979162</v>
      </c>
      <c r="F147" s="21">
        <v>0.45157546816984823</v>
      </c>
      <c r="G147" s="21">
        <v>0.13159590712860561</v>
      </c>
    </row>
    <row r="148" spans="1:7" x14ac:dyDescent="0.25">
      <c r="A148" s="1" t="s">
        <v>223</v>
      </c>
      <c r="B148" s="21">
        <v>0.59444699166334192</v>
      </c>
      <c r="C148" s="21">
        <v>0.61782852853220083</v>
      </c>
      <c r="D148" s="21">
        <v>0.49552420799396141</v>
      </c>
      <c r="E148" s="21">
        <v>0.54860313135608074</v>
      </c>
      <c r="F148" s="21">
        <v>0.5987515212149106</v>
      </c>
      <c r="G148" s="21">
        <v>0.1223043205382395</v>
      </c>
    </row>
    <row r="149" spans="1:7" x14ac:dyDescent="0.25">
      <c r="A149" s="1" t="s">
        <v>224</v>
      </c>
      <c r="B149" s="21">
        <v>0.27935426462228408</v>
      </c>
      <c r="C149" s="21">
        <v>0.30280481401931342</v>
      </c>
      <c r="D149" s="21">
        <v>0.22918611914067949</v>
      </c>
      <c r="E149" s="21">
        <v>0.26040622126203672</v>
      </c>
      <c r="F149" s="21">
        <v>0.28080597181158429</v>
      </c>
      <c r="G149" s="21">
        <v>7.36186948786339E-2</v>
      </c>
    </row>
    <row r="150" spans="1:7" x14ac:dyDescent="0.25">
      <c r="A150" s="1" t="s">
        <v>225</v>
      </c>
      <c r="B150" s="21">
        <v>0.79662132258304574</v>
      </c>
      <c r="C150" s="21">
        <v>0.79686326536589702</v>
      </c>
      <c r="D150" s="21">
        <v>0.85462101098067256</v>
      </c>
      <c r="E150" s="21">
        <v>0.78620180772693671</v>
      </c>
      <c r="F150" s="21">
        <v>0.79726947092707989</v>
      </c>
      <c r="G150" s="21">
        <v>6.841920325373585E-2</v>
      </c>
    </row>
    <row r="151" spans="1:7" x14ac:dyDescent="0.25">
      <c r="A151" s="1" t="s">
        <v>226</v>
      </c>
      <c r="B151" s="21">
        <v>0.82285766405500771</v>
      </c>
      <c r="C151" s="21">
        <v>0.87095511190661878</v>
      </c>
      <c r="D151" s="21">
        <v>0.74774829175308988</v>
      </c>
      <c r="E151" s="21">
        <v>0.76801921788339667</v>
      </c>
      <c r="F151" s="21">
        <v>0.8281344002388209</v>
      </c>
      <c r="G151" s="21">
        <v>0.12320682015352891</v>
      </c>
    </row>
    <row r="152" spans="1:7" x14ac:dyDescent="0.25">
      <c r="A152" s="1" t="s">
        <v>227</v>
      </c>
      <c r="B152" s="21">
        <v>0.96307602737562348</v>
      </c>
      <c r="C152" s="21">
        <v>0.97290016705204696</v>
      </c>
      <c r="D152" s="21">
        <v>0.91773092263006639</v>
      </c>
      <c r="E152" s="21">
        <v>0.93610101994773076</v>
      </c>
      <c r="F152" s="21">
        <v>0.9663464417123323</v>
      </c>
      <c r="G152" s="21">
        <v>5.5169244421980568E-2</v>
      </c>
    </row>
    <row r="153" spans="1:7" x14ac:dyDescent="0.25">
      <c r="A153" s="1" t="s">
        <v>228</v>
      </c>
      <c r="B153" s="21">
        <v>0.74057724160239724</v>
      </c>
      <c r="C153" s="21">
        <v>0.80172090714422517</v>
      </c>
      <c r="D153" s="21">
        <v>0.71937382997825927</v>
      </c>
      <c r="E153" s="21">
        <v>0.68996299499825953</v>
      </c>
      <c r="F153" s="21">
        <v>0.74553841850308011</v>
      </c>
      <c r="G153" s="21">
        <v>0.1117579121459656</v>
      </c>
    </row>
    <row r="154" spans="1:7" x14ac:dyDescent="0.25">
      <c r="A154" s="1" t="s">
        <v>229</v>
      </c>
      <c r="B154" s="21">
        <v>0.30232989700458268</v>
      </c>
      <c r="C154" s="21">
        <v>0.30007808479441878</v>
      </c>
      <c r="D154" s="21">
        <v>0.27546348809823312</v>
      </c>
      <c r="E154" s="21">
        <v>0.30440439109039702</v>
      </c>
      <c r="F154" s="21">
        <v>0.30239200190383159</v>
      </c>
      <c r="G154" s="21">
        <v>2.8940902992163949E-2</v>
      </c>
    </row>
    <row r="155" spans="1:7" x14ac:dyDescent="0.25">
      <c r="A155" s="1" t="s">
        <v>230</v>
      </c>
      <c r="B155" s="21">
        <v>0.78674795127542863</v>
      </c>
      <c r="C155" s="21">
        <v>0.82490274867594204</v>
      </c>
      <c r="D155" s="21">
        <v>0.79779652084591735</v>
      </c>
      <c r="E155" s="21">
        <v>0.765211302927851</v>
      </c>
      <c r="F155" s="21">
        <v>0.78793806851319781</v>
      </c>
      <c r="G155" s="21">
        <v>5.9691445748091043E-2</v>
      </c>
    </row>
    <row r="156" spans="1:7" x14ac:dyDescent="0.25">
      <c r="A156" s="1" t="s">
        <v>231</v>
      </c>
      <c r="B156" s="21">
        <v>0.78884368560256157</v>
      </c>
      <c r="C156" s="21">
        <v>0.77866119029352754</v>
      </c>
      <c r="D156" s="21">
        <v>0.85977193488576709</v>
      </c>
      <c r="E156" s="21">
        <v>0.80537361106423921</v>
      </c>
      <c r="F156" s="21">
        <v>0.78692854113956456</v>
      </c>
      <c r="G156" s="21">
        <v>8.1110744592239548E-2</v>
      </c>
    </row>
    <row r="157" spans="1:7" x14ac:dyDescent="0.25">
      <c r="A157" s="1" t="s">
        <v>232</v>
      </c>
      <c r="B157" s="21">
        <v>0.99485753262309529</v>
      </c>
      <c r="C157" s="21">
        <v>0.99669867106157595</v>
      </c>
      <c r="D157" s="21">
        <v>0.98848617682359408</v>
      </c>
      <c r="E157" s="21">
        <v>0.98903817466133981</v>
      </c>
      <c r="F157" s="21">
        <v>0.99549574963498999</v>
      </c>
      <c r="G157" s="21">
        <v>8.2124942379818711E-3</v>
      </c>
    </row>
    <row r="158" spans="1:7" x14ac:dyDescent="0.25">
      <c r="A158" s="1" t="s">
        <v>233</v>
      </c>
      <c r="B158" s="21">
        <v>0.97209358428314996</v>
      </c>
      <c r="C158" s="21">
        <v>0.99263332079843969</v>
      </c>
      <c r="D158" s="21">
        <v>0.94882918032444097</v>
      </c>
      <c r="E158" s="21">
        <v>0.94591504906303292</v>
      </c>
      <c r="F158" s="21">
        <v>0.97578725991531223</v>
      </c>
      <c r="G158" s="21">
        <v>4.6718271735406769E-2</v>
      </c>
    </row>
    <row r="159" spans="1:7" x14ac:dyDescent="0.25">
      <c r="A159" s="1" t="s">
        <v>234</v>
      </c>
      <c r="B159" s="21">
        <v>0.80146898459481486</v>
      </c>
      <c r="C159" s="21">
        <v>0.86751287350780126</v>
      </c>
      <c r="D159" s="21">
        <v>0.71367660663810351</v>
      </c>
      <c r="E159" s="21">
        <v>0.7253859823605654</v>
      </c>
      <c r="F159" s="21">
        <v>0.81012265240863435</v>
      </c>
      <c r="G159" s="21">
        <v>0.15383626686969781</v>
      </c>
    </row>
    <row r="160" spans="1:7" x14ac:dyDescent="0.25">
      <c r="A160" s="1" t="s">
        <v>235</v>
      </c>
      <c r="B160" s="21">
        <v>0.73639863710244258</v>
      </c>
      <c r="C160" s="21">
        <v>0.77246955255058636</v>
      </c>
      <c r="D160" s="21">
        <v>0.7742103613080944</v>
      </c>
      <c r="E160" s="21">
        <v>0.72503937580702427</v>
      </c>
      <c r="F160" s="21">
        <v>0.73616745977718678</v>
      </c>
      <c r="G160" s="21">
        <v>4.917098550107013E-2</v>
      </c>
    </row>
    <row r="161" spans="1:7" x14ac:dyDescent="0.25">
      <c r="A161" s="1" t="s">
        <v>236</v>
      </c>
      <c r="B161" s="21">
        <v>0.77688036187502008</v>
      </c>
      <c r="C161" s="21">
        <v>0.79962280476420589</v>
      </c>
      <c r="D161" s="21">
        <v>0.76656559933841917</v>
      </c>
      <c r="E161" s="21">
        <v>0.73341103528389684</v>
      </c>
      <c r="F161" s="21">
        <v>0.78125098058433462</v>
      </c>
      <c r="G161" s="21">
        <v>6.6211769480309046E-2</v>
      </c>
    </row>
    <row r="162" spans="1:7" x14ac:dyDescent="0.25">
      <c r="A162" s="1" t="s">
        <v>237</v>
      </c>
      <c r="B162" s="21">
        <v>0.71382299217847034</v>
      </c>
      <c r="C162" s="21">
        <v>0.71097011366680984</v>
      </c>
      <c r="D162" s="21">
        <v>0.72286705772388826</v>
      </c>
      <c r="E162" s="21">
        <v>0.69285999482877558</v>
      </c>
      <c r="F162" s="21">
        <v>0.71601881973936554</v>
      </c>
      <c r="G162" s="21">
        <v>3.0007062895112679E-2</v>
      </c>
    </row>
    <row r="163" spans="1:7" x14ac:dyDescent="0.25">
      <c r="A163" s="1" t="s">
        <v>238</v>
      </c>
      <c r="B163" s="21">
        <v>0.61992565112572073</v>
      </c>
      <c r="C163" s="21">
        <v>0.645071135704954</v>
      </c>
      <c r="D163" s="21">
        <v>0.56312542292391143</v>
      </c>
      <c r="E163" s="21">
        <v>0.58410180420988844</v>
      </c>
      <c r="F163" s="21">
        <v>0.62357568473852609</v>
      </c>
      <c r="G163" s="21">
        <v>8.1945712781042568E-2</v>
      </c>
    </row>
    <row r="164" spans="1:7" x14ac:dyDescent="0.25">
      <c r="A164" s="1" t="s">
        <v>239</v>
      </c>
      <c r="B164" s="21">
        <v>0.26382144898741988</v>
      </c>
      <c r="C164" s="21">
        <v>0.29022783026014459</v>
      </c>
      <c r="D164" s="21">
        <v>0.22250135706461599</v>
      </c>
      <c r="E164" s="21">
        <v>0.23997640224514061</v>
      </c>
      <c r="F164" s="21">
        <v>0.26579717076218118</v>
      </c>
      <c r="G164" s="21">
        <v>6.7726473195528658E-2</v>
      </c>
    </row>
    <row r="165" spans="1:7" x14ac:dyDescent="0.25">
      <c r="A165" s="1" t="s">
        <v>240</v>
      </c>
      <c r="B165" s="21">
        <v>0.3987067625634928</v>
      </c>
      <c r="C165" s="21">
        <v>0.46025057937677938</v>
      </c>
      <c r="D165" s="21">
        <v>0.31611471458909829</v>
      </c>
      <c r="E165" s="21">
        <v>0.35448255163357811</v>
      </c>
      <c r="F165" s="21">
        <v>0.40174543265072621</v>
      </c>
      <c r="G165" s="21">
        <v>0.14413586478768109</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2954"/>
  <sheetViews>
    <sheetView zoomScale="85" zoomScaleNormal="85" workbookViewId="0">
      <selection activeCell="F2952" sqref="F2952"/>
    </sheetView>
  </sheetViews>
  <sheetFormatPr defaultRowHeight="15" x14ac:dyDescent="0.25"/>
  <cols>
    <col min="1" max="1" width="8" style="30" customWidth="1"/>
    <col min="2" max="2" width="15" style="30" customWidth="1"/>
    <col min="3" max="3" width="21" customWidth="1"/>
    <col min="4" max="4" width="10" customWidth="1"/>
    <col min="5" max="5" width="18.42578125" customWidth="1"/>
    <col min="6" max="6" width="8.42578125" style="23" customWidth="1"/>
  </cols>
  <sheetData>
    <row r="1" spans="1:6" x14ac:dyDescent="0.25">
      <c r="A1" s="2" t="s">
        <v>620</v>
      </c>
    </row>
    <row r="3" spans="1:6" x14ac:dyDescent="0.25">
      <c r="A3" s="29" t="s">
        <v>78</v>
      </c>
      <c r="B3" s="29" t="s">
        <v>241</v>
      </c>
      <c r="C3" s="1" t="s">
        <v>314</v>
      </c>
      <c r="D3" s="1" t="s">
        <v>299</v>
      </c>
      <c r="E3" s="1" t="s">
        <v>242</v>
      </c>
      <c r="F3" s="22" t="s">
        <v>263</v>
      </c>
    </row>
    <row r="4" spans="1:6" x14ac:dyDescent="0.25">
      <c r="A4" s="138" t="s">
        <v>56</v>
      </c>
      <c r="B4" s="138" t="s">
        <v>272</v>
      </c>
      <c r="C4" s="1" t="s">
        <v>307</v>
      </c>
      <c r="D4" s="1" t="s">
        <v>300</v>
      </c>
      <c r="E4" s="1" t="s">
        <v>301</v>
      </c>
      <c r="F4" s="21"/>
    </row>
    <row r="5" spans="1:6" x14ac:dyDescent="0.25">
      <c r="A5" s="139"/>
      <c r="B5" s="139"/>
      <c r="C5" s="1" t="s">
        <v>308</v>
      </c>
      <c r="D5" s="1" t="s">
        <v>300</v>
      </c>
      <c r="E5" s="1" t="s">
        <v>301</v>
      </c>
      <c r="F5" s="21"/>
    </row>
    <row r="6" spans="1:6" x14ac:dyDescent="0.25">
      <c r="A6" s="139"/>
      <c r="B6" s="139"/>
      <c r="C6" s="1" t="s">
        <v>309</v>
      </c>
      <c r="D6" s="1" t="s">
        <v>300</v>
      </c>
      <c r="E6" s="1" t="s">
        <v>301</v>
      </c>
      <c r="F6" s="21"/>
    </row>
    <row r="7" spans="1:6" x14ac:dyDescent="0.25">
      <c r="A7" s="139"/>
      <c r="B7" s="139"/>
      <c r="C7" s="40" t="s">
        <v>407</v>
      </c>
      <c r="D7" s="1" t="s">
        <v>300</v>
      </c>
      <c r="E7" s="1" t="s">
        <v>301</v>
      </c>
      <c r="F7" s="21"/>
    </row>
    <row r="8" spans="1:6" x14ac:dyDescent="0.25">
      <c r="A8" s="139"/>
      <c r="B8" s="139"/>
      <c r="C8" s="1" t="s">
        <v>312</v>
      </c>
      <c r="D8" s="1" t="s">
        <v>300</v>
      </c>
      <c r="E8" s="1" t="s">
        <v>301</v>
      </c>
      <c r="F8" s="21"/>
    </row>
    <row r="9" spans="1:6" x14ac:dyDescent="0.25">
      <c r="A9" s="139"/>
      <c r="B9" s="140"/>
      <c r="C9" s="1" t="s">
        <v>313</v>
      </c>
      <c r="D9" s="1" t="s">
        <v>300</v>
      </c>
      <c r="E9" s="1" t="s">
        <v>301</v>
      </c>
      <c r="F9" s="21"/>
    </row>
    <row r="10" spans="1:6" x14ac:dyDescent="0.25">
      <c r="A10" s="139"/>
      <c r="B10" s="138" t="s">
        <v>315</v>
      </c>
      <c r="C10" s="1" t="s">
        <v>307</v>
      </c>
      <c r="D10" s="1" t="s">
        <v>300</v>
      </c>
      <c r="E10" s="1" t="s">
        <v>301</v>
      </c>
      <c r="F10" s="21">
        <v>3.5297234405285971E-5</v>
      </c>
    </row>
    <row r="11" spans="1:6" x14ac:dyDescent="0.25">
      <c r="A11" s="139"/>
      <c r="B11" s="139"/>
      <c r="C11" s="1" t="s">
        <v>308</v>
      </c>
      <c r="D11" s="1" t="s">
        <v>300</v>
      </c>
      <c r="E11" s="1" t="s">
        <v>301</v>
      </c>
      <c r="F11" s="21">
        <v>6.9791965114419123E-3</v>
      </c>
    </row>
    <row r="12" spans="1:6" x14ac:dyDescent="0.25">
      <c r="A12" s="139"/>
      <c r="B12" s="139"/>
      <c r="C12" s="1" t="s">
        <v>309</v>
      </c>
      <c r="D12" s="1" t="s">
        <v>300</v>
      </c>
      <c r="E12" s="1" t="s">
        <v>301</v>
      </c>
      <c r="F12" s="21">
        <v>7.4779822683759899E-7</v>
      </c>
    </row>
    <row r="13" spans="1:6" x14ac:dyDescent="0.25">
      <c r="A13" s="139"/>
      <c r="B13" s="139"/>
      <c r="C13" s="1" t="s">
        <v>407</v>
      </c>
      <c r="D13" s="1" t="s">
        <v>300</v>
      </c>
      <c r="E13" s="1" t="s">
        <v>301</v>
      </c>
      <c r="F13" s="21">
        <v>2.1539069297947539E-3</v>
      </c>
    </row>
    <row r="14" spans="1:6" x14ac:dyDescent="0.25">
      <c r="A14" s="139"/>
      <c r="B14" s="139"/>
      <c r="C14" s="1" t="s">
        <v>312</v>
      </c>
      <c r="D14" s="1" t="s">
        <v>300</v>
      </c>
      <c r="E14" s="1" t="s">
        <v>301</v>
      </c>
      <c r="F14" s="21"/>
    </row>
    <row r="15" spans="1:6" x14ac:dyDescent="0.25">
      <c r="A15" s="139"/>
      <c r="B15" s="140"/>
      <c r="C15" s="1" t="s">
        <v>313</v>
      </c>
      <c r="D15" s="1" t="s">
        <v>300</v>
      </c>
      <c r="E15" s="1" t="s">
        <v>301</v>
      </c>
      <c r="F15" s="21">
        <v>1.330547169929062E-5</v>
      </c>
    </row>
    <row r="16" spans="1:6" x14ac:dyDescent="0.25">
      <c r="A16" s="139"/>
      <c r="B16" s="138" t="s">
        <v>272</v>
      </c>
      <c r="C16" s="1" t="s">
        <v>307</v>
      </c>
      <c r="D16" s="1" t="s">
        <v>300</v>
      </c>
      <c r="E16" s="1" t="s">
        <v>301</v>
      </c>
      <c r="F16" s="21">
        <v>4.414503717140049E-8</v>
      </c>
    </row>
    <row r="17" spans="1:6" x14ac:dyDescent="0.25">
      <c r="A17" s="139"/>
      <c r="B17" s="139"/>
      <c r="C17" s="1" t="s">
        <v>308</v>
      </c>
      <c r="D17" s="1" t="s">
        <v>300</v>
      </c>
      <c r="E17" s="1" t="s">
        <v>301</v>
      </c>
      <c r="F17" s="21">
        <v>3.3583422737591719E-3</v>
      </c>
    </row>
    <row r="18" spans="1:6" x14ac:dyDescent="0.25">
      <c r="A18" s="139"/>
      <c r="B18" s="139"/>
      <c r="C18" s="1" t="s">
        <v>309</v>
      </c>
      <c r="D18" s="1" t="s">
        <v>300</v>
      </c>
      <c r="E18" s="1" t="s">
        <v>301</v>
      </c>
      <c r="F18" s="21">
        <v>7.8796032296539794E-7</v>
      </c>
    </row>
    <row r="19" spans="1:6" x14ac:dyDescent="0.25">
      <c r="A19" s="139"/>
      <c r="B19" s="139"/>
      <c r="C19" s="1" t="s">
        <v>407</v>
      </c>
      <c r="D19" s="1" t="s">
        <v>300</v>
      </c>
      <c r="E19" s="1" t="s">
        <v>301</v>
      </c>
      <c r="F19" s="21">
        <v>1.1126786776526629E-3</v>
      </c>
    </row>
    <row r="20" spans="1:6" x14ac:dyDescent="0.25">
      <c r="A20" s="139"/>
      <c r="B20" s="139"/>
      <c r="C20" s="1" t="s">
        <v>312</v>
      </c>
      <c r="D20" s="1" t="s">
        <v>300</v>
      </c>
      <c r="E20" s="1" t="s">
        <v>301</v>
      </c>
      <c r="F20" s="21"/>
    </row>
    <row r="21" spans="1:6" x14ac:dyDescent="0.25">
      <c r="A21" s="139"/>
      <c r="B21" s="140"/>
      <c r="C21" s="1" t="s">
        <v>313</v>
      </c>
      <c r="D21" s="1" t="s">
        <v>300</v>
      </c>
      <c r="E21" s="1" t="s">
        <v>301</v>
      </c>
      <c r="F21" s="21">
        <v>1.28119875893236E-5</v>
      </c>
    </row>
    <row r="22" spans="1:6" x14ac:dyDescent="0.25">
      <c r="A22" s="139"/>
      <c r="B22" s="138" t="s">
        <v>316</v>
      </c>
      <c r="C22" s="1" t="s">
        <v>307</v>
      </c>
      <c r="D22" s="1" t="s">
        <v>300</v>
      </c>
      <c r="E22" s="1" t="s">
        <v>301</v>
      </c>
      <c r="F22" s="21">
        <v>4.6498571052534474E-6</v>
      </c>
    </row>
    <row r="23" spans="1:6" x14ac:dyDescent="0.25">
      <c r="A23" s="139"/>
      <c r="B23" s="139"/>
      <c r="C23" s="1" t="s">
        <v>308</v>
      </c>
      <c r="D23" s="1" t="s">
        <v>300</v>
      </c>
      <c r="E23" s="1" t="s">
        <v>301</v>
      </c>
      <c r="F23" s="21">
        <v>7.287162873417885E-2</v>
      </c>
    </row>
    <row r="24" spans="1:6" x14ac:dyDescent="0.25">
      <c r="A24" s="139"/>
      <c r="B24" s="139"/>
      <c r="C24" s="1" t="s">
        <v>309</v>
      </c>
      <c r="D24" s="1" t="s">
        <v>300</v>
      </c>
      <c r="E24" s="1" t="s">
        <v>301</v>
      </c>
      <c r="F24" s="21">
        <v>1.8636614245780828E-5</v>
      </c>
    </row>
    <row r="25" spans="1:6" x14ac:dyDescent="0.25">
      <c r="A25" s="139"/>
      <c r="B25" s="139"/>
      <c r="C25" s="1" t="s">
        <v>407</v>
      </c>
      <c r="D25" s="1" t="s">
        <v>300</v>
      </c>
      <c r="E25" s="1" t="s">
        <v>301</v>
      </c>
      <c r="F25" s="21">
        <v>1.3605450712696421E-2</v>
      </c>
    </row>
    <row r="26" spans="1:6" x14ac:dyDescent="0.25">
      <c r="A26" s="139"/>
      <c r="B26" s="139"/>
      <c r="C26" s="1" t="s">
        <v>312</v>
      </c>
      <c r="D26" s="1" t="s">
        <v>300</v>
      </c>
      <c r="E26" s="1" t="s">
        <v>301</v>
      </c>
      <c r="F26" s="21"/>
    </row>
    <row r="27" spans="1:6" x14ac:dyDescent="0.25">
      <c r="A27" s="139"/>
      <c r="B27" s="140"/>
      <c r="C27" s="1" t="s">
        <v>313</v>
      </c>
      <c r="D27" s="1" t="s">
        <v>300</v>
      </c>
      <c r="E27" s="1" t="s">
        <v>301</v>
      </c>
      <c r="F27" s="21">
        <v>1.9300399063375769E-4</v>
      </c>
    </row>
    <row r="28" spans="1:6" x14ac:dyDescent="0.25">
      <c r="A28" s="139"/>
      <c r="B28" s="138" t="s">
        <v>269</v>
      </c>
      <c r="C28" s="1" t="s">
        <v>307</v>
      </c>
      <c r="D28" s="1" t="s">
        <v>300</v>
      </c>
      <c r="E28" s="1" t="s">
        <v>301</v>
      </c>
      <c r="F28" s="21">
        <v>8.0042007062723297E-6</v>
      </c>
    </row>
    <row r="29" spans="1:6" x14ac:dyDescent="0.25">
      <c r="A29" s="139"/>
      <c r="B29" s="139"/>
      <c r="C29" s="1" t="s">
        <v>308</v>
      </c>
      <c r="D29" s="1" t="s">
        <v>300</v>
      </c>
      <c r="E29" s="1" t="s">
        <v>301</v>
      </c>
      <c r="F29" s="21">
        <v>4.9763553918192843E-2</v>
      </c>
    </row>
    <row r="30" spans="1:6" x14ac:dyDescent="0.25">
      <c r="A30" s="139"/>
      <c r="B30" s="139"/>
      <c r="C30" s="1" t="s">
        <v>309</v>
      </c>
      <c r="D30" s="1" t="s">
        <v>300</v>
      </c>
      <c r="E30" s="1" t="s">
        <v>301</v>
      </c>
      <c r="F30" s="21">
        <v>1.273410992114799E-5</v>
      </c>
    </row>
    <row r="31" spans="1:6" x14ac:dyDescent="0.25">
      <c r="A31" s="139"/>
      <c r="B31" s="139"/>
      <c r="C31" s="1" t="s">
        <v>407</v>
      </c>
      <c r="D31" s="1" t="s">
        <v>300</v>
      </c>
      <c r="E31" s="1" t="s">
        <v>301</v>
      </c>
      <c r="F31" s="21">
        <v>9.5409900269166053E-3</v>
      </c>
    </row>
    <row r="32" spans="1:6" x14ac:dyDescent="0.25">
      <c r="A32" s="139"/>
      <c r="B32" s="139"/>
      <c r="C32" s="1" t="s">
        <v>312</v>
      </c>
      <c r="D32" s="1" t="s">
        <v>300</v>
      </c>
      <c r="E32" s="1" t="s">
        <v>301</v>
      </c>
      <c r="F32" s="21"/>
    </row>
    <row r="33" spans="1:6" x14ac:dyDescent="0.25">
      <c r="A33" s="139"/>
      <c r="B33" s="140"/>
      <c r="C33" s="1" t="s">
        <v>313</v>
      </c>
      <c r="D33" s="1" t="s">
        <v>300</v>
      </c>
      <c r="E33" s="1" t="s">
        <v>301</v>
      </c>
      <c r="F33" s="21">
        <v>1.3239417587298071E-4</v>
      </c>
    </row>
    <row r="34" spans="1:6" x14ac:dyDescent="0.25">
      <c r="A34" s="139"/>
      <c r="B34" s="138" t="s">
        <v>271</v>
      </c>
      <c r="C34" s="1" t="s">
        <v>307</v>
      </c>
      <c r="D34" s="1" t="s">
        <v>300</v>
      </c>
      <c r="E34" s="1" t="s">
        <v>301</v>
      </c>
      <c r="F34" s="21">
        <v>3.4503200443254418E-7</v>
      </c>
    </row>
    <row r="35" spans="1:6" x14ac:dyDescent="0.25">
      <c r="A35" s="139"/>
      <c r="B35" s="139"/>
      <c r="C35" s="1" t="s">
        <v>308</v>
      </c>
      <c r="D35" s="1" t="s">
        <v>300</v>
      </c>
      <c r="E35" s="1" t="s">
        <v>301</v>
      </c>
      <c r="F35" s="21">
        <v>7.0816349883181268E-3</v>
      </c>
    </row>
    <row r="36" spans="1:6" x14ac:dyDescent="0.25">
      <c r="A36" s="139"/>
      <c r="B36" s="139"/>
      <c r="C36" s="1" t="s">
        <v>309</v>
      </c>
      <c r="D36" s="1" t="s">
        <v>300</v>
      </c>
      <c r="E36" s="1" t="s">
        <v>301</v>
      </c>
      <c r="F36" s="21">
        <v>2.5635825002129461E-6</v>
      </c>
    </row>
    <row r="37" spans="1:6" x14ac:dyDescent="0.25">
      <c r="A37" s="139"/>
      <c r="B37" s="139"/>
      <c r="C37" s="1" t="s">
        <v>407</v>
      </c>
      <c r="D37" s="1" t="s">
        <v>300</v>
      </c>
      <c r="E37" s="1" t="s">
        <v>301</v>
      </c>
      <c r="F37" s="21">
        <v>2.6744424394668708E-3</v>
      </c>
    </row>
    <row r="38" spans="1:6" x14ac:dyDescent="0.25">
      <c r="A38" s="139"/>
      <c r="B38" s="139"/>
      <c r="C38" s="1" t="s">
        <v>312</v>
      </c>
      <c r="D38" s="1" t="s">
        <v>300</v>
      </c>
      <c r="E38" s="1" t="s">
        <v>301</v>
      </c>
      <c r="F38" s="21"/>
    </row>
    <row r="39" spans="1:6" x14ac:dyDescent="0.25">
      <c r="A39" s="139"/>
      <c r="B39" s="140"/>
      <c r="C39" s="1" t="s">
        <v>313</v>
      </c>
      <c r="D39" s="1" t="s">
        <v>300</v>
      </c>
      <c r="E39" s="1" t="s">
        <v>301</v>
      </c>
      <c r="F39" s="21">
        <v>3.22298610487797E-5</v>
      </c>
    </row>
    <row r="40" spans="1:6" x14ac:dyDescent="0.25">
      <c r="A40" s="139"/>
      <c r="B40" s="138" t="s">
        <v>272</v>
      </c>
      <c r="C40" s="1" t="s">
        <v>307</v>
      </c>
      <c r="D40" s="1" t="s">
        <v>300</v>
      </c>
      <c r="E40" s="1" t="s">
        <v>301</v>
      </c>
      <c r="F40" s="21">
        <v>1.150377230621777E-5</v>
      </c>
    </row>
    <row r="41" spans="1:6" x14ac:dyDescent="0.25">
      <c r="A41" s="139"/>
      <c r="B41" s="139"/>
      <c r="C41" s="1" t="s">
        <v>308</v>
      </c>
      <c r="D41" s="1" t="s">
        <v>300</v>
      </c>
      <c r="E41" s="1" t="s">
        <v>301</v>
      </c>
      <c r="F41" s="21">
        <v>5.1221544776572633E-2</v>
      </c>
    </row>
    <row r="42" spans="1:6" x14ac:dyDescent="0.25">
      <c r="A42" s="139"/>
      <c r="B42" s="139"/>
      <c r="C42" s="1" t="s">
        <v>309</v>
      </c>
      <c r="D42" s="1" t="s">
        <v>300</v>
      </c>
      <c r="E42" s="1" t="s">
        <v>301</v>
      </c>
      <c r="F42" s="21">
        <v>8.0171274433567656E-5</v>
      </c>
    </row>
    <row r="43" spans="1:6" x14ac:dyDescent="0.25">
      <c r="A43" s="139"/>
      <c r="B43" s="139"/>
      <c r="C43" s="1" t="s">
        <v>407</v>
      </c>
      <c r="D43" s="1" t="s">
        <v>300</v>
      </c>
      <c r="E43" s="1" t="s">
        <v>301</v>
      </c>
      <c r="F43" s="21">
        <v>4.0500987740132437E-2</v>
      </c>
    </row>
    <row r="44" spans="1:6" x14ac:dyDescent="0.25">
      <c r="A44" s="139"/>
      <c r="B44" s="139"/>
      <c r="C44" s="1" t="s">
        <v>311</v>
      </c>
      <c r="D44" s="1" t="s">
        <v>300</v>
      </c>
      <c r="E44" s="1" t="s">
        <v>301</v>
      </c>
      <c r="F44" s="21">
        <v>0.35087981274458618</v>
      </c>
    </row>
    <row r="45" spans="1:6" x14ac:dyDescent="0.25">
      <c r="A45" s="139"/>
      <c r="B45" s="139"/>
      <c r="C45" s="1" t="s">
        <v>312</v>
      </c>
      <c r="D45" s="1" t="s">
        <v>300</v>
      </c>
      <c r="E45" s="1" t="s">
        <v>301</v>
      </c>
      <c r="F45" s="21"/>
    </row>
    <row r="46" spans="1:6" x14ac:dyDescent="0.25">
      <c r="A46" s="139"/>
      <c r="B46" s="140"/>
      <c r="C46" s="1" t="s">
        <v>313</v>
      </c>
      <c r="D46" s="1" t="s">
        <v>300</v>
      </c>
      <c r="E46" s="1" t="s">
        <v>301</v>
      </c>
      <c r="F46" s="21">
        <v>6.6705654696541043E-4</v>
      </c>
    </row>
    <row r="47" spans="1:6" x14ac:dyDescent="0.25">
      <c r="A47" s="139"/>
      <c r="B47" s="138" t="s">
        <v>271</v>
      </c>
      <c r="C47" s="1" t="s">
        <v>307</v>
      </c>
      <c r="D47" s="1" t="s">
        <v>300</v>
      </c>
      <c r="E47" s="1" t="s">
        <v>301</v>
      </c>
      <c r="F47" s="21">
        <v>3.0435905249811711E-6</v>
      </c>
    </row>
    <row r="48" spans="1:6" x14ac:dyDescent="0.25">
      <c r="A48" s="139"/>
      <c r="B48" s="139"/>
      <c r="C48" s="1" t="s">
        <v>308</v>
      </c>
      <c r="D48" s="1" t="s">
        <v>300</v>
      </c>
      <c r="E48" s="1" t="s">
        <v>301</v>
      </c>
      <c r="F48" s="21">
        <v>4.6239839413680728E-3</v>
      </c>
    </row>
    <row r="49" spans="1:6" x14ac:dyDescent="0.25">
      <c r="A49" s="139"/>
      <c r="B49" s="139"/>
      <c r="C49" s="1" t="s">
        <v>309</v>
      </c>
      <c r="D49" s="1" t="s">
        <v>300</v>
      </c>
      <c r="E49" s="1" t="s">
        <v>301</v>
      </c>
      <c r="F49" s="21">
        <v>5.8711587304057049E-7</v>
      </c>
    </row>
    <row r="50" spans="1:6" x14ac:dyDescent="0.25">
      <c r="A50" s="139"/>
      <c r="B50" s="139"/>
      <c r="C50" s="1" t="s">
        <v>407</v>
      </c>
      <c r="D50" s="1" t="s">
        <v>300</v>
      </c>
      <c r="E50" s="1" t="s">
        <v>301</v>
      </c>
      <c r="F50" s="21">
        <v>5.7749181281714331E-4</v>
      </c>
    </row>
    <row r="51" spans="1:6" x14ac:dyDescent="0.25">
      <c r="A51" s="139"/>
      <c r="B51" s="139"/>
      <c r="C51" s="1" t="s">
        <v>312</v>
      </c>
      <c r="D51" s="1" t="s">
        <v>300</v>
      </c>
      <c r="E51" s="1" t="s">
        <v>301</v>
      </c>
      <c r="F51" s="21"/>
    </row>
    <row r="52" spans="1:6" x14ac:dyDescent="0.25">
      <c r="A52" s="139"/>
      <c r="B52" s="140"/>
      <c r="C52" s="1" t="s">
        <v>313</v>
      </c>
      <c r="D52" s="1" t="s">
        <v>300</v>
      </c>
      <c r="E52" s="1" t="s">
        <v>301</v>
      </c>
      <c r="F52" s="21">
        <v>1.67366435924932E-5</v>
      </c>
    </row>
    <row r="53" spans="1:6" x14ac:dyDescent="0.25">
      <c r="A53" s="139"/>
      <c r="B53" s="138" t="s">
        <v>293</v>
      </c>
      <c r="C53" s="1" t="s">
        <v>307</v>
      </c>
      <c r="D53" s="1" t="s">
        <v>300</v>
      </c>
      <c r="E53" s="1" t="s">
        <v>301</v>
      </c>
      <c r="F53" s="21">
        <v>5.0863239133356154E-6</v>
      </c>
    </row>
    <row r="54" spans="1:6" x14ac:dyDescent="0.25">
      <c r="A54" s="139"/>
      <c r="B54" s="139"/>
      <c r="C54" s="1" t="s">
        <v>308</v>
      </c>
      <c r="D54" s="1" t="s">
        <v>300</v>
      </c>
      <c r="E54" s="1" t="s">
        <v>301</v>
      </c>
      <c r="F54" s="21">
        <v>1.5775936055821809E-4</v>
      </c>
    </row>
    <row r="55" spans="1:6" x14ac:dyDescent="0.25">
      <c r="A55" s="139"/>
      <c r="B55" s="139"/>
      <c r="C55" s="1" t="s">
        <v>309</v>
      </c>
      <c r="D55" s="1" t="s">
        <v>300</v>
      </c>
      <c r="E55" s="1" t="s">
        <v>301</v>
      </c>
      <c r="F55" s="21">
        <v>6.0005335692013501E-8</v>
      </c>
    </row>
    <row r="56" spans="1:6" x14ac:dyDescent="0.25">
      <c r="A56" s="139"/>
      <c r="B56" s="139"/>
      <c r="C56" s="1" t="s">
        <v>407</v>
      </c>
      <c r="D56" s="1" t="s">
        <v>300</v>
      </c>
      <c r="E56" s="1" t="s">
        <v>301</v>
      </c>
      <c r="F56" s="21">
        <v>4.5940099337810877E-4</v>
      </c>
    </row>
    <row r="57" spans="1:6" x14ac:dyDescent="0.25">
      <c r="A57" s="139"/>
      <c r="B57" s="139"/>
      <c r="C57" s="1" t="s">
        <v>312</v>
      </c>
      <c r="D57" s="1" t="s">
        <v>300</v>
      </c>
      <c r="E57" s="1" t="s">
        <v>301</v>
      </c>
      <c r="F57" s="21"/>
    </row>
    <row r="58" spans="1:6" x14ac:dyDescent="0.25">
      <c r="A58" s="139"/>
      <c r="B58" s="140"/>
      <c r="C58" s="1" t="s">
        <v>313</v>
      </c>
      <c r="D58" s="1" t="s">
        <v>300</v>
      </c>
      <c r="E58" s="1" t="s">
        <v>301</v>
      </c>
      <c r="F58" s="21">
        <v>1.1990200576222559E-6</v>
      </c>
    </row>
    <row r="59" spans="1:6" x14ac:dyDescent="0.25">
      <c r="A59" s="139"/>
      <c r="B59" s="138" t="s">
        <v>270</v>
      </c>
      <c r="C59" s="1" t="s">
        <v>307</v>
      </c>
      <c r="D59" s="1" t="s">
        <v>300</v>
      </c>
      <c r="E59" s="1" t="s">
        <v>301</v>
      </c>
      <c r="F59" s="21">
        <v>1.5015859622254521E-5</v>
      </c>
    </row>
    <row r="60" spans="1:6" x14ac:dyDescent="0.25">
      <c r="A60" s="139"/>
      <c r="B60" s="139"/>
      <c r="C60" s="1" t="s">
        <v>308</v>
      </c>
      <c r="D60" s="1" t="s">
        <v>300</v>
      </c>
      <c r="E60" s="1" t="s">
        <v>301</v>
      </c>
      <c r="F60" s="21">
        <v>8.0870557866545862E-3</v>
      </c>
    </row>
    <row r="61" spans="1:6" x14ac:dyDescent="0.25">
      <c r="A61" s="139"/>
      <c r="B61" s="139"/>
      <c r="C61" s="1" t="s">
        <v>309</v>
      </c>
      <c r="D61" s="1" t="s">
        <v>300</v>
      </c>
      <c r="E61" s="1" t="s">
        <v>301</v>
      </c>
      <c r="F61" s="21">
        <v>5.3919889737534671E-6</v>
      </c>
    </row>
    <row r="62" spans="1:6" x14ac:dyDescent="0.25">
      <c r="A62" s="139"/>
      <c r="B62" s="139"/>
      <c r="C62" s="1" t="s">
        <v>407</v>
      </c>
      <c r="D62" s="1" t="s">
        <v>300</v>
      </c>
      <c r="E62" s="1" t="s">
        <v>301</v>
      </c>
      <c r="F62" s="21">
        <v>7.7266429107168714E-3</v>
      </c>
    </row>
    <row r="63" spans="1:6" x14ac:dyDescent="0.25">
      <c r="A63" s="139"/>
      <c r="B63" s="139"/>
      <c r="C63" s="1" t="s">
        <v>312</v>
      </c>
      <c r="D63" s="1" t="s">
        <v>300</v>
      </c>
      <c r="E63" s="1" t="s">
        <v>301</v>
      </c>
      <c r="F63" s="21"/>
    </row>
    <row r="64" spans="1:6" x14ac:dyDescent="0.25">
      <c r="A64" s="139"/>
      <c r="B64" s="140"/>
      <c r="C64" s="1" t="s">
        <v>313</v>
      </c>
      <c r="D64" s="1" t="s">
        <v>300</v>
      </c>
      <c r="E64" s="1" t="s">
        <v>301</v>
      </c>
      <c r="F64" s="21">
        <v>9.1901638754066784E-5</v>
      </c>
    </row>
    <row r="65" spans="1:6" x14ac:dyDescent="0.25">
      <c r="A65" s="139"/>
      <c r="B65" s="138" t="s">
        <v>297</v>
      </c>
      <c r="C65" s="1" t="s">
        <v>307</v>
      </c>
      <c r="D65" s="1" t="s">
        <v>300</v>
      </c>
      <c r="E65" s="1" t="s">
        <v>301</v>
      </c>
      <c r="F65" s="21">
        <v>6.0439139276577622E-7</v>
      </c>
    </row>
    <row r="66" spans="1:6" x14ac:dyDescent="0.25">
      <c r="A66" s="139"/>
      <c r="B66" s="139"/>
      <c r="C66" s="1" t="s">
        <v>308</v>
      </c>
      <c r="D66" s="1" t="s">
        <v>300</v>
      </c>
      <c r="E66" s="1" t="s">
        <v>301</v>
      </c>
      <c r="F66" s="21">
        <v>2.5106237374693323E-4</v>
      </c>
    </row>
    <row r="67" spans="1:6" x14ac:dyDescent="0.25">
      <c r="A67" s="139"/>
      <c r="B67" s="139"/>
      <c r="C67" s="1" t="s">
        <v>309</v>
      </c>
      <c r="D67" s="1" t="s">
        <v>300</v>
      </c>
      <c r="E67" s="1" t="s">
        <v>301</v>
      </c>
      <c r="F67" s="21">
        <v>6.5953233620384076E-8</v>
      </c>
    </row>
    <row r="68" spans="1:6" x14ac:dyDescent="0.25">
      <c r="A68" s="139"/>
      <c r="B68" s="139"/>
      <c r="C68" s="1" t="s">
        <v>407</v>
      </c>
      <c r="D68" s="1" t="s">
        <v>300</v>
      </c>
      <c r="E68" s="1" t="s">
        <v>301</v>
      </c>
      <c r="F68" s="21">
        <v>4.2268454575681398E-4</v>
      </c>
    </row>
    <row r="69" spans="1:6" x14ac:dyDescent="0.25">
      <c r="A69" s="139"/>
      <c r="B69" s="139"/>
      <c r="C69" s="1" t="s">
        <v>312</v>
      </c>
      <c r="D69" s="1" t="s">
        <v>300</v>
      </c>
      <c r="E69" s="1" t="s">
        <v>301</v>
      </c>
      <c r="F69" s="21"/>
    </row>
    <row r="70" spans="1:6" x14ac:dyDescent="0.25">
      <c r="A70" s="140"/>
      <c r="B70" s="140"/>
      <c r="C70" s="1" t="s">
        <v>313</v>
      </c>
      <c r="D70" s="1" t="s">
        <v>300</v>
      </c>
      <c r="E70" s="1" t="s">
        <v>301</v>
      </c>
      <c r="F70" s="21">
        <v>3.8415133202359322E-6</v>
      </c>
    </row>
    <row r="71" spans="1:6" x14ac:dyDescent="0.25">
      <c r="A71" s="138" t="s">
        <v>58</v>
      </c>
      <c r="B71" s="138" t="s">
        <v>272</v>
      </c>
      <c r="C71" s="1" t="s">
        <v>307</v>
      </c>
      <c r="D71" s="1" t="s">
        <v>300</v>
      </c>
      <c r="E71" s="1" t="s">
        <v>301</v>
      </c>
      <c r="F71" s="21"/>
    </row>
    <row r="72" spans="1:6" x14ac:dyDescent="0.25">
      <c r="A72" s="139"/>
      <c r="B72" s="139"/>
      <c r="C72" s="1" t="s">
        <v>308</v>
      </c>
      <c r="D72" s="1" t="s">
        <v>300</v>
      </c>
      <c r="E72" s="1" t="s">
        <v>301</v>
      </c>
      <c r="F72" s="21"/>
    </row>
    <row r="73" spans="1:6" x14ac:dyDescent="0.25">
      <c r="A73" s="139"/>
      <c r="B73" s="139"/>
      <c r="C73" s="1" t="s">
        <v>309</v>
      </c>
      <c r="D73" s="1" t="s">
        <v>300</v>
      </c>
      <c r="E73" s="1" t="s">
        <v>301</v>
      </c>
      <c r="F73" s="21"/>
    </row>
    <row r="74" spans="1:6" x14ac:dyDescent="0.25">
      <c r="A74" s="139"/>
      <c r="B74" s="139"/>
      <c r="C74" s="1" t="s">
        <v>407</v>
      </c>
      <c r="D74" s="1" t="s">
        <v>300</v>
      </c>
      <c r="E74" s="1" t="s">
        <v>301</v>
      </c>
      <c r="F74" s="21"/>
    </row>
    <row r="75" spans="1:6" x14ac:dyDescent="0.25">
      <c r="A75" s="139"/>
      <c r="B75" s="139"/>
      <c r="C75" s="1" t="s">
        <v>312</v>
      </c>
      <c r="D75" s="1" t="s">
        <v>300</v>
      </c>
      <c r="E75" s="1" t="s">
        <v>301</v>
      </c>
      <c r="F75" s="21"/>
    </row>
    <row r="76" spans="1:6" x14ac:dyDescent="0.25">
      <c r="A76" s="139"/>
      <c r="B76" s="140"/>
      <c r="C76" s="1" t="s">
        <v>313</v>
      </c>
      <c r="D76" s="1" t="s">
        <v>300</v>
      </c>
      <c r="E76" s="1" t="s">
        <v>301</v>
      </c>
      <c r="F76" s="21"/>
    </row>
    <row r="77" spans="1:6" x14ac:dyDescent="0.25">
      <c r="A77" s="139"/>
      <c r="B77" s="138" t="s">
        <v>315</v>
      </c>
      <c r="C77" s="1" t="s">
        <v>307</v>
      </c>
      <c r="D77" s="1" t="s">
        <v>300</v>
      </c>
      <c r="E77" s="1" t="s">
        <v>301</v>
      </c>
      <c r="F77" s="21">
        <v>7.0198274462214906E-6</v>
      </c>
    </row>
    <row r="78" spans="1:6" x14ac:dyDescent="0.25">
      <c r="A78" s="139"/>
      <c r="B78" s="139"/>
      <c r="C78" s="1" t="s">
        <v>308</v>
      </c>
      <c r="D78" s="1" t="s">
        <v>300</v>
      </c>
      <c r="E78" s="1" t="s">
        <v>301</v>
      </c>
      <c r="F78" s="21">
        <v>1.4456124365246599E-3</v>
      </c>
    </row>
    <row r="79" spans="1:6" x14ac:dyDescent="0.25">
      <c r="A79" s="139"/>
      <c r="B79" s="139"/>
      <c r="C79" s="1" t="s">
        <v>309</v>
      </c>
      <c r="D79" s="1" t="s">
        <v>300</v>
      </c>
      <c r="E79" s="1" t="s">
        <v>301</v>
      </c>
      <c r="F79" s="21">
        <v>1.893424971911391E-7</v>
      </c>
    </row>
    <row r="80" spans="1:6" x14ac:dyDescent="0.25">
      <c r="A80" s="139"/>
      <c r="B80" s="139"/>
      <c r="C80" s="1" t="s">
        <v>407</v>
      </c>
      <c r="D80" s="1" t="s">
        <v>300</v>
      </c>
      <c r="E80" s="1" t="s">
        <v>301</v>
      </c>
      <c r="F80" s="21">
        <v>9.5838061470359748E-4</v>
      </c>
    </row>
    <row r="81" spans="1:6" x14ac:dyDescent="0.25">
      <c r="A81" s="139"/>
      <c r="B81" s="139"/>
      <c r="C81" s="1" t="s">
        <v>312</v>
      </c>
      <c r="D81" s="1" t="s">
        <v>300</v>
      </c>
      <c r="E81" s="1" t="s">
        <v>301</v>
      </c>
      <c r="F81" s="21"/>
    </row>
    <row r="82" spans="1:6" x14ac:dyDescent="0.25">
      <c r="A82" s="139"/>
      <c r="B82" s="140"/>
      <c r="C82" s="1" t="s">
        <v>313</v>
      </c>
      <c r="D82" s="1" t="s">
        <v>300</v>
      </c>
      <c r="E82" s="1" t="s">
        <v>301</v>
      </c>
      <c r="F82" s="21">
        <v>4.9978614182327143E-6</v>
      </c>
    </row>
    <row r="83" spans="1:6" x14ac:dyDescent="0.25">
      <c r="A83" s="139"/>
      <c r="B83" s="138" t="s">
        <v>272</v>
      </c>
      <c r="C83" s="1" t="s">
        <v>307</v>
      </c>
      <c r="D83" s="1" t="s">
        <v>300</v>
      </c>
      <c r="E83" s="1" t="s">
        <v>301</v>
      </c>
      <c r="F83" s="21">
        <v>6.0540586409413897E-8</v>
      </c>
    </row>
    <row r="84" spans="1:6" x14ac:dyDescent="0.25">
      <c r="A84" s="139"/>
      <c r="B84" s="139"/>
      <c r="C84" s="1" t="s">
        <v>308</v>
      </c>
      <c r="D84" s="1" t="s">
        <v>300</v>
      </c>
      <c r="E84" s="1" t="s">
        <v>301</v>
      </c>
      <c r="F84" s="21">
        <v>4.6056368653059751E-3</v>
      </c>
    </row>
    <row r="85" spans="1:6" x14ac:dyDescent="0.25">
      <c r="A85" s="139"/>
      <c r="B85" s="139"/>
      <c r="C85" s="1" t="s">
        <v>309</v>
      </c>
      <c r="D85" s="1" t="s">
        <v>300</v>
      </c>
      <c r="E85" s="1" t="s">
        <v>301</v>
      </c>
      <c r="F85" s="21">
        <v>1.0806102582824701E-6</v>
      </c>
    </row>
    <row r="86" spans="1:6" x14ac:dyDescent="0.25">
      <c r="A86" s="139"/>
      <c r="B86" s="139"/>
      <c r="C86" s="1" t="s">
        <v>407</v>
      </c>
      <c r="D86" s="1" t="s">
        <v>300</v>
      </c>
      <c r="E86" s="1" t="s">
        <v>301</v>
      </c>
      <c r="F86" s="21">
        <v>1.525929616251049E-3</v>
      </c>
    </row>
    <row r="87" spans="1:6" x14ac:dyDescent="0.25">
      <c r="A87" s="139"/>
      <c r="B87" s="139"/>
      <c r="C87" s="1" t="s">
        <v>312</v>
      </c>
      <c r="D87" s="1" t="s">
        <v>300</v>
      </c>
      <c r="E87" s="1" t="s">
        <v>301</v>
      </c>
      <c r="F87" s="21"/>
    </row>
    <row r="88" spans="1:6" x14ac:dyDescent="0.25">
      <c r="A88" s="139"/>
      <c r="B88" s="140"/>
      <c r="C88" s="1" t="s">
        <v>313</v>
      </c>
      <c r="D88" s="1" t="s">
        <v>300</v>
      </c>
      <c r="E88" s="1" t="s">
        <v>301</v>
      </c>
      <c r="F88" s="21">
        <v>1.7570383703975859E-5</v>
      </c>
    </row>
    <row r="89" spans="1:6" x14ac:dyDescent="0.25">
      <c r="A89" s="139"/>
      <c r="B89" s="138" t="s">
        <v>316</v>
      </c>
      <c r="C89" s="1" t="s">
        <v>307</v>
      </c>
      <c r="D89" s="1" t="s">
        <v>300</v>
      </c>
      <c r="E89" s="1" t="s">
        <v>301</v>
      </c>
      <c r="F89" s="21">
        <v>1.497935637518664E-6</v>
      </c>
    </row>
    <row r="90" spans="1:6" x14ac:dyDescent="0.25">
      <c r="A90" s="139"/>
      <c r="B90" s="139"/>
      <c r="C90" s="1" t="s">
        <v>308</v>
      </c>
      <c r="D90" s="1" t="s">
        <v>300</v>
      </c>
      <c r="E90" s="1" t="s">
        <v>301</v>
      </c>
      <c r="F90" s="21">
        <v>2.2442389745834311E-2</v>
      </c>
    </row>
    <row r="91" spans="1:6" x14ac:dyDescent="0.25">
      <c r="A91" s="139"/>
      <c r="B91" s="139"/>
      <c r="C91" s="1" t="s">
        <v>309</v>
      </c>
      <c r="D91" s="1" t="s">
        <v>300</v>
      </c>
      <c r="E91" s="1" t="s">
        <v>301</v>
      </c>
      <c r="F91" s="21">
        <v>1.145411876575891E-5</v>
      </c>
    </row>
    <row r="92" spans="1:6" x14ac:dyDescent="0.25">
      <c r="A92" s="139"/>
      <c r="B92" s="139"/>
      <c r="C92" s="1" t="s">
        <v>407</v>
      </c>
      <c r="D92" s="1" t="s">
        <v>300</v>
      </c>
      <c r="E92" s="1" t="s">
        <v>301</v>
      </c>
      <c r="F92" s="21">
        <v>9.5117787097568473E-3</v>
      </c>
    </row>
    <row r="93" spans="1:6" x14ac:dyDescent="0.25">
      <c r="A93" s="139"/>
      <c r="B93" s="139"/>
      <c r="C93" s="1" t="s">
        <v>312</v>
      </c>
      <c r="D93" s="1" t="s">
        <v>300</v>
      </c>
      <c r="E93" s="1" t="s">
        <v>301</v>
      </c>
      <c r="F93" s="21"/>
    </row>
    <row r="94" spans="1:6" x14ac:dyDescent="0.25">
      <c r="A94" s="139"/>
      <c r="B94" s="140"/>
      <c r="C94" s="1" t="s">
        <v>313</v>
      </c>
      <c r="D94" s="1" t="s">
        <v>300</v>
      </c>
      <c r="E94" s="1" t="s">
        <v>301</v>
      </c>
      <c r="F94" s="21">
        <v>1.096667279066239E-4</v>
      </c>
    </row>
    <row r="95" spans="1:6" x14ac:dyDescent="0.25">
      <c r="A95" s="139"/>
      <c r="B95" s="138" t="s">
        <v>269</v>
      </c>
      <c r="C95" s="1" t="s">
        <v>307</v>
      </c>
      <c r="D95" s="1" t="s">
        <v>300</v>
      </c>
      <c r="E95" s="1" t="s">
        <v>301</v>
      </c>
      <c r="F95" s="21">
        <v>5.3275009704584339E-6</v>
      </c>
    </row>
    <row r="96" spans="1:6" x14ac:dyDescent="0.25">
      <c r="A96" s="139"/>
      <c r="B96" s="139"/>
      <c r="C96" s="1" t="s">
        <v>308</v>
      </c>
      <c r="D96" s="1" t="s">
        <v>300</v>
      </c>
      <c r="E96" s="1" t="s">
        <v>301</v>
      </c>
      <c r="F96" s="21">
        <v>3.6132709390056382E-2</v>
      </c>
    </row>
    <row r="97" spans="1:6" x14ac:dyDescent="0.25">
      <c r="A97" s="139"/>
      <c r="B97" s="139"/>
      <c r="C97" s="1" t="s">
        <v>309</v>
      </c>
      <c r="D97" s="1" t="s">
        <v>300</v>
      </c>
      <c r="E97" s="1" t="s">
        <v>301</v>
      </c>
      <c r="F97" s="21">
        <v>1.8123462666661841E-5</v>
      </c>
    </row>
    <row r="98" spans="1:6" x14ac:dyDescent="0.25">
      <c r="A98" s="139"/>
      <c r="B98" s="139"/>
      <c r="C98" s="1" t="s">
        <v>407</v>
      </c>
      <c r="D98" s="1" t="s">
        <v>300</v>
      </c>
      <c r="E98" s="1" t="s">
        <v>301</v>
      </c>
      <c r="F98" s="21">
        <v>1.9535700642225731E-2</v>
      </c>
    </row>
    <row r="99" spans="1:6" x14ac:dyDescent="0.25">
      <c r="A99" s="139"/>
      <c r="B99" s="139"/>
      <c r="C99" s="1" t="s">
        <v>312</v>
      </c>
      <c r="D99" s="1" t="s">
        <v>300</v>
      </c>
      <c r="E99" s="1" t="s">
        <v>301</v>
      </c>
      <c r="F99" s="21"/>
    </row>
    <row r="100" spans="1:6" x14ac:dyDescent="0.25">
      <c r="A100" s="139"/>
      <c r="B100" s="140"/>
      <c r="C100" s="1" t="s">
        <v>313</v>
      </c>
      <c r="D100" s="1" t="s">
        <v>300</v>
      </c>
      <c r="E100" s="1" t="s">
        <v>301</v>
      </c>
      <c r="F100" s="21">
        <v>1.9460734357844531E-4</v>
      </c>
    </row>
    <row r="101" spans="1:6" x14ac:dyDescent="0.25">
      <c r="A101" s="139"/>
      <c r="B101" s="138" t="s">
        <v>271</v>
      </c>
      <c r="C101" s="1" t="s">
        <v>307</v>
      </c>
      <c r="D101" s="1" t="s">
        <v>300</v>
      </c>
      <c r="E101" s="1" t="s">
        <v>301</v>
      </c>
      <c r="F101" s="21">
        <v>1.8364657438323931E-7</v>
      </c>
    </row>
    <row r="102" spans="1:6" x14ac:dyDescent="0.25">
      <c r="A102" s="139"/>
      <c r="B102" s="139"/>
      <c r="C102" s="1" t="s">
        <v>308</v>
      </c>
      <c r="D102" s="1" t="s">
        <v>300</v>
      </c>
      <c r="E102" s="1" t="s">
        <v>301</v>
      </c>
      <c r="F102" s="21">
        <v>4.2444806486942417E-3</v>
      </c>
    </row>
    <row r="103" spans="1:6" x14ac:dyDescent="0.25">
      <c r="A103" s="139"/>
      <c r="B103" s="139"/>
      <c r="C103" s="1" t="s">
        <v>309</v>
      </c>
      <c r="D103" s="1" t="s">
        <v>300</v>
      </c>
      <c r="E103" s="1" t="s">
        <v>301</v>
      </c>
      <c r="F103" s="21">
        <v>1.7454486387898589E-6</v>
      </c>
    </row>
    <row r="104" spans="1:6" x14ac:dyDescent="0.25">
      <c r="A104" s="139"/>
      <c r="B104" s="139"/>
      <c r="C104" s="1" t="s">
        <v>407</v>
      </c>
      <c r="D104" s="1" t="s">
        <v>300</v>
      </c>
      <c r="E104" s="1" t="s">
        <v>301</v>
      </c>
      <c r="F104" s="21">
        <v>1.617098342959289E-3</v>
      </c>
    </row>
    <row r="105" spans="1:6" x14ac:dyDescent="0.25">
      <c r="A105" s="139"/>
      <c r="B105" s="139"/>
      <c r="C105" s="1" t="s">
        <v>312</v>
      </c>
      <c r="D105" s="1" t="s">
        <v>300</v>
      </c>
      <c r="E105" s="1" t="s">
        <v>301</v>
      </c>
      <c r="F105" s="21"/>
    </row>
    <row r="106" spans="1:6" x14ac:dyDescent="0.25">
      <c r="A106" s="139"/>
      <c r="B106" s="140"/>
      <c r="C106" s="1" t="s">
        <v>313</v>
      </c>
      <c r="D106" s="1" t="s">
        <v>300</v>
      </c>
      <c r="E106" s="1" t="s">
        <v>301</v>
      </c>
      <c r="F106" s="21">
        <v>1.9748631726472089E-5</v>
      </c>
    </row>
    <row r="107" spans="1:6" x14ac:dyDescent="0.25">
      <c r="A107" s="139"/>
      <c r="B107" s="138" t="s">
        <v>272</v>
      </c>
      <c r="C107" s="1" t="s">
        <v>307</v>
      </c>
      <c r="D107" s="1" t="s">
        <v>300</v>
      </c>
      <c r="E107" s="1" t="s">
        <v>301</v>
      </c>
      <c r="F107" s="21">
        <v>6.3433275080099487E-5</v>
      </c>
    </row>
    <row r="108" spans="1:6" x14ac:dyDescent="0.25">
      <c r="A108" s="139"/>
      <c r="B108" s="139"/>
      <c r="C108" s="1" t="s">
        <v>308</v>
      </c>
      <c r="D108" s="1" t="s">
        <v>300</v>
      </c>
      <c r="E108" s="1" t="s">
        <v>301</v>
      </c>
      <c r="F108" s="21">
        <v>3.9108913073028842E-2</v>
      </c>
    </row>
    <row r="109" spans="1:6" x14ac:dyDescent="0.25">
      <c r="A109" s="139"/>
      <c r="B109" s="139"/>
      <c r="C109" s="1" t="s">
        <v>309</v>
      </c>
      <c r="D109" s="1" t="s">
        <v>300</v>
      </c>
      <c r="E109" s="1" t="s">
        <v>301</v>
      </c>
      <c r="F109" s="21">
        <v>1.137118406740267E-4</v>
      </c>
    </row>
    <row r="110" spans="1:6" x14ac:dyDescent="0.25">
      <c r="A110" s="139"/>
      <c r="B110" s="139"/>
      <c r="C110" s="1" t="s">
        <v>407</v>
      </c>
      <c r="D110" s="1" t="s">
        <v>300</v>
      </c>
      <c r="E110" s="1" t="s">
        <v>301</v>
      </c>
      <c r="F110" s="21">
        <v>0.11750197600669809</v>
      </c>
    </row>
    <row r="111" spans="1:6" x14ac:dyDescent="0.25">
      <c r="A111" s="139"/>
      <c r="B111" s="139"/>
      <c r="C111" s="1" t="s">
        <v>311</v>
      </c>
      <c r="D111" s="1" t="s">
        <v>300</v>
      </c>
      <c r="E111" s="1" t="s">
        <v>301</v>
      </c>
      <c r="F111" s="21">
        <v>0.1887803749063105</v>
      </c>
    </row>
    <row r="112" spans="1:6" x14ac:dyDescent="0.25">
      <c r="A112" s="139"/>
      <c r="B112" s="139"/>
      <c r="C112" s="1" t="s">
        <v>312</v>
      </c>
      <c r="D112" s="1" t="s">
        <v>300</v>
      </c>
      <c r="E112" s="1" t="s">
        <v>301</v>
      </c>
      <c r="F112" s="21"/>
    </row>
    <row r="113" spans="1:6" x14ac:dyDescent="0.25">
      <c r="A113" s="139"/>
      <c r="B113" s="140"/>
      <c r="C113" s="1" t="s">
        <v>313</v>
      </c>
      <c r="D113" s="1" t="s">
        <v>300</v>
      </c>
      <c r="E113" s="1" t="s">
        <v>301</v>
      </c>
      <c r="F113" s="21">
        <v>9.159848308411718E-4</v>
      </c>
    </row>
    <row r="114" spans="1:6" x14ac:dyDescent="0.25">
      <c r="A114" s="139"/>
      <c r="B114" s="138" t="s">
        <v>271</v>
      </c>
      <c r="C114" s="1" t="s">
        <v>307</v>
      </c>
      <c r="D114" s="1" t="s">
        <v>300</v>
      </c>
      <c r="E114" s="1" t="s">
        <v>301</v>
      </c>
      <c r="F114" s="21">
        <v>1.063035862427554E-6</v>
      </c>
    </row>
    <row r="115" spans="1:6" x14ac:dyDescent="0.25">
      <c r="A115" s="139"/>
      <c r="B115" s="139"/>
      <c r="C115" s="1" t="s">
        <v>308</v>
      </c>
      <c r="D115" s="1" t="s">
        <v>300</v>
      </c>
      <c r="E115" s="1" t="s">
        <v>301</v>
      </c>
      <c r="F115" s="21">
        <v>7.9934732813182472E-4</v>
      </c>
    </row>
    <row r="116" spans="1:6" x14ac:dyDescent="0.25">
      <c r="A116" s="139"/>
      <c r="B116" s="139"/>
      <c r="C116" s="1" t="s">
        <v>309</v>
      </c>
      <c r="D116" s="1" t="s">
        <v>300</v>
      </c>
      <c r="E116" s="1" t="s">
        <v>301</v>
      </c>
      <c r="F116" s="21">
        <v>1.9482508461187171E-7</v>
      </c>
    </row>
    <row r="117" spans="1:6" x14ac:dyDescent="0.25">
      <c r="A117" s="139"/>
      <c r="B117" s="139"/>
      <c r="C117" s="1" t="s">
        <v>407</v>
      </c>
      <c r="D117" s="1" t="s">
        <v>300</v>
      </c>
      <c r="E117" s="1" t="s">
        <v>301</v>
      </c>
      <c r="F117" s="21">
        <v>1.433334607241876E-3</v>
      </c>
    </row>
    <row r="118" spans="1:6" x14ac:dyDescent="0.25">
      <c r="A118" s="139"/>
      <c r="B118" s="139"/>
      <c r="C118" s="1" t="s">
        <v>312</v>
      </c>
      <c r="D118" s="1" t="s">
        <v>300</v>
      </c>
      <c r="E118" s="1" t="s">
        <v>301</v>
      </c>
      <c r="F118" s="21"/>
    </row>
    <row r="119" spans="1:6" x14ac:dyDescent="0.25">
      <c r="A119" s="139"/>
      <c r="B119" s="140"/>
      <c r="C119" s="1" t="s">
        <v>313</v>
      </c>
      <c r="D119" s="1" t="s">
        <v>300</v>
      </c>
      <c r="E119" s="1" t="s">
        <v>301</v>
      </c>
      <c r="F119" s="21">
        <v>8.504103916483698E-6</v>
      </c>
    </row>
    <row r="120" spans="1:6" x14ac:dyDescent="0.25">
      <c r="A120" s="139"/>
      <c r="B120" s="138" t="s">
        <v>293</v>
      </c>
      <c r="C120" s="1" t="s">
        <v>307</v>
      </c>
      <c r="D120" s="1" t="s">
        <v>300</v>
      </c>
      <c r="E120" s="1" t="s">
        <v>301</v>
      </c>
      <c r="F120" s="21">
        <v>3.5725411444504418E-6</v>
      </c>
    </row>
    <row r="121" spans="1:6" x14ac:dyDescent="0.25">
      <c r="A121" s="139"/>
      <c r="B121" s="139"/>
      <c r="C121" s="1" t="s">
        <v>308</v>
      </c>
      <c r="D121" s="1" t="s">
        <v>300</v>
      </c>
      <c r="E121" s="1" t="s">
        <v>301</v>
      </c>
      <c r="F121" s="21">
        <v>1.090304614628264E-4</v>
      </c>
    </row>
    <row r="122" spans="1:6" x14ac:dyDescent="0.25">
      <c r="A122" s="139"/>
      <c r="B122" s="139"/>
      <c r="C122" s="1" t="s">
        <v>309</v>
      </c>
      <c r="D122" s="1" t="s">
        <v>300</v>
      </c>
      <c r="E122" s="1" t="s">
        <v>301</v>
      </c>
      <c r="F122" s="21">
        <v>2.6658691074969321E-7</v>
      </c>
    </row>
    <row r="123" spans="1:6" x14ac:dyDescent="0.25">
      <c r="A123" s="139"/>
      <c r="B123" s="139"/>
      <c r="C123" s="1" t="s">
        <v>407</v>
      </c>
      <c r="D123" s="1" t="s">
        <v>300</v>
      </c>
      <c r="E123" s="1" t="s">
        <v>301</v>
      </c>
      <c r="F123" s="21">
        <v>5.1118030307270726E-3</v>
      </c>
    </row>
    <row r="124" spans="1:6" x14ac:dyDescent="0.25">
      <c r="A124" s="139"/>
      <c r="B124" s="139"/>
      <c r="C124" s="1" t="s">
        <v>312</v>
      </c>
      <c r="D124" s="1" t="s">
        <v>300</v>
      </c>
      <c r="E124" s="1" t="s">
        <v>301</v>
      </c>
      <c r="F124" s="21"/>
    </row>
    <row r="125" spans="1:6" x14ac:dyDescent="0.25">
      <c r="A125" s="139"/>
      <c r="B125" s="140"/>
      <c r="C125" s="1" t="s">
        <v>313</v>
      </c>
      <c r="D125" s="1" t="s">
        <v>300</v>
      </c>
      <c r="E125" s="1" t="s">
        <v>301</v>
      </c>
      <c r="F125" s="21">
        <v>2.1494612754457561E-5</v>
      </c>
    </row>
    <row r="126" spans="1:6" x14ac:dyDescent="0.25">
      <c r="A126" s="139"/>
      <c r="B126" s="138" t="s">
        <v>270</v>
      </c>
      <c r="C126" s="1" t="s">
        <v>307</v>
      </c>
      <c r="D126" s="1" t="s">
        <v>300</v>
      </c>
      <c r="E126" s="1" t="s">
        <v>301</v>
      </c>
      <c r="F126" s="21">
        <v>9.9468306921540636E-6</v>
      </c>
    </row>
    <row r="127" spans="1:6" x14ac:dyDescent="0.25">
      <c r="A127" s="139"/>
      <c r="B127" s="139"/>
      <c r="C127" s="1" t="s">
        <v>308</v>
      </c>
      <c r="D127" s="1" t="s">
        <v>300</v>
      </c>
      <c r="E127" s="1" t="s">
        <v>301</v>
      </c>
      <c r="F127" s="21">
        <v>7.1655015941354556E-3</v>
      </c>
    </row>
    <row r="128" spans="1:6" x14ac:dyDescent="0.25">
      <c r="A128" s="139"/>
      <c r="B128" s="139"/>
      <c r="C128" s="1" t="s">
        <v>309</v>
      </c>
      <c r="D128" s="1" t="s">
        <v>300</v>
      </c>
      <c r="E128" s="1" t="s">
        <v>301</v>
      </c>
      <c r="F128" s="21">
        <v>4.2386747293068037E-6</v>
      </c>
    </row>
    <row r="129" spans="1:6" x14ac:dyDescent="0.25">
      <c r="A129" s="139"/>
      <c r="B129" s="139"/>
      <c r="C129" s="1" t="s">
        <v>407</v>
      </c>
      <c r="D129" s="1" t="s">
        <v>300</v>
      </c>
      <c r="E129" s="1" t="s">
        <v>301</v>
      </c>
      <c r="F129" s="21">
        <v>1.6504714009744119E-2</v>
      </c>
    </row>
    <row r="130" spans="1:6" x14ac:dyDescent="0.25">
      <c r="A130" s="139"/>
      <c r="B130" s="139"/>
      <c r="C130" s="1" t="s">
        <v>312</v>
      </c>
      <c r="D130" s="1" t="s">
        <v>300</v>
      </c>
      <c r="E130" s="1" t="s">
        <v>301</v>
      </c>
      <c r="F130" s="21"/>
    </row>
    <row r="131" spans="1:6" x14ac:dyDescent="0.25">
      <c r="A131" s="139"/>
      <c r="B131" s="140"/>
      <c r="C131" s="1" t="s">
        <v>313</v>
      </c>
      <c r="D131" s="1" t="s">
        <v>300</v>
      </c>
      <c r="E131" s="1" t="s">
        <v>301</v>
      </c>
      <c r="F131" s="21">
        <v>1.1822925045326521E-4</v>
      </c>
    </row>
    <row r="132" spans="1:6" x14ac:dyDescent="0.25">
      <c r="A132" s="139"/>
      <c r="B132" s="138" t="s">
        <v>297</v>
      </c>
      <c r="C132" s="1" t="s">
        <v>307</v>
      </c>
      <c r="D132" s="1" t="s">
        <v>300</v>
      </c>
      <c r="E132" s="1" t="s">
        <v>301</v>
      </c>
      <c r="F132" s="21">
        <v>3.6581671527611768E-7</v>
      </c>
    </row>
    <row r="133" spans="1:6" x14ac:dyDescent="0.25">
      <c r="A133" s="139"/>
      <c r="B133" s="139"/>
      <c r="C133" s="1" t="s">
        <v>308</v>
      </c>
      <c r="D133" s="1" t="s">
        <v>300</v>
      </c>
      <c r="E133" s="1" t="s">
        <v>301</v>
      </c>
      <c r="F133" s="21">
        <v>1.939376847800545E-4</v>
      </c>
    </row>
    <row r="134" spans="1:6" x14ac:dyDescent="0.25">
      <c r="A134" s="139"/>
      <c r="B134" s="139"/>
      <c r="C134" s="1" t="s">
        <v>309</v>
      </c>
      <c r="D134" s="1" t="s">
        <v>300</v>
      </c>
      <c r="E134" s="1" t="s">
        <v>301</v>
      </c>
      <c r="F134" s="21">
        <v>6.9475139979977964E-8</v>
      </c>
    </row>
    <row r="135" spans="1:6" x14ac:dyDescent="0.25">
      <c r="A135" s="139"/>
      <c r="B135" s="139"/>
      <c r="C135" s="1" t="s">
        <v>407</v>
      </c>
      <c r="D135" s="1" t="s">
        <v>300</v>
      </c>
      <c r="E135" s="1" t="s">
        <v>301</v>
      </c>
      <c r="F135" s="21">
        <v>7.2576203241491507E-4</v>
      </c>
    </row>
    <row r="136" spans="1:6" x14ac:dyDescent="0.25">
      <c r="A136" s="139"/>
      <c r="B136" s="139"/>
      <c r="C136" s="1" t="s">
        <v>312</v>
      </c>
      <c r="D136" s="1" t="s">
        <v>300</v>
      </c>
      <c r="E136" s="1" t="s">
        <v>301</v>
      </c>
      <c r="F136" s="21"/>
    </row>
    <row r="137" spans="1:6" x14ac:dyDescent="0.25">
      <c r="A137" s="140"/>
      <c r="B137" s="140"/>
      <c r="C137" s="1" t="s">
        <v>313</v>
      </c>
      <c r="D137" s="1" t="s">
        <v>300</v>
      </c>
      <c r="E137" s="1" t="s">
        <v>301</v>
      </c>
      <c r="F137" s="21">
        <v>4.7316723281082469E-6</v>
      </c>
    </row>
    <row r="138" spans="1:6" x14ac:dyDescent="0.25">
      <c r="A138" s="138" t="s">
        <v>60</v>
      </c>
      <c r="B138" s="138" t="s">
        <v>272</v>
      </c>
      <c r="C138" s="1" t="s">
        <v>307</v>
      </c>
      <c r="D138" s="1" t="s">
        <v>300</v>
      </c>
      <c r="E138" s="1" t="s">
        <v>301</v>
      </c>
      <c r="F138" s="21"/>
    </row>
    <row r="139" spans="1:6" x14ac:dyDescent="0.25">
      <c r="A139" s="139"/>
      <c r="B139" s="139"/>
      <c r="C139" s="1" t="s">
        <v>308</v>
      </c>
      <c r="D139" s="1" t="s">
        <v>300</v>
      </c>
      <c r="E139" s="1" t="s">
        <v>301</v>
      </c>
      <c r="F139" s="21"/>
    </row>
    <row r="140" spans="1:6" x14ac:dyDescent="0.25">
      <c r="A140" s="139"/>
      <c r="B140" s="139"/>
      <c r="C140" s="1" t="s">
        <v>309</v>
      </c>
      <c r="D140" s="1" t="s">
        <v>300</v>
      </c>
      <c r="E140" s="1" t="s">
        <v>301</v>
      </c>
      <c r="F140" s="21"/>
    </row>
    <row r="141" spans="1:6" x14ac:dyDescent="0.25">
      <c r="A141" s="139"/>
      <c r="B141" s="139"/>
      <c r="C141" s="1" t="s">
        <v>407</v>
      </c>
      <c r="D141" s="1" t="s">
        <v>300</v>
      </c>
      <c r="E141" s="1" t="s">
        <v>301</v>
      </c>
      <c r="F141" s="21">
        <v>1.164153218269348E-19</v>
      </c>
    </row>
    <row r="142" spans="1:6" x14ac:dyDescent="0.25">
      <c r="A142" s="139"/>
      <c r="B142" s="139"/>
      <c r="C142" s="1" t="s">
        <v>312</v>
      </c>
      <c r="D142" s="1" t="s">
        <v>300</v>
      </c>
      <c r="E142" s="1" t="s">
        <v>301</v>
      </c>
      <c r="F142" s="21"/>
    </row>
    <row r="143" spans="1:6" x14ac:dyDescent="0.25">
      <c r="A143" s="139"/>
      <c r="B143" s="140"/>
      <c r="C143" s="1" t="s">
        <v>313</v>
      </c>
      <c r="D143" s="1" t="s">
        <v>300</v>
      </c>
      <c r="E143" s="1" t="s">
        <v>301</v>
      </c>
      <c r="F143" s="21">
        <v>1.818989403545857E-21</v>
      </c>
    </row>
    <row r="144" spans="1:6" x14ac:dyDescent="0.25">
      <c r="A144" s="139"/>
      <c r="B144" s="138" t="s">
        <v>315</v>
      </c>
      <c r="C144" s="1" t="s">
        <v>307</v>
      </c>
      <c r="D144" s="1" t="s">
        <v>300</v>
      </c>
      <c r="E144" s="1" t="s">
        <v>301</v>
      </c>
      <c r="F144" s="21">
        <v>1.8493934284171701E-8</v>
      </c>
    </row>
    <row r="145" spans="1:6" x14ac:dyDescent="0.25">
      <c r="A145" s="139"/>
      <c r="B145" s="139"/>
      <c r="C145" s="1" t="s">
        <v>308</v>
      </c>
      <c r="D145" s="1" t="s">
        <v>300</v>
      </c>
      <c r="E145" s="1" t="s">
        <v>301</v>
      </c>
      <c r="F145" s="21">
        <v>4.1934957509110676E-6</v>
      </c>
    </row>
    <row r="146" spans="1:6" x14ac:dyDescent="0.25">
      <c r="A146" s="139"/>
      <c r="B146" s="139"/>
      <c r="C146" s="1" t="s">
        <v>309</v>
      </c>
      <c r="D146" s="1" t="s">
        <v>300</v>
      </c>
      <c r="E146" s="1" t="s">
        <v>301</v>
      </c>
      <c r="F146" s="21">
        <v>5.3896638467620054E-10</v>
      </c>
    </row>
    <row r="147" spans="1:6" x14ac:dyDescent="0.25">
      <c r="A147" s="139"/>
      <c r="B147" s="139"/>
      <c r="C147" s="1" t="s">
        <v>407</v>
      </c>
      <c r="D147" s="1" t="s">
        <v>300</v>
      </c>
      <c r="E147" s="1" t="s">
        <v>301</v>
      </c>
      <c r="F147" s="21">
        <v>1.694382247819914E-6</v>
      </c>
    </row>
    <row r="148" spans="1:6" x14ac:dyDescent="0.25">
      <c r="A148" s="139"/>
      <c r="B148" s="139"/>
      <c r="C148" s="1" t="s">
        <v>312</v>
      </c>
      <c r="D148" s="1" t="s">
        <v>300</v>
      </c>
      <c r="E148" s="1" t="s">
        <v>301</v>
      </c>
      <c r="F148" s="21"/>
    </row>
    <row r="149" spans="1:6" x14ac:dyDescent="0.25">
      <c r="A149" s="139"/>
      <c r="B149" s="140"/>
      <c r="C149" s="1" t="s">
        <v>313</v>
      </c>
      <c r="D149" s="1" t="s">
        <v>300</v>
      </c>
      <c r="E149" s="1" t="s">
        <v>301</v>
      </c>
      <c r="F149" s="21">
        <v>1.2060097340856369E-8</v>
      </c>
    </row>
    <row r="150" spans="1:6" x14ac:dyDescent="0.25">
      <c r="A150" s="139"/>
      <c r="B150" s="138" t="s">
        <v>272</v>
      </c>
      <c r="C150" s="1" t="s">
        <v>307</v>
      </c>
      <c r="D150" s="1" t="s">
        <v>300</v>
      </c>
      <c r="E150" s="1" t="s">
        <v>301</v>
      </c>
      <c r="F150" s="21">
        <v>2.0637485588395969E-9</v>
      </c>
    </row>
    <row r="151" spans="1:6" x14ac:dyDescent="0.25">
      <c r="A151" s="139"/>
      <c r="B151" s="139"/>
      <c r="C151" s="1" t="s">
        <v>308</v>
      </c>
      <c r="D151" s="1" t="s">
        <v>300</v>
      </c>
      <c r="E151" s="1" t="s">
        <v>301</v>
      </c>
      <c r="F151" s="21">
        <v>1.5700007229919641E-4</v>
      </c>
    </row>
    <row r="152" spans="1:6" x14ac:dyDescent="0.25">
      <c r="A152" s="139"/>
      <c r="B152" s="139"/>
      <c r="C152" s="1" t="s">
        <v>309</v>
      </c>
      <c r="D152" s="1" t="s">
        <v>300</v>
      </c>
      <c r="E152" s="1" t="s">
        <v>301</v>
      </c>
      <c r="F152" s="21">
        <v>3.6836575188028861E-8</v>
      </c>
    </row>
    <row r="153" spans="1:6" x14ac:dyDescent="0.25">
      <c r="A153" s="139"/>
      <c r="B153" s="139"/>
      <c r="C153" s="1" t="s">
        <v>407</v>
      </c>
      <c r="D153" s="1" t="s">
        <v>300</v>
      </c>
      <c r="E153" s="1" t="s">
        <v>301</v>
      </c>
      <c r="F153" s="21">
        <v>5.2016923409567098E-5</v>
      </c>
    </row>
    <row r="154" spans="1:6" x14ac:dyDescent="0.25">
      <c r="A154" s="139"/>
      <c r="B154" s="139"/>
      <c r="C154" s="1" t="s">
        <v>312</v>
      </c>
      <c r="D154" s="1" t="s">
        <v>300</v>
      </c>
      <c r="E154" s="1" t="s">
        <v>301</v>
      </c>
      <c r="F154" s="21"/>
    </row>
    <row r="155" spans="1:6" x14ac:dyDescent="0.25">
      <c r="A155" s="139"/>
      <c r="B155" s="140"/>
      <c r="C155" s="1" t="s">
        <v>313</v>
      </c>
      <c r="D155" s="1" t="s">
        <v>300</v>
      </c>
      <c r="E155" s="1" t="s">
        <v>301</v>
      </c>
      <c r="F155" s="21">
        <v>5.9895115323330406E-7</v>
      </c>
    </row>
    <row r="156" spans="1:6" x14ac:dyDescent="0.25">
      <c r="A156" s="139"/>
      <c r="B156" s="138" t="s">
        <v>316</v>
      </c>
      <c r="C156" s="1" t="s">
        <v>307</v>
      </c>
      <c r="D156" s="1" t="s">
        <v>300</v>
      </c>
      <c r="E156" s="1" t="s">
        <v>301</v>
      </c>
      <c r="F156" s="21">
        <v>6.4525531689469061E-10</v>
      </c>
    </row>
    <row r="157" spans="1:6" x14ac:dyDescent="0.25">
      <c r="A157" s="139"/>
      <c r="B157" s="139"/>
      <c r="C157" s="1" t="s">
        <v>308</v>
      </c>
      <c r="D157" s="1" t="s">
        <v>300</v>
      </c>
      <c r="E157" s="1" t="s">
        <v>301</v>
      </c>
      <c r="F157" s="21">
        <v>5.3104609324779359E-5</v>
      </c>
    </row>
    <row r="158" spans="1:6" x14ac:dyDescent="0.25">
      <c r="A158" s="139"/>
      <c r="B158" s="139"/>
      <c r="C158" s="1" t="s">
        <v>309</v>
      </c>
      <c r="D158" s="1" t="s">
        <v>300</v>
      </c>
      <c r="E158" s="1" t="s">
        <v>301</v>
      </c>
      <c r="F158" s="21">
        <v>1.433260815919039E-8</v>
      </c>
    </row>
    <row r="159" spans="1:6" x14ac:dyDescent="0.25">
      <c r="A159" s="139"/>
      <c r="B159" s="139"/>
      <c r="C159" s="1" t="s">
        <v>407</v>
      </c>
      <c r="D159" s="1" t="s">
        <v>300</v>
      </c>
      <c r="E159" s="1" t="s">
        <v>301</v>
      </c>
      <c r="F159" s="21">
        <v>1.0222728508494681E-5</v>
      </c>
    </row>
    <row r="160" spans="1:6" x14ac:dyDescent="0.25">
      <c r="A160" s="139"/>
      <c r="B160" s="139"/>
      <c r="C160" s="1" t="s">
        <v>312</v>
      </c>
      <c r="D160" s="1" t="s">
        <v>300</v>
      </c>
      <c r="E160" s="1" t="s">
        <v>301</v>
      </c>
      <c r="F160" s="21"/>
    </row>
    <row r="161" spans="1:6" x14ac:dyDescent="0.25">
      <c r="A161" s="139"/>
      <c r="B161" s="140"/>
      <c r="C161" s="1" t="s">
        <v>313</v>
      </c>
      <c r="D161" s="1" t="s">
        <v>300</v>
      </c>
      <c r="E161" s="1" t="s">
        <v>301</v>
      </c>
      <c r="F161" s="21">
        <v>2.3308098761444119E-7</v>
      </c>
    </row>
    <row r="162" spans="1:6" x14ac:dyDescent="0.25">
      <c r="A162" s="139"/>
      <c r="B162" s="138" t="s">
        <v>269</v>
      </c>
      <c r="C162" s="1" t="s">
        <v>307</v>
      </c>
      <c r="D162" s="1" t="s">
        <v>300</v>
      </c>
      <c r="E162" s="1" t="s">
        <v>301</v>
      </c>
      <c r="F162" s="21">
        <v>1.6792717328644361E-9</v>
      </c>
    </row>
    <row r="163" spans="1:6" x14ac:dyDescent="0.25">
      <c r="A163" s="139"/>
      <c r="B163" s="139"/>
      <c r="C163" s="1" t="s">
        <v>308</v>
      </c>
      <c r="D163" s="1" t="s">
        <v>300</v>
      </c>
      <c r="E163" s="1" t="s">
        <v>301</v>
      </c>
      <c r="F163" s="21">
        <v>2.099662599518523E-5</v>
      </c>
    </row>
    <row r="164" spans="1:6" x14ac:dyDescent="0.25">
      <c r="A164" s="139"/>
      <c r="B164" s="139"/>
      <c r="C164" s="1" t="s">
        <v>309</v>
      </c>
      <c r="D164" s="1" t="s">
        <v>300</v>
      </c>
      <c r="E164" s="1" t="s">
        <v>301</v>
      </c>
      <c r="F164" s="21">
        <v>5.916468628523944E-9</v>
      </c>
    </row>
    <row r="165" spans="1:6" x14ac:dyDescent="0.25">
      <c r="A165" s="139"/>
      <c r="B165" s="139"/>
      <c r="C165" s="1" t="s">
        <v>407</v>
      </c>
      <c r="D165" s="1" t="s">
        <v>300</v>
      </c>
      <c r="E165" s="1" t="s">
        <v>301</v>
      </c>
      <c r="F165" s="21">
        <v>1.2183078262222E-5</v>
      </c>
    </row>
    <row r="166" spans="1:6" x14ac:dyDescent="0.25">
      <c r="A166" s="139"/>
      <c r="B166" s="139"/>
      <c r="C166" s="1" t="s">
        <v>312</v>
      </c>
      <c r="D166" s="1" t="s">
        <v>300</v>
      </c>
      <c r="E166" s="1" t="s">
        <v>301</v>
      </c>
      <c r="F166" s="21"/>
    </row>
    <row r="167" spans="1:6" x14ac:dyDescent="0.25">
      <c r="A167" s="139"/>
      <c r="B167" s="140"/>
      <c r="C167" s="1" t="s">
        <v>313</v>
      </c>
      <c r="D167" s="1" t="s">
        <v>300</v>
      </c>
      <c r="E167" s="1" t="s">
        <v>301</v>
      </c>
      <c r="F167" s="21">
        <v>2.1751803485763959E-7</v>
      </c>
    </row>
    <row r="168" spans="1:6" x14ac:dyDescent="0.25">
      <c r="A168" s="139"/>
      <c r="B168" s="138" t="s">
        <v>271</v>
      </c>
      <c r="C168" s="1" t="s">
        <v>307</v>
      </c>
      <c r="D168" s="1" t="s">
        <v>300</v>
      </c>
      <c r="E168" s="1" t="s">
        <v>301</v>
      </c>
      <c r="F168" s="21">
        <v>1.2013793777573481E-9</v>
      </c>
    </row>
    <row r="169" spans="1:6" x14ac:dyDescent="0.25">
      <c r="A169" s="139"/>
      <c r="B169" s="139"/>
      <c r="C169" s="1" t="s">
        <v>308</v>
      </c>
      <c r="D169" s="1" t="s">
        <v>300</v>
      </c>
      <c r="E169" s="1" t="s">
        <v>301</v>
      </c>
      <c r="F169" s="21">
        <v>3.9380080437204802E-5</v>
      </c>
    </row>
    <row r="170" spans="1:6" x14ac:dyDescent="0.25">
      <c r="A170" s="139"/>
      <c r="B170" s="139"/>
      <c r="C170" s="1" t="s">
        <v>309</v>
      </c>
      <c r="D170" s="1" t="s">
        <v>300</v>
      </c>
      <c r="E170" s="1" t="s">
        <v>301</v>
      </c>
      <c r="F170" s="21">
        <v>2.0728438822691261E-8</v>
      </c>
    </row>
    <row r="171" spans="1:6" x14ac:dyDescent="0.25">
      <c r="A171" s="139"/>
      <c r="B171" s="139"/>
      <c r="C171" s="1" t="s">
        <v>407</v>
      </c>
      <c r="D171" s="1" t="s">
        <v>300</v>
      </c>
      <c r="E171" s="1" t="s">
        <v>301</v>
      </c>
      <c r="F171" s="21">
        <v>1.5310067178999069E-5</v>
      </c>
    </row>
    <row r="172" spans="1:6" x14ac:dyDescent="0.25">
      <c r="A172" s="139"/>
      <c r="B172" s="139"/>
      <c r="C172" s="1" t="s">
        <v>312</v>
      </c>
      <c r="D172" s="1" t="s">
        <v>300</v>
      </c>
      <c r="E172" s="1" t="s">
        <v>301</v>
      </c>
      <c r="F172" s="21"/>
    </row>
    <row r="173" spans="1:6" x14ac:dyDescent="0.25">
      <c r="A173" s="139"/>
      <c r="B173" s="140"/>
      <c r="C173" s="1" t="s">
        <v>313</v>
      </c>
      <c r="D173" s="1" t="s">
        <v>300</v>
      </c>
      <c r="E173" s="1" t="s">
        <v>301</v>
      </c>
      <c r="F173" s="21">
        <v>1.925848498785817E-7</v>
      </c>
    </row>
    <row r="174" spans="1:6" x14ac:dyDescent="0.25">
      <c r="A174" s="139"/>
      <c r="B174" s="138" t="s">
        <v>272</v>
      </c>
      <c r="C174" s="1" t="s">
        <v>307</v>
      </c>
      <c r="D174" s="1" t="s">
        <v>300</v>
      </c>
      <c r="E174" s="1" t="s">
        <v>301</v>
      </c>
      <c r="F174" s="21">
        <v>1.3473364042467741E-6</v>
      </c>
    </row>
    <row r="175" spans="1:6" x14ac:dyDescent="0.25">
      <c r="A175" s="139"/>
      <c r="B175" s="139"/>
      <c r="C175" s="1" t="s">
        <v>308</v>
      </c>
      <c r="D175" s="1" t="s">
        <v>300</v>
      </c>
      <c r="E175" s="1" t="s">
        <v>301</v>
      </c>
      <c r="F175" s="21">
        <v>5.1499173930846162E-5</v>
      </c>
    </row>
    <row r="176" spans="1:6" x14ac:dyDescent="0.25">
      <c r="A176" s="139"/>
      <c r="B176" s="139"/>
      <c r="C176" s="1" t="s">
        <v>309</v>
      </c>
      <c r="D176" s="1" t="s">
        <v>300</v>
      </c>
      <c r="E176" s="1" t="s">
        <v>301</v>
      </c>
      <c r="F176" s="21">
        <v>9.8626164217323096E-8</v>
      </c>
    </row>
    <row r="177" spans="1:6" x14ac:dyDescent="0.25">
      <c r="A177" s="139"/>
      <c r="B177" s="139"/>
      <c r="C177" s="1" t="s">
        <v>407</v>
      </c>
      <c r="D177" s="1" t="s">
        <v>300</v>
      </c>
      <c r="E177" s="1" t="s">
        <v>301</v>
      </c>
      <c r="F177" s="21">
        <v>2.829341492124353E-3</v>
      </c>
    </row>
    <row r="178" spans="1:6" x14ac:dyDescent="0.25">
      <c r="A178" s="139"/>
      <c r="B178" s="139"/>
      <c r="C178" s="1" t="s">
        <v>311</v>
      </c>
      <c r="D178" s="1" t="s">
        <v>300</v>
      </c>
      <c r="E178" s="1" t="s">
        <v>301</v>
      </c>
      <c r="F178" s="21"/>
    </row>
    <row r="179" spans="1:6" x14ac:dyDescent="0.25">
      <c r="A179" s="139"/>
      <c r="B179" s="139"/>
      <c r="C179" s="1" t="s">
        <v>312</v>
      </c>
      <c r="D179" s="1" t="s">
        <v>300</v>
      </c>
      <c r="E179" s="1" t="s">
        <v>301</v>
      </c>
      <c r="F179" s="21"/>
    </row>
    <row r="180" spans="1:6" x14ac:dyDescent="0.25">
      <c r="A180" s="139"/>
      <c r="B180" s="140"/>
      <c r="C180" s="1" t="s">
        <v>313</v>
      </c>
      <c r="D180" s="1" t="s">
        <v>300</v>
      </c>
      <c r="E180" s="1" t="s">
        <v>301</v>
      </c>
      <c r="F180" s="21">
        <v>4.3131813921087887E-5</v>
      </c>
    </row>
    <row r="181" spans="1:6" x14ac:dyDescent="0.25">
      <c r="A181" s="139"/>
      <c r="B181" s="138" t="s">
        <v>271</v>
      </c>
      <c r="C181" s="1" t="s">
        <v>307</v>
      </c>
      <c r="D181" s="1" t="s">
        <v>300</v>
      </c>
      <c r="E181" s="1" t="s">
        <v>301</v>
      </c>
      <c r="F181" s="21">
        <v>3.0219830309557442E-8</v>
      </c>
    </row>
    <row r="182" spans="1:6" x14ac:dyDescent="0.25">
      <c r="A182" s="139"/>
      <c r="B182" s="139"/>
      <c r="C182" s="1" t="s">
        <v>308</v>
      </c>
      <c r="D182" s="1" t="s">
        <v>300</v>
      </c>
      <c r="E182" s="1" t="s">
        <v>301</v>
      </c>
      <c r="F182" s="21">
        <v>9.3047542107470329E-5</v>
      </c>
    </row>
    <row r="183" spans="1:6" x14ac:dyDescent="0.25">
      <c r="A183" s="139"/>
      <c r="B183" s="139"/>
      <c r="C183" s="1" t="s">
        <v>309</v>
      </c>
      <c r="D183" s="1" t="s">
        <v>300</v>
      </c>
      <c r="E183" s="1" t="s">
        <v>301</v>
      </c>
      <c r="F183" s="21">
        <v>9.5453548652815251E-9</v>
      </c>
    </row>
    <row r="184" spans="1:6" x14ac:dyDescent="0.25">
      <c r="A184" s="139"/>
      <c r="B184" s="139"/>
      <c r="C184" s="1" t="s">
        <v>407</v>
      </c>
      <c r="D184" s="1" t="s">
        <v>300</v>
      </c>
      <c r="E184" s="1" t="s">
        <v>301</v>
      </c>
      <c r="F184" s="21">
        <v>6.197090945173986E-5</v>
      </c>
    </row>
    <row r="185" spans="1:6" x14ac:dyDescent="0.25">
      <c r="A185" s="139"/>
      <c r="B185" s="139"/>
      <c r="C185" s="1" t="s">
        <v>312</v>
      </c>
      <c r="D185" s="1" t="s">
        <v>300</v>
      </c>
      <c r="E185" s="1" t="s">
        <v>301</v>
      </c>
      <c r="F185" s="21"/>
    </row>
    <row r="186" spans="1:6" x14ac:dyDescent="0.25">
      <c r="A186" s="139"/>
      <c r="B186" s="140"/>
      <c r="C186" s="1" t="s">
        <v>313</v>
      </c>
      <c r="D186" s="1" t="s">
        <v>300</v>
      </c>
      <c r="E186" s="1" t="s">
        <v>301</v>
      </c>
      <c r="F186" s="21">
        <v>1.0552199541557929E-6</v>
      </c>
    </row>
    <row r="187" spans="1:6" x14ac:dyDescent="0.25">
      <c r="A187" s="139"/>
      <c r="B187" s="138" t="s">
        <v>293</v>
      </c>
      <c r="C187" s="1" t="s">
        <v>307</v>
      </c>
      <c r="D187" s="1" t="s">
        <v>300</v>
      </c>
      <c r="E187" s="1" t="s">
        <v>301</v>
      </c>
      <c r="F187" s="21"/>
    </row>
    <row r="188" spans="1:6" x14ac:dyDescent="0.25">
      <c r="A188" s="139"/>
      <c r="B188" s="139"/>
      <c r="C188" s="1" t="s">
        <v>308</v>
      </c>
      <c r="D188" s="1" t="s">
        <v>300</v>
      </c>
      <c r="E188" s="1" t="s">
        <v>301</v>
      </c>
      <c r="F188" s="21"/>
    </row>
    <row r="189" spans="1:6" x14ac:dyDescent="0.25">
      <c r="A189" s="139"/>
      <c r="B189" s="139"/>
      <c r="C189" s="1" t="s">
        <v>309</v>
      </c>
      <c r="D189" s="1" t="s">
        <v>300</v>
      </c>
      <c r="E189" s="1" t="s">
        <v>301</v>
      </c>
      <c r="F189" s="21"/>
    </row>
    <row r="190" spans="1:6" x14ac:dyDescent="0.25">
      <c r="A190" s="139"/>
      <c r="B190" s="139"/>
      <c r="C190" s="1" t="s">
        <v>407</v>
      </c>
      <c r="D190" s="1" t="s">
        <v>300</v>
      </c>
      <c r="E190" s="1" t="s">
        <v>301</v>
      </c>
      <c r="F190" s="21"/>
    </row>
    <row r="191" spans="1:6" x14ac:dyDescent="0.25">
      <c r="A191" s="139"/>
      <c r="B191" s="139"/>
      <c r="C191" s="1" t="s">
        <v>312</v>
      </c>
      <c r="D191" s="1" t="s">
        <v>300</v>
      </c>
      <c r="E191" s="1" t="s">
        <v>301</v>
      </c>
      <c r="F191" s="21"/>
    </row>
    <row r="192" spans="1:6" x14ac:dyDescent="0.25">
      <c r="A192" s="139"/>
      <c r="B192" s="140"/>
      <c r="C192" s="1" t="s">
        <v>313</v>
      </c>
      <c r="D192" s="1" t="s">
        <v>300</v>
      </c>
      <c r="E192" s="1" t="s">
        <v>301</v>
      </c>
      <c r="F192" s="21"/>
    </row>
    <row r="193" spans="1:6" x14ac:dyDescent="0.25">
      <c r="A193" s="139"/>
      <c r="B193" s="138" t="s">
        <v>270</v>
      </c>
      <c r="C193" s="1" t="s">
        <v>307</v>
      </c>
      <c r="D193" s="1" t="s">
        <v>300</v>
      </c>
      <c r="E193" s="1" t="s">
        <v>301</v>
      </c>
      <c r="F193" s="21">
        <v>2.8716237404146632E-6</v>
      </c>
    </row>
    <row r="194" spans="1:6" x14ac:dyDescent="0.25">
      <c r="A194" s="139"/>
      <c r="B194" s="139"/>
      <c r="C194" s="1" t="s">
        <v>308</v>
      </c>
      <c r="D194" s="1" t="s">
        <v>300</v>
      </c>
      <c r="E194" s="1" t="s">
        <v>301</v>
      </c>
      <c r="F194" s="21">
        <v>6.7905709432287812E-4</v>
      </c>
    </row>
    <row r="195" spans="1:6" x14ac:dyDescent="0.25">
      <c r="A195" s="139"/>
      <c r="B195" s="139"/>
      <c r="C195" s="1" t="s">
        <v>309</v>
      </c>
      <c r="D195" s="1" t="s">
        <v>300</v>
      </c>
      <c r="E195" s="1" t="s">
        <v>301</v>
      </c>
      <c r="F195" s="21">
        <v>4.476482599711328E-7</v>
      </c>
    </row>
    <row r="196" spans="1:6" x14ac:dyDescent="0.25">
      <c r="A196" s="139"/>
      <c r="B196" s="139"/>
      <c r="C196" s="1" t="s">
        <v>407</v>
      </c>
      <c r="D196" s="1" t="s">
        <v>300</v>
      </c>
      <c r="E196" s="1" t="s">
        <v>301</v>
      </c>
      <c r="F196" s="21">
        <v>4.6127905525472348E-3</v>
      </c>
    </row>
    <row r="197" spans="1:6" x14ac:dyDescent="0.25">
      <c r="A197" s="139"/>
      <c r="B197" s="139"/>
      <c r="C197" s="1" t="s">
        <v>312</v>
      </c>
      <c r="D197" s="1" t="s">
        <v>300</v>
      </c>
      <c r="E197" s="1" t="s">
        <v>301</v>
      </c>
      <c r="F197" s="21"/>
    </row>
    <row r="198" spans="1:6" x14ac:dyDescent="0.25">
      <c r="A198" s="139"/>
      <c r="B198" s="140"/>
      <c r="C198" s="1" t="s">
        <v>313</v>
      </c>
      <c r="D198" s="1" t="s">
        <v>300</v>
      </c>
      <c r="E198" s="1" t="s">
        <v>301</v>
      </c>
      <c r="F198" s="21">
        <v>6.8775829196783628E-5</v>
      </c>
    </row>
    <row r="199" spans="1:6" x14ac:dyDescent="0.25">
      <c r="A199" s="139"/>
      <c r="B199" s="138" t="s">
        <v>297</v>
      </c>
      <c r="C199" s="1" t="s">
        <v>307</v>
      </c>
      <c r="D199" s="1" t="s">
        <v>300</v>
      </c>
      <c r="E199" s="1" t="s">
        <v>301</v>
      </c>
      <c r="F199" s="21"/>
    </row>
    <row r="200" spans="1:6" x14ac:dyDescent="0.25">
      <c r="A200" s="139"/>
      <c r="B200" s="139"/>
      <c r="C200" s="1" t="s">
        <v>308</v>
      </c>
      <c r="D200" s="1" t="s">
        <v>300</v>
      </c>
      <c r="E200" s="1" t="s">
        <v>301</v>
      </c>
      <c r="F200" s="21"/>
    </row>
    <row r="201" spans="1:6" x14ac:dyDescent="0.25">
      <c r="A201" s="139"/>
      <c r="B201" s="139"/>
      <c r="C201" s="1" t="s">
        <v>309</v>
      </c>
      <c r="D201" s="1" t="s">
        <v>300</v>
      </c>
      <c r="E201" s="1" t="s">
        <v>301</v>
      </c>
      <c r="F201" s="21"/>
    </row>
    <row r="202" spans="1:6" x14ac:dyDescent="0.25">
      <c r="A202" s="139"/>
      <c r="B202" s="139"/>
      <c r="C202" s="1" t="s">
        <v>407</v>
      </c>
      <c r="D202" s="1" t="s">
        <v>300</v>
      </c>
      <c r="E202" s="1" t="s">
        <v>301</v>
      </c>
      <c r="F202" s="21"/>
    </row>
    <row r="203" spans="1:6" x14ac:dyDescent="0.25">
      <c r="A203" s="139"/>
      <c r="B203" s="139"/>
      <c r="C203" s="1" t="s">
        <v>312</v>
      </c>
      <c r="D203" s="1" t="s">
        <v>300</v>
      </c>
      <c r="E203" s="1" t="s">
        <v>301</v>
      </c>
      <c r="F203" s="21"/>
    </row>
    <row r="204" spans="1:6" x14ac:dyDescent="0.25">
      <c r="A204" s="140"/>
      <c r="B204" s="140"/>
      <c r="C204" s="1" t="s">
        <v>313</v>
      </c>
      <c r="D204" s="1" t="s">
        <v>300</v>
      </c>
      <c r="E204" s="1" t="s">
        <v>301</v>
      </c>
      <c r="F204" s="21"/>
    </row>
    <row r="205" spans="1:6" x14ac:dyDescent="0.25">
      <c r="A205" s="138" t="s">
        <v>62</v>
      </c>
      <c r="B205" s="138" t="s">
        <v>272</v>
      </c>
      <c r="C205" s="1" t="s">
        <v>307</v>
      </c>
      <c r="D205" s="1" t="s">
        <v>300</v>
      </c>
      <c r="E205" s="1" t="s">
        <v>301</v>
      </c>
      <c r="F205" s="21"/>
    </row>
    <row r="206" spans="1:6" x14ac:dyDescent="0.25">
      <c r="A206" s="139"/>
      <c r="B206" s="139"/>
      <c r="C206" s="1" t="s">
        <v>308</v>
      </c>
      <c r="D206" s="1" t="s">
        <v>300</v>
      </c>
      <c r="E206" s="1" t="s">
        <v>301</v>
      </c>
      <c r="F206" s="21"/>
    </row>
    <row r="207" spans="1:6" x14ac:dyDescent="0.25">
      <c r="A207" s="139"/>
      <c r="B207" s="139"/>
      <c r="C207" s="1" t="s">
        <v>309</v>
      </c>
      <c r="D207" s="1" t="s">
        <v>300</v>
      </c>
      <c r="E207" s="1" t="s">
        <v>301</v>
      </c>
      <c r="F207" s="21"/>
    </row>
    <row r="208" spans="1:6" x14ac:dyDescent="0.25">
      <c r="A208" s="139"/>
      <c r="B208" s="139"/>
      <c r="C208" s="1" t="s">
        <v>407</v>
      </c>
      <c r="D208" s="1" t="s">
        <v>300</v>
      </c>
      <c r="E208" s="1" t="s">
        <v>301</v>
      </c>
      <c r="F208" s="21"/>
    </row>
    <row r="209" spans="1:6" x14ac:dyDescent="0.25">
      <c r="A209" s="139"/>
      <c r="B209" s="139"/>
      <c r="C209" s="1" t="s">
        <v>312</v>
      </c>
      <c r="D209" s="1" t="s">
        <v>300</v>
      </c>
      <c r="E209" s="1" t="s">
        <v>301</v>
      </c>
      <c r="F209" s="21"/>
    </row>
    <row r="210" spans="1:6" x14ac:dyDescent="0.25">
      <c r="A210" s="139"/>
      <c r="B210" s="140"/>
      <c r="C210" s="1" t="s">
        <v>313</v>
      </c>
      <c r="D210" s="1" t="s">
        <v>300</v>
      </c>
      <c r="E210" s="1" t="s">
        <v>301</v>
      </c>
      <c r="F210" s="21"/>
    </row>
    <row r="211" spans="1:6" x14ac:dyDescent="0.25">
      <c r="A211" s="139"/>
      <c r="B211" s="138" t="s">
        <v>315</v>
      </c>
      <c r="C211" s="1" t="s">
        <v>307</v>
      </c>
      <c r="D211" s="1" t="s">
        <v>300</v>
      </c>
      <c r="E211" s="1" t="s">
        <v>301</v>
      </c>
      <c r="F211" s="21">
        <v>1.976958078788412E-6</v>
      </c>
    </row>
    <row r="212" spans="1:6" x14ac:dyDescent="0.25">
      <c r="A212" s="139"/>
      <c r="B212" s="139"/>
      <c r="C212" s="1" t="s">
        <v>308</v>
      </c>
      <c r="D212" s="1" t="s">
        <v>300</v>
      </c>
      <c r="E212" s="1" t="s">
        <v>301</v>
      </c>
      <c r="F212" s="21">
        <v>3.7486621336942159E-4</v>
      </c>
    </row>
    <row r="213" spans="1:6" x14ac:dyDescent="0.25">
      <c r="A213" s="139"/>
      <c r="B213" s="139"/>
      <c r="C213" s="1" t="s">
        <v>309</v>
      </c>
      <c r="D213" s="1" t="s">
        <v>300</v>
      </c>
      <c r="E213" s="1" t="s">
        <v>301</v>
      </c>
      <c r="F213" s="21">
        <v>4.0303840446083307E-8</v>
      </c>
    </row>
    <row r="214" spans="1:6" x14ac:dyDescent="0.25">
      <c r="A214" s="139"/>
      <c r="B214" s="139"/>
      <c r="C214" s="1" t="s">
        <v>407</v>
      </c>
      <c r="D214" s="1" t="s">
        <v>300</v>
      </c>
      <c r="E214" s="1" t="s">
        <v>301</v>
      </c>
      <c r="F214" s="21">
        <v>1.4389586169290659E-4</v>
      </c>
    </row>
    <row r="215" spans="1:6" x14ac:dyDescent="0.25">
      <c r="A215" s="139"/>
      <c r="B215" s="139"/>
      <c r="C215" s="1" t="s">
        <v>312</v>
      </c>
      <c r="D215" s="1" t="s">
        <v>300</v>
      </c>
      <c r="E215" s="1" t="s">
        <v>301</v>
      </c>
      <c r="F215" s="21"/>
    </row>
    <row r="216" spans="1:6" x14ac:dyDescent="0.25">
      <c r="A216" s="139"/>
      <c r="B216" s="140"/>
      <c r="C216" s="1" t="s">
        <v>313</v>
      </c>
      <c r="D216" s="1" t="s">
        <v>300</v>
      </c>
      <c r="E216" s="1" t="s">
        <v>301</v>
      </c>
      <c r="F216" s="21">
        <v>1.252760611393594E-6</v>
      </c>
    </row>
    <row r="217" spans="1:6" x14ac:dyDescent="0.25">
      <c r="A217" s="139"/>
      <c r="B217" s="138" t="s">
        <v>272</v>
      </c>
      <c r="C217" s="1" t="s">
        <v>307</v>
      </c>
      <c r="D217" s="1" t="s">
        <v>300</v>
      </c>
      <c r="E217" s="1" t="s">
        <v>301</v>
      </c>
      <c r="F217" s="21">
        <v>4.487215426610545E-9</v>
      </c>
    </row>
    <row r="218" spans="1:6" x14ac:dyDescent="0.25">
      <c r="A218" s="139"/>
      <c r="B218" s="139"/>
      <c r="C218" s="1" t="s">
        <v>308</v>
      </c>
      <c r="D218" s="1" t="s">
        <v>300</v>
      </c>
      <c r="E218" s="1" t="s">
        <v>301</v>
      </c>
      <c r="F218" s="21">
        <v>3.4136578479116971E-4</v>
      </c>
    </row>
    <row r="219" spans="1:6" x14ac:dyDescent="0.25">
      <c r="A219" s="139"/>
      <c r="B219" s="139"/>
      <c r="C219" s="1" t="s">
        <v>309</v>
      </c>
      <c r="D219" s="1" t="s">
        <v>300</v>
      </c>
      <c r="E219" s="1" t="s">
        <v>301</v>
      </c>
      <c r="F219" s="21">
        <v>8.0093889218831753E-8</v>
      </c>
    </row>
    <row r="220" spans="1:6" x14ac:dyDescent="0.25">
      <c r="A220" s="139"/>
      <c r="B220" s="139"/>
      <c r="C220" s="1" t="s">
        <v>407</v>
      </c>
      <c r="D220" s="1" t="s">
        <v>300</v>
      </c>
      <c r="E220" s="1" t="s">
        <v>301</v>
      </c>
      <c r="F220" s="21">
        <v>1.131005713697366E-4</v>
      </c>
    </row>
    <row r="221" spans="1:6" x14ac:dyDescent="0.25">
      <c r="A221" s="139"/>
      <c r="B221" s="139"/>
      <c r="C221" s="1" t="s">
        <v>312</v>
      </c>
      <c r="D221" s="1" t="s">
        <v>300</v>
      </c>
      <c r="E221" s="1" t="s">
        <v>301</v>
      </c>
      <c r="F221" s="21"/>
    </row>
    <row r="222" spans="1:6" x14ac:dyDescent="0.25">
      <c r="A222" s="139"/>
      <c r="B222" s="140"/>
      <c r="C222" s="1" t="s">
        <v>313</v>
      </c>
      <c r="D222" s="1" t="s">
        <v>300</v>
      </c>
      <c r="E222" s="1" t="s">
        <v>301</v>
      </c>
      <c r="F222" s="21">
        <v>1.3023015052210879E-6</v>
      </c>
    </row>
    <row r="223" spans="1:6" x14ac:dyDescent="0.25">
      <c r="A223" s="139"/>
      <c r="B223" s="138" t="s">
        <v>316</v>
      </c>
      <c r="C223" s="1" t="s">
        <v>307</v>
      </c>
      <c r="D223" s="1" t="s">
        <v>300</v>
      </c>
      <c r="E223" s="1" t="s">
        <v>301</v>
      </c>
      <c r="F223" s="21">
        <v>6.2214275345385091E-8</v>
      </c>
    </row>
    <row r="224" spans="1:6" x14ac:dyDescent="0.25">
      <c r="A224" s="139"/>
      <c r="B224" s="139"/>
      <c r="C224" s="1" t="s">
        <v>308</v>
      </c>
      <c r="D224" s="1" t="s">
        <v>300</v>
      </c>
      <c r="E224" s="1" t="s">
        <v>301</v>
      </c>
      <c r="F224" s="21">
        <v>1.764135178168764E-3</v>
      </c>
    </row>
    <row r="225" spans="1:6" x14ac:dyDescent="0.25">
      <c r="A225" s="139"/>
      <c r="B225" s="139"/>
      <c r="C225" s="1" t="s">
        <v>309</v>
      </c>
      <c r="D225" s="1" t="s">
        <v>300</v>
      </c>
      <c r="E225" s="1" t="s">
        <v>301</v>
      </c>
      <c r="F225" s="21">
        <v>4.7374045159983099E-7</v>
      </c>
    </row>
    <row r="226" spans="1:6" x14ac:dyDescent="0.25">
      <c r="A226" s="139"/>
      <c r="B226" s="139"/>
      <c r="C226" s="1" t="s">
        <v>407</v>
      </c>
      <c r="D226" s="1" t="s">
        <v>300</v>
      </c>
      <c r="E226" s="1" t="s">
        <v>301</v>
      </c>
      <c r="F226" s="21">
        <v>3.4413899287769761E-4</v>
      </c>
    </row>
    <row r="227" spans="1:6" x14ac:dyDescent="0.25">
      <c r="A227" s="139"/>
      <c r="B227" s="139"/>
      <c r="C227" s="1" t="s">
        <v>312</v>
      </c>
      <c r="D227" s="1" t="s">
        <v>300</v>
      </c>
      <c r="E227" s="1" t="s">
        <v>301</v>
      </c>
      <c r="F227" s="21"/>
    </row>
    <row r="228" spans="1:6" x14ac:dyDescent="0.25">
      <c r="A228" s="139"/>
      <c r="B228" s="140"/>
      <c r="C228" s="1" t="s">
        <v>313</v>
      </c>
      <c r="D228" s="1" t="s">
        <v>300</v>
      </c>
      <c r="E228" s="1" t="s">
        <v>301</v>
      </c>
      <c r="F228" s="21">
        <v>7.7989384341867473E-6</v>
      </c>
    </row>
    <row r="229" spans="1:6" x14ac:dyDescent="0.25">
      <c r="A229" s="139"/>
      <c r="B229" s="138" t="s">
        <v>269</v>
      </c>
      <c r="C229" s="1" t="s">
        <v>307</v>
      </c>
      <c r="D229" s="1" t="s">
        <v>300</v>
      </c>
      <c r="E229" s="1" t="s">
        <v>301</v>
      </c>
      <c r="F229" s="21">
        <v>5.2096829807747626E-7</v>
      </c>
    </row>
    <row r="230" spans="1:6" x14ac:dyDescent="0.25">
      <c r="A230" s="139"/>
      <c r="B230" s="139"/>
      <c r="C230" s="1" t="s">
        <v>308</v>
      </c>
      <c r="D230" s="1" t="s">
        <v>300</v>
      </c>
      <c r="E230" s="1" t="s">
        <v>301</v>
      </c>
      <c r="F230" s="21">
        <v>3.868799721392062E-3</v>
      </c>
    </row>
    <row r="231" spans="1:6" x14ac:dyDescent="0.25">
      <c r="A231" s="139"/>
      <c r="B231" s="139"/>
      <c r="C231" s="1" t="s">
        <v>309</v>
      </c>
      <c r="D231" s="1" t="s">
        <v>300</v>
      </c>
      <c r="E231" s="1" t="s">
        <v>301</v>
      </c>
      <c r="F231" s="21">
        <v>1.0422745102824279E-6</v>
      </c>
    </row>
    <row r="232" spans="1:6" x14ac:dyDescent="0.25">
      <c r="A232" s="139"/>
      <c r="B232" s="139"/>
      <c r="C232" s="1" t="s">
        <v>407</v>
      </c>
      <c r="D232" s="1" t="s">
        <v>300</v>
      </c>
      <c r="E232" s="1" t="s">
        <v>301</v>
      </c>
      <c r="F232" s="21">
        <v>8.690561498293746E-4</v>
      </c>
    </row>
    <row r="233" spans="1:6" x14ac:dyDescent="0.25">
      <c r="A233" s="139"/>
      <c r="B233" s="139"/>
      <c r="C233" s="1" t="s">
        <v>312</v>
      </c>
      <c r="D233" s="1" t="s">
        <v>300</v>
      </c>
      <c r="E233" s="1" t="s">
        <v>301</v>
      </c>
      <c r="F233" s="21"/>
    </row>
    <row r="234" spans="1:6" x14ac:dyDescent="0.25">
      <c r="A234" s="139"/>
      <c r="B234" s="140"/>
      <c r="C234" s="1" t="s">
        <v>313</v>
      </c>
      <c r="D234" s="1" t="s">
        <v>300</v>
      </c>
      <c r="E234" s="1" t="s">
        <v>301</v>
      </c>
      <c r="F234" s="21">
        <v>1.852230023118854E-5</v>
      </c>
    </row>
    <row r="235" spans="1:6" x14ac:dyDescent="0.25">
      <c r="A235" s="139"/>
      <c r="B235" s="138" t="s">
        <v>271</v>
      </c>
      <c r="C235" s="1" t="s">
        <v>307</v>
      </c>
      <c r="D235" s="1" t="s">
        <v>300</v>
      </c>
      <c r="E235" s="1" t="s">
        <v>301</v>
      </c>
      <c r="F235" s="21">
        <v>7.1320199709296898E-9</v>
      </c>
    </row>
    <row r="236" spans="1:6" x14ac:dyDescent="0.25">
      <c r="A236" s="139"/>
      <c r="B236" s="139"/>
      <c r="C236" s="1" t="s">
        <v>308</v>
      </c>
      <c r="D236" s="1" t="s">
        <v>300</v>
      </c>
      <c r="E236" s="1" t="s">
        <v>301</v>
      </c>
      <c r="F236" s="21">
        <v>2.1045503121551961E-4</v>
      </c>
    </row>
    <row r="237" spans="1:6" x14ac:dyDescent="0.25">
      <c r="A237" s="139"/>
      <c r="B237" s="139"/>
      <c r="C237" s="1" t="s">
        <v>309</v>
      </c>
      <c r="D237" s="1" t="s">
        <v>300</v>
      </c>
      <c r="E237" s="1" t="s">
        <v>301</v>
      </c>
      <c r="F237" s="21">
        <v>1.043556090748386E-7</v>
      </c>
    </row>
    <row r="238" spans="1:6" x14ac:dyDescent="0.25">
      <c r="A238" s="139"/>
      <c r="B238" s="139"/>
      <c r="C238" s="1" t="s">
        <v>407</v>
      </c>
      <c r="D238" s="1" t="s">
        <v>300</v>
      </c>
      <c r="E238" s="1" t="s">
        <v>301</v>
      </c>
      <c r="F238" s="21">
        <v>8.138570787386038E-5</v>
      </c>
    </row>
    <row r="239" spans="1:6" x14ac:dyDescent="0.25">
      <c r="A239" s="139"/>
      <c r="B239" s="139"/>
      <c r="C239" s="1" t="s">
        <v>312</v>
      </c>
      <c r="D239" s="1" t="s">
        <v>300</v>
      </c>
      <c r="E239" s="1" t="s">
        <v>301</v>
      </c>
      <c r="F239" s="21"/>
    </row>
    <row r="240" spans="1:6" x14ac:dyDescent="0.25">
      <c r="A240" s="139"/>
      <c r="B240" s="140"/>
      <c r="C240" s="1" t="s">
        <v>313</v>
      </c>
      <c r="D240" s="1" t="s">
        <v>300</v>
      </c>
      <c r="E240" s="1" t="s">
        <v>301</v>
      </c>
      <c r="F240" s="21">
        <v>1.0159593351438269E-6</v>
      </c>
    </row>
    <row r="241" spans="1:6" x14ac:dyDescent="0.25">
      <c r="A241" s="139"/>
      <c r="B241" s="138" t="s">
        <v>272</v>
      </c>
      <c r="C241" s="1" t="s">
        <v>307</v>
      </c>
      <c r="D241" s="1" t="s">
        <v>300</v>
      </c>
      <c r="E241" s="1" t="s">
        <v>301</v>
      </c>
      <c r="F241" s="21">
        <v>4.1999678741912301E-7</v>
      </c>
    </row>
    <row r="242" spans="1:6" x14ac:dyDescent="0.25">
      <c r="A242" s="139"/>
      <c r="B242" s="139"/>
      <c r="C242" s="1" t="s">
        <v>308</v>
      </c>
      <c r="D242" s="1" t="s">
        <v>300</v>
      </c>
      <c r="E242" s="1" t="s">
        <v>301</v>
      </c>
      <c r="F242" s="21">
        <v>5.446499910887968E-3</v>
      </c>
    </row>
    <row r="243" spans="1:6" x14ac:dyDescent="0.25">
      <c r="A243" s="139"/>
      <c r="B243" s="139"/>
      <c r="C243" s="1" t="s">
        <v>309</v>
      </c>
      <c r="D243" s="1" t="s">
        <v>300</v>
      </c>
      <c r="E243" s="1" t="s">
        <v>301</v>
      </c>
      <c r="F243" s="21">
        <v>9.5609943602570791E-6</v>
      </c>
    </row>
    <row r="244" spans="1:6" x14ac:dyDescent="0.25">
      <c r="A244" s="139"/>
      <c r="B244" s="139"/>
      <c r="C244" s="1" t="s">
        <v>407</v>
      </c>
      <c r="D244" s="1" t="s">
        <v>300</v>
      </c>
      <c r="E244" s="1" t="s">
        <v>301</v>
      </c>
      <c r="F244" s="21">
        <v>4.850728566115692E-3</v>
      </c>
    </row>
    <row r="245" spans="1:6" x14ac:dyDescent="0.25">
      <c r="A245" s="139"/>
      <c r="B245" s="139"/>
      <c r="C245" s="1" t="s">
        <v>311</v>
      </c>
      <c r="D245" s="1" t="s">
        <v>300</v>
      </c>
      <c r="E245" s="1" t="s">
        <v>301</v>
      </c>
      <c r="F245" s="21">
        <v>3.4473681882570002E-2</v>
      </c>
    </row>
    <row r="246" spans="1:6" x14ac:dyDescent="0.25">
      <c r="A246" s="139"/>
      <c r="B246" s="139"/>
      <c r="C246" s="1" t="s">
        <v>312</v>
      </c>
      <c r="D246" s="1" t="s">
        <v>300</v>
      </c>
      <c r="E246" s="1" t="s">
        <v>301</v>
      </c>
      <c r="F246" s="21"/>
    </row>
    <row r="247" spans="1:6" x14ac:dyDescent="0.25">
      <c r="A247" s="139"/>
      <c r="B247" s="140"/>
      <c r="C247" s="1" t="s">
        <v>313</v>
      </c>
      <c r="D247" s="1" t="s">
        <v>300</v>
      </c>
      <c r="E247" s="1" t="s">
        <v>301</v>
      </c>
      <c r="F247" s="21">
        <v>1.194888151291931E-4</v>
      </c>
    </row>
    <row r="248" spans="1:6" x14ac:dyDescent="0.25">
      <c r="A248" s="139"/>
      <c r="B248" s="138" t="s">
        <v>271</v>
      </c>
      <c r="C248" s="1" t="s">
        <v>307</v>
      </c>
      <c r="D248" s="1" t="s">
        <v>300</v>
      </c>
      <c r="E248" s="1" t="s">
        <v>301</v>
      </c>
      <c r="F248" s="21">
        <v>6.611001629300608E-8</v>
      </c>
    </row>
    <row r="249" spans="1:6" x14ac:dyDescent="0.25">
      <c r="A249" s="139"/>
      <c r="B249" s="139"/>
      <c r="C249" s="1" t="s">
        <v>308</v>
      </c>
      <c r="D249" s="1" t="s">
        <v>300</v>
      </c>
      <c r="E249" s="1" t="s">
        <v>301</v>
      </c>
      <c r="F249" s="21">
        <v>4.0787746495183562E-4</v>
      </c>
    </row>
    <row r="250" spans="1:6" x14ac:dyDescent="0.25">
      <c r="A250" s="139"/>
      <c r="B250" s="139"/>
      <c r="C250" s="1" t="s">
        <v>309</v>
      </c>
      <c r="D250" s="1" t="s">
        <v>300</v>
      </c>
      <c r="E250" s="1" t="s">
        <v>301</v>
      </c>
      <c r="F250" s="21">
        <v>2.8754456950255188E-8</v>
      </c>
    </row>
    <row r="251" spans="1:6" x14ac:dyDescent="0.25">
      <c r="A251" s="139"/>
      <c r="B251" s="139"/>
      <c r="C251" s="1" t="s">
        <v>407</v>
      </c>
      <c r="D251" s="1" t="s">
        <v>300</v>
      </c>
      <c r="E251" s="1" t="s">
        <v>301</v>
      </c>
      <c r="F251" s="21">
        <v>3.3035570453391411E-5</v>
      </c>
    </row>
    <row r="252" spans="1:6" x14ac:dyDescent="0.25">
      <c r="A252" s="139"/>
      <c r="B252" s="139"/>
      <c r="C252" s="1" t="s">
        <v>312</v>
      </c>
      <c r="D252" s="1" t="s">
        <v>300</v>
      </c>
      <c r="E252" s="1" t="s">
        <v>301</v>
      </c>
      <c r="F252" s="21"/>
    </row>
    <row r="253" spans="1:6" x14ac:dyDescent="0.25">
      <c r="A253" s="139"/>
      <c r="B253" s="140"/>
      <c r="C253" s="1" t="s">
        <v>313</v>
      </c>
      <c r="D253" s="1" t="s">
        <v>300</v>
      </c>
      <c r="E253" s="1" t="s">
        <v>301</v>
      </c>
      <c r="F253" s="21">
        <v>9.0866115773258207E-7</v>
      </c>
    </row>
    <row r="254" spans="1:6" x14ac:dyDescent="0.25">
      <c r="A254" s="139"/>
      <c r="B254" s="138" t="s">
        <v>293</v>
      </c>
      <c r="C254" s="1" t="s">
        <v>307</v>
      </c>
      <c r="D254" s="1" t="s">
        <v>300</v>
      </c>
      <c r="E254" s="1" t="s">
        <v>301</v>
      </c>
      <c r="F254" s="21">
        <v>3.677984625491496E-7</v>
      </c>
    </row>
    <row r="255" spans="1:6" x14ac:dyDescent="0.25">
      <c r="A255" s="139"/>
      <c r="B255" s="139"/>
      <c r="C255" s="1" t="s">
        <v>308</v>
      </c>
      <c r="D255" s="1" t="s">
        <v>300</v>
      </c>
      <c r="E255" s="1" t="s">
        <v>301</v>
      </c>
      <c r="F255" s="21">
        <v>3.5444337534993982E-5</v>
      </c>
    </row>
    <row r="256" spans="1:6" x14ac:dyDescent="0.25">
      <c r="A256" s="139"/>
      <c r="B256" s="139"/>
      <c r="C256" s="1" t="s">
        <v>309</v>
      </c>
      <c r="D256" s="1" t="s">
        <v>300</v>
      </c>
      <c r="E256" s="1" t="s">
        <v>301</v>
      </c>
      <c r="F256" s="21">
        <v>1.483126646404288E-8</v>
      </c>
    </row>
    <row r="257" spans="1:6" x14ac:dyDescent="0.25">
      <c r="A257" s="139"/>
      <c r="B257" s="139"/>
      <c r="C257" s="1" t="s">
        <v>407</v>
      </c>
      <c r="D257" s="1" t="s">
        <v>300</v>
      </c>
      <c r="E257" s="1" t="s">
        <v>301</v>
      </c>
      <c r="F257" s="21">
        <v>1.8633122486237571E-4</v>
      </c>
    </row>
    <row r="258" spans="1:6" x14ac:dyDescent="0.25">
      <c r="A258" s="139"/>
      <c r="B258" s="139"/>
      <c r="C258" s="1" t="s">
        <v>312</v>
      </c>
      <c r="D258" s="1" t="s">
        <v>300</v>
      </c>
      <c r="E258" s="1" t="s">
        <v>301</v>
      </c>
      <c r="F258" s="21"/>
    </row>
    <row r="259" spans="1:6" x14ac:dyDescent="0.25">
      <c r="A259" s="139"/>
      <c r="B259" s="140"/>
      <c r="C259" s="1" t="s">
        <v>313</v>
      </c>
      <c r="D259" s="1" t="s">
        <v>300</v>
      </c>
      <c r="E259" s="1" t="s">
        <v>301</v>
      </c>
      <c r="F259" s="21">
        <v>1.576845657917973E-6</v>
      </c>
    </row>
    <row r="260" spans="1:6" x14ac:dyDescent="0.25">
      <c r="A260" s="139"/>
      <c r="B260" s="138" t="s">
        <v>270</v>
      </c>
      <c r="C260" s="1" t="s">
        <v>307</v>
      </c>
      <c r="D260" s="1" t="s">
        <v>300</v>
      </c>
      <c r="E260" s="1" t="s">
        <v>301</v>
      </c>
      <c r="F260" s="21">
        <v>3.8624907157809586E-6</v>
      </c>
    </row>
    <row r="261" spans="1:6" x14ac:dyDescent="0.25">
      <c r="A261" s="139"/>
      <c r="B261" s="139"/>
      <c r="C261" s="1" t="s">
        <v>308</v>
      </c>
      <c r="D261" s="1" t="s">
        <v>300</v>
      </c>
      <c r="E261" s="1" t="s">
        <v>301</v>
      </c>
      <c r="F261" s="21">
        <v>3.571044096234518E-3</v>
      </c>
    </row>
    <row r="262" spans="1:6" x14ac:dyDescent="0.25">
      <c r="A262" s="139"/>
      <c r="B262" s="139"/>
      <c r="C262" s="1" t="s">
        <v>309</v>
      </c>
      <c r="D262" s="1" t="s">
        <v>300</v>
      </c>
      <c r="E262" s="1" t="s">
        <v>301</v>
      </c>
      <c r="F262" s="21">
        <v>1.960868500482945E-6</v>
      </c>
    </row>
    <row r="263" spans="1:6" x14ac:dyDescent="0.25">
      <c r="A263" s="139"/>
      <c r="B263" s="139"/>
      <c r="C263" s="1" t="s">
        <v>407</v>
      </c>
      <c r="D263" s="1" t="s">
        <v>300</v>
      </c>
      <c r="E263" s="1" t="s">
        <v>301</v>
      </c>
      <c r="F263" s="21">
        <v>4.6728661484516463E-3</v>
      </c>
    </row>
    <row r="264" spans="1:6" x14ac:dyDescent="0.25">
      <c r="A264" s="139"/>
      <c r="B264" s="139"/>
      <c r="C264" s="1" t="s">
        <v>312</v>
      </c>
      <c r="D264" s="1" t="s">
        <v>300</v>
      </c>
      <c r="E264" s="1" t="s">
        <v>301</v>
      </c>
      <c r="F264" s="21"/>
    </row>
    <row r="265" spans="1:6" x14ac:dyDescent="0.25">
      <c r="A265" s="139"/>
      <c r="B265" s="140"/>
      <c r="C265" s="1" t="s">
        <v>313</v>
      </c>
      <c r="D265" s="1" t="s">
        <v>300</v>
      </c>
      <c r="E265" s="1" t="s">
        <v>301</v>
      </c>
      <c r="F265" s="21">
        <v>4.9813226304146957E-5</v>
      </c>
    </row>
    <row r="266" spans="1:6" x14ac:dyDescent="0.25">
      <c r="A266" s="139"/>
      <c r="B266" s="138" t="s">
        <v>297</v>
      </c>
      <c r="C266" s="1" t="s">
        <v>307</v>
      </c>
      <c r="D266" s="1" t="s">
        <v>300</v>
      </c>
      <c r="E266" s="1" t="s">
        <v>301</v>
      </c>
      <c r="F266" s="21">
        <v>3.0471909056997182E-8</v>
      </c>
    </row>
    <row r="267" spans="1:6" x14ac:dyDescent="0.25">
      <c r="A267" s="139"/>
      <c r="B267" s="139"/>
      <c r="C267" s="1" t="s">
        <v>308</v>
      </c>
      <c r="D267" s="1" t="s">
        <v>300</v>
      </c>
      <c r="E267" s="1" t="s">
        <v>301</v>
      </c>
      <c r="F267" s="21">
        <v>4.2665741247678898E-5</v>
      </c>
    </row>
    <row r="268" spans="1:6" x14ac:dyDescent="0.25">
      <c r="A268" s="139"/>
      <c r="B268" s="139"/>
      <c r="C268" s="1" t="s">
        <v>309</v>
      </c>
      <c r="D268" s="1" t="s">
        <v>300</v>
      </c>
      <c r="E268" s="1" t="s">
        <v>301</v>
      </c>
      <c r="F268" s="21">
        <v>1.123331964630242E-8</v>
      </c>
    </row>
    <row r="269" spans="1:6" x14ac:dyDescent="0.25">
      <c r="A269" s="139"/>
      <c r="B269" s="139"/>
      <c r="C269" s="1" t="s">
        <v>407</v>
      </c>
      <c r="D269" s="1" t="s">
        <v>300</v>
      </c>
      <c r="E269" s="1" t="s">
        <v>301</v>
      </c>
      <c r="F269" s="21">
        <v>7.56061502533373E-5</v>
      </c>
    </row>
    <row r="270" spans="1:6" x14ac:dyDescent="0.25">
      <c r="A270" s="139"/>
      <c r="B270" s="139"/>
      <c r="C270" s="1" t="s">
        <v>312</v>
      </c>
      <c r="D270" s="1" t="s">
        <v>300</v>
      </c>
      <c r="E270" s="1" t="s">
        <v>301</v>
      </c>
      <c r="F270" s="21"/>
    </row>
    <row r="271" spans="1:6" x14ac:dyDescent="0.25">
      <c r="A271" s="140"/>
      <c r="B271" s="140"/>
      <c r="C271" s="1" t="s">
        <v>313</v>
      </c>
      <c r="D271" s="1" t="s">
        <v>300</v>
      </c>
      <c r="E271" s="1" t="s">
        <v>301</v>
      </c>
      <c r="F271" s="21">
        <v>7.2506989515961162E-7</v>
      </c>
    </row>
    <row r="272" spans="1:6" x14ac:dyDescent="0.25">
      <c r="A272" s="138" t="s">
        <v>64</v>
      </c>
      <c r="B272" s="138" t="s">
        <v>272</v>
      </c>
      <c r="C272" s="1" t="s">
        <v>307</v>
      </c>
      <c r="D272" s="1" t="s">
        <v>300</v>
      </c>
      <c r="E272" s="1" t="s">
        <v>301</v>
      </c>
      <c r="F272" s="21"/>
    </row>
    <row r="273" spans="1:6" x14ac:dyDescent="0.25">
      <c r="A273" s="139"/>
      <c r="B273" s="139"/>
      <c r="C273" s="1" t="s">
        <v>308</v>
      </c>
      <c r="D273" s="1" t="s">
        <v>300</v>
      </c>
      <c r="E273" s="1" t="s">
        <v>301</v>
      </c>
      <c r="F273" s="21"/>
    </row>
    <row r="274" spans="1:6" x14ac:dyDescent="0.25">
      <c r="A274" s="139"/>
      <c r="B274" s="139"/>
      <c r="C274" s="1" t="s">
        <v>309</v>
      </c>
      <c r="D274" s="1" t="s">
        <v>300</v>
      </c>
      <c r="E274" s="1" t="s">
        <v>301</v>
      </c>
      <c r="F274" s="21"/>
    </row>
    <row r="275" spans="1:6" x14ac:dyDescent="0.25">
      <c r="A275" s="139"/>
      <c r="B275" s="139"/>
      <c r="C275" s="1" t="s">
        <v>407</v>
      </c>
      <c r="D275" s="1" t="s">
        <v>300</v>
      </c>
      <c r="E275" s="1" t="s">
        <v>301</v>
      </c>
      <c r="F275" s="21"/>
    </row>
    <row r="276" spans="1:6" x14ac:dyDescent="0.25">
      <c r="A276" s="139"/>
      <c r="B276" s="139"/>
      <c r="C276" s="1" t="s">
        <v>312</v>
      </c>
      <c r="D276" s="1" t="s">
        <v>300</v>
      </c>
      <c r="E276" s="1" t="s">
        <v>301</v>
      </c>
      <c r="F276" s="21"/>
    </row>
    <row r="277" spans="1:6" x14ac:dyDescent="0.25">
      <c r="A277" s="139"/>
      <c r="B277" s="140"/>
      <c r="C277" s="1" t="s">
        <v>313</v>
      </c>
      <c r="D277" s="1" t="s">
        <v>300</v>
      </c>
      <c r="E277" s="1" t="s">
        <v>301</v>
      </c>
      <c r="F277" s="21"/>
    </row>
    <row r="278" spans="1:6" x14ac:dyDescent="0.25">
      <c r="A278" s="139"/>
      <c r="B278" s="138" t="s">
        <v>315</v>
      </c>
      <c r="C278" s="1" t="s">
        <v>307</v>
      </c>
      <c r="D278" s="1" t="s">
        <v>300</v>
      </c>
      <c r="E278" s="1" t="s">
        <v>301</v>
      </c>
      <c r="F278" s="21">
        <v>5.9118945004597263E-6</v>
      </c>
    </row>
    <row r="279" spans="1:6" x14ac:dyDescent="0.25">
      <c r="A279" s="139"/>
      <c r="B279" s="139"/>
      <c r="C279" s="1" t="s">
        <v>308</v>
      </c>
      <c r="D279" s="1" t="s">
        <v>300</v>
      </c>
      <c r="E279" s="1" t="s">
        <v>301</v>
      </c>
      <c r="F279" s="21">
        <v>1.115487989849729E-3</v>
      </c>
    </row>
    <row r="280" spans="1:6" x14ac:dyDescent="0.25">
      <c r="A280" s="139"/>
      <c r="B280" s="139"/>
      <c r="C280" s="1" t="s">
        <v>309</v>
      </c>
      <c r="D280" s="1" t="s">
        <v>300</v>
      </c>
      <c r="E280" s="1" t="s">
        <v>301</v>
      </c>
      <c r="F280" s="21">
        <v>1.2247471010415069E-7</v>
      </c>
    </row>
    <row r="281" spans="1:6" x14ac:dyDescent="0.25">
      <c r="A281" s="139"/>
      <c r="B281" s="139"/>
      <c r="C281" s="1" t="s">
        <v>407</v>
      </c>
      <c r="D281" s="1" t="s">
        <v>300</v>
      </c>
      <c r="E281" s="1" t="s">
        <v>301</v>
      </c>
      <c r="F281" s="21">
        <v>3.3860309033040189E-4</v>
      </c>
    </row>
    <row r="282" spans="1:6" x14ac:dyDescent="0.25">
      <c r="A282" s="139"/>
      <c r="B282" s="139"/>
      <c r="C282" s="1" t="s">
        <v>312</v>
      </c>
      <c r="D282" s="1" t="s">
        <v>300</v>
      </c>
      <c r="E282" s="1" t="s">
        <v>301</v>
      </c>
      <c r="F282" s="21"/>
    </row>
    <row r="283" spans="1:6" x14ac:dyDescent="0.25">
      <c r="A283" s="139"/>
      <c r="B283" s="140"/>
      <c r="C283" s="1" t="s">
        <v>313</v>
      </c>
      <c r="D283" s="1" t="s">
        <v>300</v>
      </c>
      <c r="E283" s="1" t="s">
        <v>301</v>
      </c>
      <c r="F283" s="21">
        <v>2.180999724301117E-6</v>
      </c>
    </row>
    <row r="284" spans="1:6" x14ac:dyDescent="0.25">
      <c r="A284" s="139"/>
      <c r="B284" s="138" t="s">
        <v>272</v>
      </c>
      <c r="C284" s="1" t="s">
        <v>307</v>
      </c>
      <c r="D284" s="1" t="s">
        <v>300</v>
      </c>
      <c r="E284" s="1" t="s">
        <v>301</v>
      </c>
      <c r="F284" s="21">
        <v>9.9285354066885708E-9</v>
      </c>
    </row>
    <row r="285" spans="1:6" x14ac:dyDescent="0.25">
      <c r="A285" s="139"/>
      <c r="B285" s="139"/>
      <c r="C285" s="1" t="s">
        <v>308</v>
      </c>
      <c r="D285" s="1" t="s">
        <v>300</v>
      </c>
      <c r="E285" s="1" t="s">
        <v>301</v>
      </c>
      <c r="F285" s="21">
        <v>7.5531525873079569E-4</v>
      </c>
    </row>
    <row r="286" spans="1:6" x14ac:dyDescent="0.25">
      <c r="A286" s="139"/>
      <c r="B286" s="139"/>
      <c r="C286" s="1" t="s">
        <v>309</v>
      </c>
      <c r="D286" s="1" t="s">
        <v>300</v>
      </c>
      <c r="E286" s="1" t="s">
        <v>301</v>
      </c>
      <c r="F286" s="21">
        <v>1.7721792679101121E-7</v>
      </c>
    </row>
    <row r="287" spans="1:6" x14ac:dyDescent="0.25">
      <c r="A287" s="139"/>
      <c r="B287" s="139"/>
      <c r="C287" s="1" t="s">
        <v>407</v>
      </c>
      <c r="D287" s="1" t="s">
        <v>300</v>
      </c>
      <c r="E287" s="1" t="s">
        <v>301</v>
      </c>
      <c r="F287" s="21">
        <v>2.5024941318882611E-4</v>
      </c>
    </row>
    <row r="288" spans="1:6" x14ac:dyDescent="0.25">
      <c r="A288" s="139"/>
      <c r="B288" s="139"/>
      <c r="C288" s="1" t="s">
        <v>312</v>
      </c>
      <c r="D288" s="1" t="s">
        <v>300</v>
      </c>
      <c r="E288" s="1" t="s">
        <v>301</v>
      </c>
      <c r="F288" s="21"/>
    </row>
    <row r="289" spans="1:6" x14ac:dyDescent="0.25">
      <c r="A289" s="139"/>
      <c r="B289" s="140"/>
      <c r="C289" s="1" t="s">
        <v>313</v>
      </c>
      <c r="D289" s="1" t="s">
        <v>300</v>
      </c>
      <c r="E289" s="1" t="s">
        <v>301</v>
      </c>
      <c r="F289" s="21">
        <v>2.8815078786039318E-6</v>
      </c>
    </row>
    <row r="290" spans="1:6" x14ac:dyDescent="0.25">
      <c r="A290" s="139"/>
      <c r="B290" s="138" t="s">
        <v>316</v>
      </c>
      <c r="C290" s="1" t="s">
        <v>307</v>
      </c>
      <c r="D290" s="1" t="s">
        <v>300</v>
      </c>
      <c r="E290" s="1" t="s">
        <v>301</v>
      </c>
      <c r="F290" s="21">
        <v>7.5067011339579126E-7</v>
      </c>
    </row>
    <row r="291" spans="1:6" x14ac:dyDescent="0.25">
      <c r="A291" s="139"/>
      <c r="B291" s="139"/>
      <c r="C291" s="1" t="s">
        <v>308</v>
      </c>
      <c r="D291" s="1" t="s">
        <v>300</v>
      </c>
      <c r="E291" s="1" t="s">
        <v>301</v>
      </c>
      <c r="F291" s="21">
        <v>2.7117151517794648E-3</v>
      </c>
    </row>
    <row r="292" spans="1:6" x14ac:dyDescent="0.25">
      <c r="A292" s="139"/>
      <c r="B292" s="139"/>
      <c r="C292" s="1" t="s">
        <v>309</v>
      </c>
      <c r="D292" s="1" t="s">
        <v>300</v>
      </c>
      <c r="E292" s="1" t="s">
        <v>301</v>
      </c>
      <c r="F292" s="21">
        <v>7.3407057875261121E-7</v>
      </c>
    </row>
    <row r="293" spans="1:6" x14ac:dyDescent="0.25">
      <c r="A293" s="139"/>
      <c r="B293" s="139"/>
      <c r="C293" s="1" t="s">
        <v>407</v>
      </c>
      <c r="D293" s="1" t="s">
        <v>300</v>
      </c>
      <c r="E293" s="1" t="s">
        <v>301</v>
      </c>
      <c r="F293" s="21">
        <v>4.2879617091451117E-4</v>
      </c>
    </row>
    <row r="294" spans="1:6" x14ac:dyDescent="0.25">
      <c r="A294" s="139"/>
      <c r="B294" s="139"/>
      <c r="C294" s="1" t="s">
        <v>312</v>
      </c>
      <c r="D294" s="1" t="s">
        <v>300</v>
      </c>
      <c r="E294" s="1" t="s">
        <v>301</v>
      </c>
      <c r="F294" s="21"/>
    </row>
    <row r="295" spans="1:6" x14ac:dyDescent="0.25">
      <c r="A295" s="139"/>
      <c r="B295" s="140"/>
      <c r="C295" s="1" t="s">
        <v>313</v>
      </c>
      <c r="D295" s="1" t="s">
        <v>300</v>
      </c>
      <c r="E295" s="1" t="s">
        <v>301</v>
      </c>
      <c r="F295" s="21">
        <v>6.7043740456147353E-6</v>
      </c>
    </row>
    <row r="296" spans="1:6" x14ac:dyDescent="0.25">
      <c r="A296" s="139"/>
      <c r="B296" s="138" t="s">
        <v>269</v>
      </c>
      <c r="C296" s="1" t="s">
        <v>307</v>
      </c>
      <c r="D296" s="1" t="s">
        <v>300</v>
      </c>
      <c r="E296" s="1" t="s">
        <v>301</v>
      </c>
      <c r="F296" s="21">
        <v>3.6247581114438018E-6</v>
      </c>
    </row>
    <row r="297" spans="1:6" x14ac:dyDescent="0.25">
      <c r="A297" s="139"/>
      <c r="B297" s="139"/>
      <c r="C297" s="1" t="s">
        <v>308</v>
      </c>
      <c r="D297" s="1" t="s">
        <v>300</v>
      </c>
      <c r="E297" s="1" t="s">
        <v>301</v>
      </c>
      <c r="F297" s="21">
        <v>3.7117978486054691E-3</v>
      </c>
    </row>
    <row r="298" spans="1:6" x14ac:dyDescent="0.25">
      <c r="A298" s="139"/>
      <c r="B298" s="139"/>
      <c r="C298" s="1" t="s">
        <v>309</v>
      </c>
      <c r="D298" s="1" t="s">
        <v>300</v>
      </c>
      <c r="E298" s="1" t="s">
        <v>301</v>
      </c>
      <c r="F298" s="21">
        <v>1.013160085535526E-6</v>
      </c>
    </row>
    <row r="299" spans="1:6" x14ac:dyDescent="0.25">
      <c r="A299" s="139"/>
      <c r="B299" s="139"/>
      <c r="C299" s="1" t="s">
        <v>407</v>
      </c>
      <c r="D299" s="1" t="s">
        <v>300</v>
      </c>
      <c r="E299" s="1" t="s">
        <v>301</v>
      </c>
      <c r="F299" s="21">
        <v>6.0846161694147439E-4</v>
      </c>
    </row>
    <row r="300" spans="1:6" x14ac:dyDescent="0.25">
      <c r="A300" s="139"/>
      <c r="B300" s="139"/>
      <c r="C300" s="1" t="s">
        <v>312</v>
      </c>
      <c r="D300" s="1" t="s">
        <v>300</v>
      </c>
      <c r="E300" s="1" t="s">
        <v>301</v>
      </c>
      <c r="F300" s="21"/>
    </row>
    <row r="301" spans="1:6" x14ac:dyDescent="0.25">
      <c r="A301" s="139"/>
      <c r="B301" s="140"/>
      <c r="C301" s="1" t="s">
        <v>313</v>
      </c>
      <c r="D301" s="1" t="s">
        <v>300</v>
      </c>
      <c r="E301" s="1" t="s">
        <v>301</v>
      </c>
      <c r="F301" s="21">
        <v>9.3233949523385818E-6</v>
      </c>
    </row>
    <row r="302" spans="1:6" x14ac:dyDescent="0.25">
      <c r="A302" s="139"/>
      <c r="B302" s="138" t="s">
        <v>271</v>
      </c>
      <c r="C302" s="1" t="s">
        <v>307</v>
      </c>
      <c r="D302" s="1" t="s">
        <v>300</v>
      </c>
      <c r="E302" s="1" t="s">
        <v>301</v>
      </c>
      <c r="F302" s="21">
        <v>6.715601523487874E-8</v>
      </c>
    </row>
    <row r="303" spans="1:6" x14ac:dyDescent="0.25">
      <c r="A303" s="139"/>
      <c r="B303" s="139"/>
      <c r="C303" s="1" t="s">
        <v>308</v>
      </c>
      <c r="D303" s="1" t="s">
        <v>300</v>
      </c>
      <c r="E303" s="1" t="s">
        <v>301</v>
      </c>
      <c r="F303" s="21">
        <v>1.239213496036099E-3</v>
      </c>
    </row>
    <row r="304" spans="1:6" x14ac:dyDescent="0.25">
      <c r="A304" s="139"/>
      <c r="B304" s="139"/>
      <c r="C304" s="1" t="s">
        <v>309</v>
      </c>
      <c r="D304" s="1" t="s">
        <v>300</v>
      </c>
      <c r="E304" s="1" t="s">
        <v>301</v>
      </c>
      <c r="F304" s="21">
        <v>3.8742961634213451E-7</v>
      </c>
    </row>
    <row r="305" spans="1:6" x14ac:dyDescent="0.25">
      <c r="A305" s="139"/>
      <c r="B305" s="139"/>
      <c r="C305" s="1" t="s">
        <v>407</v>
      </c>
      <c r="D305" s="1" t="s">
        <v>300</v>
      </c>
      <c r="E305" s="1" t="s">
        <v>301</v>
      </c>
      <c r="F305" s="21">
        <v>4.6386222473313699E-4</v>
      </c>
    </row>
    <row r="306" spans="1:6" x14ac:dyDescent="0.25">
      <c r="A306" s="139"/>
      <c r="B306" s="139"/>
      <c r="C306" s="1" t="s">
        <v>312</v>
      </c>
      <c r="D306" s="1" t="s">
        <v>300</v>
      </c>
      <c r="E306" s="1" t="s">
        <v>301</v>
      </c>
      <c r="F306" s="21"/>
    </row>
    <row r="307" spans="1:6" x14ac:dyDescent="0.25">
      <c r="A307" s="139"/>
      <c r="B307" s="140"/>
      <c r="C307" s="1" t="s">
        <v>313</v>
      </c>
      <c r="D307" s="1" t="s">
        <v>300</v>
      </c>
      <c r="E307" s="1" t="s">
        <v>301</v>
      </c>
      <c r="F307" s="21">
        <v>5.5136472034604516E-6</v>
      </c>
    </row>
    <row r="308" spans="1:6" x14ac:dyDescent="0.25">
      <c r="A308" s="139"/>
      <c r="B308" s="138" t="s">
        <v>272</v>
      </c>
      <c r="C308" s="1" t="s">
        <v>307</v>
      </c>
      <c r="D308" s="1" t="s">
        <v>300</v>
      </c>
      <c r="E308" s="1" t="s">
        <v>301</v>
      </c>
      <c r="F308" s="21">
        <v>3.0285371493027718E-6</v>
      </c>
    </row>
    <row r="309" spans="1:6" x14ac:dyDescent="0.25">
      <c r="A309" s="139"/>
      <c r="B309" s="139"/>
      <c r="C309" s="1" t="s">
        <v>308</v>
      </c>
      <c r="D309" s="1" t="s">
        <v>300</v>
      </c>
      <c r="E309" s="1" t="s">
        <v>301</v>
      </c>
      <c r="F309" s="21">
        <v>1.06754409864725E-2</v>
      </c>
    </row>
    <row r="310" spans="1:6" x14ac:dyDescent="0.25">
      <c r="A310" s="139"/>
      <c r="B310" s="139"/>
      <c r="C310" s="1" t="s">
        <v>309</v>
      </c>
      <c r="D310" s="1" t="s">
        <v>300</v>
      </c>
      <c r="E310" s="1" t="s">
        <v>301</v>
      </c>
      <c r="F310" s="21">
        <v>2.0537654082790639E-5</v>
      </c>
    </row>
    <row r="311" spans="1:6" x14ac:dyDescent="0.25">
      <c r="A311" s="139"/>
      <c r="B311" s="139"/>
      <c r="C311" s="1" t="s">
        <v>407</v>
      </c>
      <c r="D311" s="1" t="s">
        <v>300</v>
      </c>
      <c r="E311" s="1" t="s">
        <v>301</v>
      </c>
      <c r="F311" s="21">
        <v>8.6778691924350553E-3</v>
      </c>
    </row>
    <row r="312" spans="1:6" x14ac:dyDescent="0.25">
      <c r="A312" s="139"/>
      <c r="B312" s="139"/>
      <c r="C312" s="1" t="s">
        <v>311</v>
      </c>
      <c r="D312" s="1" t="s">
        <v>300</v>
      </c>
      <c r="E312" s="1" t="s">
        <v>301</v>
      </c>
      <c r="F312" s="21">
        <v>7.5041574564252436E-2</v>
      </c>
    </row>
    <row r="313" spans="1:6" x14ac:dyDescent="0.25">
      <c r="A313" s="139"/>
      <c r="B313" s="139"/>
      <c r="C313" s="1" t="s">
        <v>312</v>
      </c>
      <c r="D313" s="1" t="s">
        <v>300</v>
      </c>
      <c r="E313" s="1" t="s">
        <v>301</v>
      </c>
      <c r="F313" s="21"/>
    </row>
    <row r="314" spans="1:6" x14ac:dyDescent="0.25">
      <c r="A314" s="139"/>
      <c r="B314" s="140"/>
      <c r="C314" s="1" t="s">
        <v>313</v>
      </c>
      <c r="D314" s="1" t="s">
        <v>300</v>
      </c>
      <c r="E314" s="1" t="s">
        <v>301</v>
      </c>
      <c r="F314" s="21">
        <v>1.630412044107118E-4</v>
      </c>
    </row>
    <row r="315" spans="1:6" x14ac:dyDescent="0.25">
      <c r="A315" s="139"/>
      <c r="B315" s="138" t="s">
        <v>271</v>
      </c>
      <c r="C315" s="1" t="s">
        <v>307</v>
      </c>
      <c r="D315" s="1" t="s">
        <v>300</v>
      </c>
      <c r="E315" s="1" t="s">
        <v>301</v>
      </c>
      <c r="F315" s="21">
        <v>1.2814781407919941E-6</v>
      </c>
    </row>
    <row r="316" spans="1:6" x14ac:dyDescent="0.25">
      <c r="A316" s="139"/>
      <c r="B316" s="139"/>
      <c r="C316" s="1" t="s">
        <v>308</v>
      </c>
      <c r="D316" s="1" t="s">
        <v>300</v>
      </c>
      <c r="E316" s="1" t="s">
        <v>301</v>
      </c>
      <c r="F316" s="21">
        <v>1.1086549084212481E-3</v>
      </c>
    </row>
    <row r="317" spans="1:6" x14ac:dyDescent="0.25">
      <c r="A317" s="139"/>
      <c r="B317" s="139"/>
      <c r="C317" s="1" t="s">
        <v>309</v>
      </c>
      <c r="D317" s="1" t="s">
        <v>300</v>
      </c>
      <c r="E317" s="1" t="s">
        <v>301</v>
      </c>
      <c r="F317" s="21">
        <v>1.4654920690310161E-7</v>
      </c>
    </row>
    <row r="318" spans="1:6" x14ac:dyDescent="0.25">
      <c r="A318" s="139"/>
      <c r="B318" s="139"/>
      <c r="C318" s="1" t="s">
        <v>407</v>
      </c>
      <c r="D318" s="1" t="s">
        <v>300</v>
      </c>
      <c r="E318" s="1" t="s">
        <v>301</v>
      </c>
      <c r="F318" s="21">
        <v>1.119986165491631E-4</v>
      </c>
    </row>
    <row r="319" spans="1:6" x14ac:dyDescent="0.25">
      <c r="A319" s="139"/>
      <c r="B319" s="139"/>
      <c r="C319" s="1" t="s">
        <v>312</v>
      </c>
      <c r="D319" s="1" t="s">
        <v>300</v>
      </c>
      <c r="E319" s="1" t="s">
        <v>301</v>
      </c>
      <c r="F319" s="21"/>
    </row>
    <row r="320" spans="1:6" x14ac:dyDescent="0.25">
      <c r="A320" s="139"/>
      <c r="B320" s="140"/>
      <c r="C320" s="1" t="s">
        <v>313</v>
      </c>
      <c r="D320" s="1" t="s">
        <v>300</v>
      </c>
      <c r="E320" s="1" t="s">
        <v>301</v>
      </c>
      <c r="F320" s="21">
        <v>3.244642678114149E-6</v>
      </c>
    </row>
    <row r="321" spans="1:6" x14ac:dyDescent="0.25">
      <c r="A321" s="139"/>
      <c r="B321" s="138" t="s">
        <v>293</v>
      </c>
      <c r="C321" s="1" t="s">
        <v>307</v>
      </c>
      <c r="D321" s="1" t="s">
        <v>300</v>
      </c>
      <c r="E321" s="1" t="s">
        <v>301</v>
      </c>
      <c r="F321" s="21">
        <v>3.7836513596524641E-6</v>
      </c>
    </row>
    <row r="322" spans="1:6" x14ac:dyDescent="0.25">
      <c r="A322" s="139"/>
      <c r="B322" s="139"/>
      <c r="C322" s="1" t="s">
        <v>308</v>
      </c>
      <c r="D322" s="1" t="s">
        <v>300</v>
      </c>
      <c r="E322" s="1" t="s">
        <v>301</v>
      </c>
      <c r="F322" s="21">
        <v>7.4459195460815366E-5</v>
      </c>
    </row>
    <row r="323" spans="1:6" x14ac:dyDescent="0.25">
      <c r="A323" s="139"/>
      <c r="B323" s="139"/>
      <c r="C323" s="1" t="s">
        <v>309</v>
      </c>
      <c r="D323" s="1" t="s">
        <v>300</v>
      </c>
      <c r="E323" s="1" t="s">
        <v>301</v>
      </c>
      <c r="F323" s="21">
        <v>3.1819421538484421E-8</v>
      </c>
    </row>
    <row r="324" spans="1:6" x14ac:dyDescent="0.25">
      <c r="A324" s="139"/>
      <c r="B324" s="139"/>
      <c r="C324" s="1" t="s">
        <v>407</v>
      </c>
      <c r="D324" s="1" t="s">
        <v>300</v>
      </c>
      <c r="E324" s="1" t="s">
        <v>301</v>
      </c>
      <c r="F324" s="21">
        <v>1.017397880256987E-4</v>
      </c>
    </row>
    <row r="325" spans="1:6" x14ac:dyDescent="0.25">
      <c r="A325" s="139"/>
      <c r="B325" s="139"/>
      <c r="C325" s="1" t="s">
        <v>312</v>
      </c>
      <c r="D325" s="1" t="s">
        <v>300</v>
      </c>
      <c r="E325" s="1" t="s">
        <v>301</v>
      </c>
      <c r="F325" s="21"/>
    </row>
    <row r="326" spans="1:6" x14ac:dyDescent="0.25">
      <c r="A326" s="139"/>
      <c r="B326" s="140"/>
      <c r="C326" s="1" t="s">
        <v>313</v>
      </c>
      <c r="D326" s="1" t="s">
        <v>300</v>
      </c>
      <c r="E326" s="1" t="s">
        <v>301</v>
      </c>
      <c r="F326" s="21">
        <v>7.5094371355797114E-7</v>
      </c>
    </row>
    <row r="327" spans="1:6" x14ac:dyDescent="0.25">
      <c r="A327" s="139"/>
      <c r="B327" s="138" t="s">
        <v>270</v>
      </c>
      <c r="C327" s="1" t="s">
        <v>307</v>
      </c>
      <c r="D327" s="1" t="s">
        <v>300</v>
      </c>
      <c r="E327" s="1" t="s">
        <v>301</v>
      </c>
      <c r="F327" s="21">
        <v>1.054077854582824E-5</v>
      </c>
    </row>
    <row r="328" spans="1:6" x14ac:dyDescent="0.25">
      <c r="A328" s="139"/>
      <c r="B328" s="139"/>
      <c r="C328" s="1" t="s">
        <v>308</v>
      </c>
      <c r="D328" s="1" t="s">
        <v>300</v>
      </c>
      <c r="E328" s="1" t="s">
        <v>301</v>
      </c>
      <c r="F328" s="21">
        <v>7.5127247428520708E-3</v>
      </c>
    </row>
    <row r="329" spans="1:6" x14ac:dyDescent="0.25">
      <c r="A329" s="139"/>
      <c r="B329" s="139"/>
      <c r="C329" s="1" t="s">
        <v>309</v>
      </c>
      <c r="D329" s="1" t="s">
        <v>300</v>
      </c>
      <c r="E329" s="1" t="s">
        <v>301</v>
      </c>
      <c r="F329" s="21">
        <v>3.8667821280726766E-6</v>
      </c>
    </row>
    <row r="330" spans="1:6" x14ac:dyDescent="0.25">
      <c r="A330" s="139"/>
      <c r="B330" s="139"/>
      <c r="C330" s="1" t="s">
        <v>407</v>
      </c>
      <c r="D330" s="1" t="s">
        <v>300</v>
      </c>
      <c r="E330" s="1" t="s">
        <v>301</v>
      </c>
      <c r="F330" s="21">
        <v>5.0975422317121729E-3</v>
      </c>
    </row>
    <row r="331" spans="1:6" x14ac:dyDescent="0.25">
      <c r="A331" s="139"/>
      <c r="B331" s="139"/>
      <c r="C331" s="1" t="s">
        <v>312</v>
      </c>
      <c r="D331" s="1" t="s">
        <v>300</v>
      </c>
      <c r="E331" s="1" t="s">
        <v>301</v>
      </c>
      <c r="F331" s="21"/>
    </row>
    <row r="332" spans="1:6" x14ac:dyDescent="0.25">
      <c r="A332" s="139"/>
      <c r="B332" s="140"/>
      <c r="C332" s="1" t="s">
        <v>313</v>
      </c>
      <c r="D332" s="1" t="s">
        <v>300</v>
      </c>
      <c r="E332" s="1" t="s">
        <v>301</v>
      </c>
      <c r="F332" s="21">
        <v>6.6418309076089524E-5</v>
      </c>
    </row>
    <row r="333" spans="1:6" x14ac:dyDescent="0.25">
      <c r="A333" s="139"/>
      <c r="B333" s="138" t="s">
        <v>297</v>
      </c>
      <c r="C333" s="1" t="s">
        <v>307</v>
      </c>
      <c r="D333" s="1" t="s">
        <v>300</v>
      </c>
      <c r="E333" s="1" t="s">
        <v>301</v>
      </c>
      <c r="F333" s="21">
        <v>3.5550572796143671E-7</v>
      </c>
    </row>
    <row r="334" spans="1:6" x14ac:dyDescent="0.25">
      <c r="A334" s="139"/>
      <c r="B334" s="139"/>
      <c r="C334" s="1" t="s">
        <v>308</v>
      </c>
      <c r="D334" s="1" t="s">
        <v>300</v>
      </c>
      <c r="E334" s="1" t="s">
        <v>301</v>
      </c>
      <c r="F334" s="21">
        <v>1.193897626561722E-4</v>
      </c>
    </row>
    <row r="335" spans="1:6" x14ac:dyDescent="0.25">
      <c r="A335" s="139"/>
      <c r="B335" s="139"/>
      <c r="C335" s="1" t="s">
        <v>309</v>
      </c>
      <c r="D335" s="1" t="s">
        <v>300</v>
      </c>
      <c r="E335" s="1" t="s">
        <v>301</v>
      </c>
      <c r="F335" s="21">
        <v>3.157653142661468E-8</v>
      </c>
    </row>
    <row r="336" spans="1:6" x14ac:dyDescent="0.25">
      <c r="A336" s="139"/>
      <c r="B336" s="139"/>
      <c r="C336" s="1" t="s">
        <v>407</v>
      </c>
      <c r="D336" s="1" t="s">
        <v>300</v>
      </c>
      <c r="E336" s="1" t="s">
        <v>301</v>
      </c>
      <c r="F336" s="21">
        <v>1.9107095522889099E-4</v>
      </c>
    </row>
    <row r="337" spans="1:6" x14ac:dyDescent="0.25">
      <c r="A337" s="139"/>
      <c r="B337" s="139"/>
      <c r="C337" s="1" t="s">
        <v>312</v>
      </c>
      <c r="D337" s="1" t="s">
        <v>300</v>
      </c>
      <c r="E337" s="1" t="s">
        <v>301</v>
      </c>
      <c r="F337" s="21"/>
    </row>
    <row r="338" spans="1:6" x14ac:dyDescent="0.25">
      <c r="A338" s="140"/>
      <c r="B338" s="140"/>
      <c r="C338" s="1" t="s">
        <v>313</v>
      </c>
      <c r="D338" s="1" t="s">
        <v>300</v>
      </c>
      <c r="E338" s="1" t="s">
        <v>301</v>
      </c>
      <c r="F338" s="21">
        <v>1.868046039907498E-6</v>
      </c>
    </row>
    <row r="339" spans="1:6" x14ac:dyDescent="0.25">
      <c r="A339" s="138" t="s">
        <v>66</v>
      </c>
      <c r="B339" s="138" t="s">
        <v>272</v>
      </c>
      <c r="C339" s="1" t="s">
        <v>307</v>
      </c>
      <c r="D339" s="1" t="s">
        <v>300</v>
      </c>
      <c r="E339" s="1" t="s">
        <v>301</v>
      </c>
      <c r="F339" s="21"/>
    </row>
    <row r="340" spans="1:6" x14ac:dyDescent="0.25">
      <c r="A340" s="139"/>
      <c r="B340" s="139"/>
      <c r="C340" s="1" t="s">
        <v>308</v>
      </c>
      <c r="D340" s="1" t="s">
        <v>300</v>
      </c>
      <c r="E340" s="1" t="s">
        <v>301</v>
      </c>
      <c r="F340" s="21"/>
    </row>
    <row r="341" spans="1:6" x14ac:dyDescent="0.25">
      <c r="A341" s="139"/>
      <c r="B341" s="139"/>
      <c r="C341" s="1" t="s">
        <v>309</v>
      </c>
      <c r="D341" s="1" t="s">
        <v>300</v>
      </c>
      <c r="E341" s="1" t="s">
        <v>301</v>
      </c>
      <c r="F341" s="21"/>
    </row>
    <row r="342" spans="1:6" x14ac:dyDescent="0.25">
      <c r="A342" s="139"/>
      <c r="B342" s="139"/>
      <c r="C342" s="1" t="s">
        <v>407</v>
      </c>
      <c r="D342" s="1" t="s">
        <v>300</v>
      </c>
      <c r="E342" s="1" t="s">
        <v>301</v>
      </c>
      <c r="F342" s="21"/>
    </row>
    <row r="343" spans="1:6" x14ac:dyDescent="0.25">
      <c r="A343" s="139"/>
      <c r="B343" s="139"/>
      <c r="C343" s="1" t="s">
        <v>312</v>
      </c>
      <c r="D343" s="1" t="s">
        <v>300</v>
      </c>
      <c r="E343" s="1" t="s">
        <v>301</v>
      </c>
      <c r="F343" s="21"/>
    </row>
    <row r="344" spans="1:6" x14ac:dyDescent="0.25">
      <c r="A344" s="139"/>
      <c r="B344" s="140"/>
      <c r="C344" s="1" t="s">
        <v>313</v>
      </c>
      <c r="D344" s="1" t="s">
        <v>300</v>
      </c>
      <c r="E344" s="1" t="s">
        <v>301</v>
      </c>
      <c r="F344" s="21"/>
    </row>
    <row r="345" spans="1:6" x14ac:dyDescent="0.25">
      <c r="A345" s="139"/>
      <c r="B345" s="138" t="s">
        <v>315</v>
      </c>
      <c r="C345" s="1" t="s">
        <v>307</v>
      </c>
      <c r="D345" s="1" t="s">
        <v>300</v>
      </c>
      <c r="E345" s="1" t="s">
        <v>301</v>
      </c>
      <c r="F345" s="21">
        <v>4.4528078957631118E-6</v>
      </c>
    </row>
    <row r="346" spans="1:6" x14ac:dyDescent="0.25">
      <c r="A346" s="139"/>
      <c r="B346" s="139"/>
      <c r="C346" s="1" t="s">
        <v>308</v>
      </c>
      <c r="D346" s="1" t="s">
        <v>300</v>
      </c>
      <c r="E346" s="1" t="s">
        <v>301</v>
      </c>
      <c r="F346" s="21">
        <v>7.9652709222723171E-4</v>
      </c>
    </row>
    <row r="347" spans="1:6" x14ac:dyDescent="0.25">
      <c r="A347" s="139"/>
      <c r="B347" s="139"/>
      <c r="C347" s="1" t="s">
        <v>309</v>
      </c>
      <c r="D347" s="1" t="s">
        <v>300</v>
      </c>
      <c r="E347" s="1" t="s">
        <v>301</v>
      </c>
      <c r="F347" s="21">
        <v>8.9463693956311207E-8</v>
      </c>
    </row>
    <row r="348" spans="1:6" x14ac:dyDescent="0.25">
      <c r="A348" s="139"/>
      <c r="B348" s="139"/>
      <c r="C348" s="1" t="s">
        <v>407</v>
      </c>
      <c r="D348" s="1" t="s">
        <v>300</v>
      </c>
      <c r="E348" s="1" t="s">
        <v>301</v>
      </c>
      <c r="F348" s="21">
        <v>2.4021671485147041E-4</v>
      </c>
    </row>
    <row r="349" spans="1:6" x14ac:dyDescent="0.25">
      <c r="A349" s="139"/>
      <c r="B349" s="139"/>
      <c r="C349" s="1" t="s">
        <v>312</v>
      </c>
      <c r="D349" s="1" t="s">
        <v>300</v>
      </c>
      <c r="E349" s="1" t="s">
        <v>301</v>
      </c>
      <c r="F349" s="21"/>
    </row>
    <row r="350" spans="1:6" x14ac:dyDescent="0.25">
      <c r="A350" s="139"/>
      <c r="B350" s="140"/>
      <c r="C350" s="1" t="s">
        <v>313</v>
      </c>
      <c r="D350" s="1" t="s">
        <v>300</v>
      </c>
      <c r="E350" s="1" t="s">
        <v>301</v>
      </c>
      <c r="F350" s="21">
        <v>1.57566890737619E-6</v>
      </c>
    </row>
    <row r="351" spans="1:6" x14ac:dyDescent="0.25">
      <c r="A351" s="139"/>
      <c r="B351" s="138" t="s">
        <v>272</v>
      </c>
      <c r="C351" s="1" t="s">
        <v>307</v>
      </c>
      <c r="D351" s="1" t="s">
        <v>300</v>
      </c>
      <c r="E351" s="1" t="s">
        <v>301</v>
      </c>
      <c r="F351" s="21">
        <v>1.005684318633083E-8</v>
      </c>
    </row>
    <row r="352" spans="1:6" x14ac:dyDescent="0.25">
      <c r="A352" s="139"/>
      <c r="B352" s="139"/>
      <c r="C352" s="1" t="s">
        <v>308</v>
      </c>
      <c r="D352" s="1" t="s">
        <v>300</v>
      </c>
      <c r="E352" s="1" t="s">
        <v>301</v>
      </c>
      <c r="F352" s="21">
        <v>7.6507629797857601E-4</v>
      </c>
    </row>
    <row r="353" spans="1:6" x14ac:dyDescent="0.25">
      <c r="A353" s="139"/>
      <c r="B353" s="139"/>
      <c r="C353" s="1" t="s">
        <v>309</v>
      </c>
      <c r="D353" s="1" t="s">
        <v>300</v>
      </c>
      <c r="E353" s="1" t="s">
        <v>301</v>
      </c>
      <c r="F353" s="21">
        <v>1.7950813755906061E-7</v>
      </c>
    </row>
    <row r="354" spans="1:6" x14ac:dyDescent="0.25">
      <c r="A354" s="139"/>
      <c r="B354" s="139"/>
      <c r="C354" s="1" t="s">
        <v>407</v>
      </c>
      <c r="D354" s="1" t="s">
        <v>300</v>
      </c>
      <c r="E354" s="1" t="s">
        <v>301</v>
      </c>
      <c r="F354" s="21">
        <v>2.5348341953999502E-4</v>
      </c>
    </row>
    <row r="355" spans="1:6" x14ac:dyDescent="0.25">
      <c r="A355" s="139"/>
      <c r="B355" s="139"/>
      <c r="C355" s="1" t="s">
        <v>312</v>
      </c>
      <c r="D355" s="1" t="s">
        <v>300</v>
      </c>
      <c r="E355" s="1" t="s">
        <v>301</v>
      </c>
      <c r="F355" s="21"/>
    </row>
    <row r="356" spans="1:6" x14ac:dyDescent="0.25">
      <c r="A356" s="139"/>
      <c r="B356" s="140"/>
      <c r="C356" s="1" t="s">
        <v>313</v>
      </c>
      <c r="D356" s="1" t="s">
        <v>300</v>
      </c>
      <c r="E356" s="1" t="s">
        <v>301</v>
      </c>
      <c r="F356" s="21">
        <v>2.9187459870238581E-6</v>
      </c>
    </row>
    <row r="357" spans="1:6" x14ac:dyDescent="0.25">
      <c r="A357" s="139"/>
      <c r="B357" s="138" t="s">
        <v>316</v>
      </c>
      <c r="C357" s="1" t="s">
        <v>307</v>
      </c>
      <c r="D357" s="1" t="s">
        <v>300</v>
      </c>
      <c r="E357" s="1" t="s">
        <v>301</v>
      </c>
      <c r="F357" s="21">
        <v>3.5487096105741332E-7</v>
      </c>
    </row>
    <row r="358" spans="1:6" x14ac:dyDescent="0.25">
      <c r="A358" s="139"/>
      <c r="B358" s="139"/>
      <c r="C358" s="1" t="s">
        <v>308</v>
      </c>
      <c r="D358" s="1" t="s">
        <v>300</v>
      </c>
      <c r="E358" s="1" t="s">
        <v>301</v>
      </c>
      <c r="F358" s="21">
        <v>3.3103083950673982E-3</v>
      </c>
    </row>
    <row r="359" spans="1:6" x14ac:dyDescent="0.25">
      <c r="A359" s="139"/>
      <c r="B359" s="139"/>
      <c r="C359" s="1" t="s">
        <v>309</v>
      </c>
      <c r="D359" s="1" t="s">
        <v>300</v>
      </c>
      <c r="E359" s="1" t="s">
        <v>301</v>
      </c>
      <c r="F359" s="21">
        <v>8.4669078158338833E-7</v>
      </c>
    </row>
    <row r="360" spans="1:6" x14ac:dyDescent="0.25">
      <c r="A360" s="139"/>
      <c r="B360" s="139"/>
      <c r="C360" s="1" t="s">
        <v>407</v>
      </c>
      <c r="D360" s="1" t="s">
        <v>300</v>
      </c>
      <c r="E360" s="1" t="s">
        <v>301</v>
      </c>
      <c r="F360" s="21">
        <v>6.3118010076877566E-4</v>
      </c>
    </row>
    <row r="361" spans="1:6" x14ac:dyDescent="0.25">
      <c r="A361" s="139"/>
      <c r="B361" s="139"/>
      <c r="C361" s="1" t="s">
        <v>312</v>
      </c>
      <c r="D361" s="1" t="s">
        <v>300</v>
      </c>
      <c r="E361" s="1" t="s">
        <v>301</v>
      </c>
      <c r="F361" s="21"/>
    </row>
    <row r="362" spans="1:6" x14ac:dyDescent="0.25">
      <c r="A362" s="139"/>
      <c r="B362" s="140"/>
      <c r="C362" s="1" t="s">
        <v>313</v>
      </c>
      <c r="D362" s="1" t="s">
        <v>300</v>
      </c>
      <c r="E362" s="1" t="s">
        <v>301</v>
      </c>
      <c r="F362" s="21">
        <v>8.7923319151712933E-6</v>
      </c>
    </row>
    <row r="363" spans="1:6" x14ac:dyDescent="0.25">
      <c r="A363" s="139"/>
      <c r="B363" s="138" t="s">
        <v>269</v>
      </c>
      <c r="C363" s="1" t="s">
        <v>307</v>
      </c>
      <c r="D363" s="1" t="s">
        <v>300</v>
      </c>
      <c r="E363" s="1" t="s">
        <v>301</v>
      </c>
      <c r="F363" s="21">
        <v>9.6353381087045676E-6</v>
      </c>
    </row>
    <row r="364" spans="1:6" x14ac:dyDescent="0.25">
      <c r="A364" s="139"/>
      <c r="B364" s="139"/>
      <c r="C364" s="1" t="s">
        <v>308</v>
      </c>
      <c r="D364" s="1" t="s">
        <v>300</v>
      </c>
      <c r="E364" s="1" t="s">
        <v>301</v>
      </c>
      <c r="F364" s="21">
        <v>9.3085451148729511E-3</v>
      </c>
    </row>
    <row r="365" spans="1:6" x14ac:dyDescent="0.25">
      <c r="A365" s="139"/>
      <c r="B365" s="139"/>
      <c r="C365" s="1" t="s">
        <v>309</v>
      </c>
      <c r="D365" s="1" t="s">
        <v>300</v>
      </c>
      <c r="E365" s="1" t="s">
        <v>301</v>
      </c>
      <c r="F365" s="21">
        <v>2.4094197380108399E-6</v>
      </c>
    </row>
    <row r="366" spans="1:6" x14ac:dyDescent="0.25">
      <c r="A366" s="139"/>
      <c r="B366" s="139"/>
      <c r="C366" s="1" t="s">
        <v>407</v>
      </c>
      <c r="D366" s="1" t="s">
        <v>300</v>
      </c>
      <c r="E366" s="1" t="s">
        <v>301</v>
      </c>
      <c r="F366" s="21">
        <v>1.9121724358515809E-3</v>
      </c>
    </row>
    <row r="367" spans="1:6" x14ac:dyDescent="0.25">
      <c r="A367" s="139"/>
      <c r="B367" s="139"/>
      <c r="C367" s="1" t="s">
        <v>312</v>
      </c>
      <c r="D367" s="1" t="s">
        <v>300</v>
      </c>
      <c r="E367" s="1" t="s">
        <v>301</v>
      </c>
      <c r="F367" s="21"/>
    </row>
    <row r="368" spans="1:6" x14ac:dyDescent="0.25">
      <c r="A368" s="139"/>
      <c r="B368" s="140"/>
      <c r="C368" s="1" t="s">
        <v>313</v>
      </c>
      <c r="D368" s="1" t="s">
        <v>300</v>
      </c>
      <c r="E368" s="1" t="s">
        <v>301</v>
      </c>
      <c r="F368" s="21">
        <v>2.531692583005345E-5</v>
      </c>
    </row>
    <row r="369" spans="1:6" x14ac:dyDescent="0.25">
      <c r="A369" s="139"/>
      <c r="B369" s="138" t="s">
        <v>271</v>
      </c>
      <c r="C369" s="1" t="s">
        <v>307</v>
      </c>
      <c r="D369" s="1" t="s">
        <v>300</v>
      </c>
      <c r="E369" s="1" t="s">
        <v>301</v>
      </c>
      <c r="F369" s="21">
        <v>3.9421308741557233E-8</v>
      </c>
    </row>
    <row r="370" spans="1:6" x14ac:dyDescent="0.25">
      <c r="A370" s="139"/>
      <c r="B370" s="139"/>
      <c r="C370" s="1" t="s">
        <v>308</v>
      </c>
      <c r="D370" s="1" t="s">
        <v>300</v>
      </c>
      <c r="E370" s="1" t="s">
        <v>301</v>
      </c>
      <c r="F370" s="21">
        <v>6.8607416819973241E-4</v>
      </c>
    </row>
    <row r="371" spans="1:6" x14ac:dyDescent="0.25">
      <c r="A371" s="139"/>
      <c r="B371" s="139"/>
      <c r="C371" s="1" t="s">
        <v>309</v>
      </c>
      <c r="D371" s="1" t="s">
        <v>300</v>
      </c>
      <c r="E371" s="1" t="s">
        <v>301</v>
      </c>
      <c r="F371" s="21">
        <v>1.942708164651865E-7</v>
      </c>
    </row>
    <row r="372" spans="1:6" x14ac:dyDescent="0.25">
      <c r="A372" s="139"/>
      <c r="B372" s="139"/>
      <c r="C372" s="1" t="s">
        <v>407</v>
      </c>
      <c r="D372" s="1" t="s">
        <v>300</v>
      </c>
      <c r="E372" s="1" t="s">
        <v>301</v>
      </c>
      <c r="F372" s="21">
        <v>2.5544315015292308E-4</v>
      </c>
    </row>
    <row r="373" spans="1:6" x14ac:dyDescent="0.25">
      <c r="A373" s="139"/>
      <c r="B373" s="139"/>
      <c r="C373" s="1" t="s">
        <v>312</v>
      </c>
      <c r="D373" s="1" t="s">
        <v>300</v>
      </c>
      <c r="E373" s="1" t="s">
        <v>301</v>
      </c>
      <c r="F373" s="21"/>
    </row>
    <row r="374" spans="1:6" x14ac:dyDescent="0.25">
      <c r="A374" s="139"/>
      <c r="B374" s="140"/>
      <c r="C374" s="1" t="s">
        <v>313</v>
      </c>
      <c r="D374" s="1" t="s">
        <v>300</v>
      </c>
      <c r="E374" s="1" t="s">
        <v>301</v>
      </c>
      <c r="F374" s="21">
        <v>3.0108175714895812E-6</v>
      </c>
    </row>
    <row r="375" spans="1:6" x14ac:dyDescent="0.25">
      <c r="A375" s="139"/>
      <c r="B375" s="138" t="s">
        <v>272</v>
      </c>
      <c r="C375" s="1" t="s">
        <v>307</v>
      </c>
      <c r="D375" s="1" t="s">
        <v>300</v>
      </c>
      <c r="E375" s="1" t="s">
        <v>301</v>
      </c>
      <c r="F375" s="21">
        <v>5.5733040933418066E-6</v>
      </c>
    </row>
    <row r="376" spans="1:6" x14ac:dyDescent="0.25">
      <c r="A376" s="139"/>
      <c r="B376" s="139"/>
      <c r="C376" s="1" t="s">
        <v>308</v>
      </c>
      <c r="D376" s="1" t="s">
        <v>300</v>
      </c>
      <c r="E376" s="1" t="s">
        <v>301</v>
      </c>
      <c r="F376" s="21">
        <v>1.154219282571756E-2</v>
      </c>
    </row>
    <row r="377" spans="1:6" x14ac:dyDescent="0.25">
      <c r="A377" s="139"/>
      <c r="B377" s="139"/>
      <c r="C377" s="1" t="s">
        <v>309</v>
      </c>
      <c r="D377" s="1" t="s">
        <v>300</v>
      </c>
      <c r="E377" s="1" t="s">
        <v>301</v>
      </c>
      <c r="F377" s="21">
        <v>1.807959863655786E-5</v>
      </c>
    </row>
    <row r="378" spans="1:6" x14ac:dyDescent="0.25">
      <c r="A378" s="139"/>
      <c r="B378" s="139"/>
      <c r="C378" s="1" t="s">
        <v>407</v>
      </c>
      <c r="D378" s="1" t="s">
        <v>300</v>
      </c>
      <c r="E378" s="1" t="s">
        <v>301</v>
      </c>
      <c r="F378" s="21">
        <v>8.9626755589709544E-3</v>
      </c>
    </row>
    <row r="379" spans="1:6" x14ac:dyDescent="0.25">
      <c r="A379" s="139"/>
      <c r="B379" s="139"/>
      <c r="C379" s="1" t="s">
        <v>311</v>
      </c>
      <c r="D379" s="1" t="s">
        <v>300</v>
      </c>
      <c r="E379" s="1" t="s">
        <v>301</v>
      </c>
      <c r="F379" s="21">
        <v>7.8883223466127986E-2</v>
      </c>
    </row>
    <row r="380" spans="1:6" x14ac:dyDescent="0.25">
      <c r="A380" s="139"/>
      <c r="B380" s="139"/>
      <c r="C380" s="1" t="s">
        <v>312</v>
      </c>
      <c r="D380" s="1" t="s">
        <v>300</v>
      </c>
      <c r="E380" s="1" t="s">
        <v>301</v>
      </c>
      <c r="F380" s="21"/>
    </row>
    <row r="381" spans="1:6" x14ac:dyDescent="0.25">
      <c r="A381" s="139"/>
      <c r="B381" s="140"/>
      <c r="C381" s="1" t="s">
        <v>313</v>
      </c>
      <c r="D381" s="1" t="s">
        <v>300</v>
      </c>
      <c r="E381" s="1" t="s">
        <v>301</v>
      </c>
      <c r="F381" s="21">
        <v>1.5053271747393881E-4</v>
      </c>
    </row>
    <row r="382" spans="1:6" x14ac:dyDescent="0.25">
      <c r="A382" s="139"/>
      <c r="B382" s="138" t="s">
        <v>271</v>
      </c>
      <c r="C382" s="1" t="s">
        <v>307</v>
      </c>
      <c r="D382" s="1" t="s">
        <v>300</v>
      </c>
      <c r="E382" s="1" t="s">
        <v>301</v>
      </c>
      <c r="F382" s="21">
        <v>1.7249639196018339E-6</v>
      </c>
    </row>
    <row r="383" spans="1:6" x14ac:dyDescent="0.25">
      <c r="A383" s="139"/>
      <c r="B383" s="139"/>
      <c r="C383" s="1" t="s">
        <v>308</v>
      </c>
      <c r="D383" s="1" t="s">
        <v>300</v>
      </c>
      <c r="E383" s="1" t="s">
        <v>301</v>
      </c>
      <c r="F383" s="21">
        <v>1.002473041895993E-3</v>
      </c>
    </row>
    <row r="384" spans="1:6" x14ac:dyDescent="0.25">
      <c r="A384" s="139"/>
      <c r="B384" s="139"/>
      <c r="C384" s="1" t="s">
        <v>309</v>
      </c>
      <c r="D384" s="1" t="s">
        <v>300</v>
      </c>
      <c r="E384" s="1" t="s">
        <v>301</v>
      </c>
      <c r="F384" s="21">
        <v>1.020690918954529E-7</v>
      </c>
    </row>
    <row r="385" spans="1:6" x14ac:dyDescent="0.25">
      <c r="A385" s="139"/>
      <c r="B385" s="139"/>
      <c r="C385" s="1" t="s">
        <v>407</v>
      </c>
      <c r="D385" s="1" t="s">
        <v>300</v>
      </c>
      <c r="E385" s="1" t="s">
        <v>301</v>
      </c>
      <c r="F385" s="21">
        <v>1.012394014798175E-4</v>
      </c>
    </row>
    <row r="386" spans="1:6" x14ac:dyDescent="0.25">
      <c r="A386" s="139"/>
      <c r="B386" s="139"/>
      <c r="C386" s="1" t="s">
        <v>312</v>
      </c>
      <c r="D386" s="1" t="s">
        <v>300</v>
      </c>
      <c r="E386" s="1" t="s">
        <v>301</v>
      </c>
      <c r="F386" s="21"/>
    </row>
    <row r="387" spans="1:6" x14ac:dyDescent="0.25">
      <c r="A387" s="139"/>
      <c r="B387" s="140"/>
      <c r="C387" s="1" t="s">
        <v>313</v>
      </c>
      <c r="D387" s="1" t="s">
        <v>300</v>
      </c>
      <c r="E387" s="1" t="s">
        <v>301</v>
      </c>
      <c r="F387" s="21">
        <v>2.7200262701095629E-6</v>
      </c>
    </row>
    <row r="388" spans="1:6" x14ac:dyDescent="0.25">
      <c r="A388" s="139"/>
      <c r="B388" s="138" t="s">
        <v>293</v>
      </c>
      <c r="C388" s="1" t="s">
        <v>307</v>
      </c>
      <c r="D388" s="1" t="s">
        <v>300</v>
      </c>
      <c r="E388" s="1" t="s">
        <v>301</v>
      </c>
      <c r="F388" s="21">
        <v>5.842901421464332E-6</v>
      </c>
    </row>
    <row r="389" spans="1:6" x14ac:dyDescent="0.25">
      <c r="A389" s="139"/>
      <c r="B389" s="139"/>
      <c r="C389" s="1" t="s">
        <v>308</v>
      </c>
      <c r="D389" s="1" t="s">
        <v>300</v>
      </c>
      <c r="E389" s="1" t="s">
        <v>301</v>
      </c>
      <c r="F389" s="21">
        <v>5.7444576162621378E-5</v>
      </c>
    </row>
    <row r="390" spans="1:6" x14ac:dyDescent="0.25">
      <c r="A390" s="139"/>
      <c r="B390" s="139"/>
      <c r="C390" s="1" t="s">
        <v>309</v>
      </c>
      <c r="D390" s="1" t="s">
        <v>300</v>
      </c>
      <c r="E390" s="1" t="s">
        <v>301</v>
      </c>
      <c r="F390" s="21">
        <v>4.4128215095739832E-8</v>
      </c>
    </row>
    <row r="391" spans="1:6" x14ac:dyDescent="0.25">
      <c r="A391" s="139"/>
      <c r="B391" s="139"/>
      <c r="C391" s="1" t="s">
        <v>407</v>
      </c>
      <c r="D391" s="1" t="s">
        <v>300</v>
      </c>
      <c r="E391" s="1" t="s">
        <v>301</v>
      </c>
      <c r="F391" s="21">
        <v>1.557434777360708E-4</v>
      </c>
    </row>
    <row r="392" spans="1:6" x14ac:dyDescent="0.25">
      <c r="A392" s="139"/>
      <c r="B392" s="139"/>
      <c r="C392" s="1" t="s">
        <v>312</v>
      </c>
      <c r="D392" s="1" t="s">
        <v>300</v>
      </c>
      <c r="E392" s="1" t="s">
        <v>301</v>
      </c>
      <c r="F392" s="21"/>
    </row>
    <row r="393" spans="1:6" x14ac:dyDescent="0.25">
      <c r="A393" s="139"/>
      <c r="B393" s="140"/>
      <c r="C393" s="1" t="s">
        <v>313</v>
      </c>
      <c r="D393" s="1" t="s">
        <v>300</v>
      </c>
      <c r="E393" s="1" t="s">
        <v>301</v>
      </c>
      <c r="F393" s="21">
        <v>7.3295900064504443E-7</v>
      </c>
    </row>
    <row r="394" spans="1:6" x14ac:dyDescent="0.25">
      <c r="A394" s="139"/>
      <c r="B394" s="138" t="s">
        <v>270</v>
      </c>
      <c r="C394" s="1" t="s">
        <v>307</v>
      </c>
      <c r="D394" s="1" t="s">
        <v>300</v>
      </c>
      <c r="E394" s="1" t="s">
        <v>301</v>
      </c>
      <c r="F394" s="21">
        <v>9.5110199731137044E-6</v>
      </c>
    </row>
    <row r="395" spans="1:6" x14ac:dyDescent="0.25">
      <c r="A395" s="139"/>
      <c r="B395" s="139"/>
      <c r="C395" s="1" t="s">
        <v>308</v>
      </c>
      <c r="D395" s="1" t="s">
        <v>300</v>
      </c>
      <c r="E395" s="1" t="s">
        <v>301</v>
      </c>
      <c r="F395" s="21">
        <v>4.1740379942592012E-3</v>
      </c>
    </row>
    <row r="396" spans="1:6" x14ac:dyDescent="0.25">
      <c r="A396" s="139"/>
      <c r="B396" s="139"/>
      <c r="C396" s="1" t="s">
        <v>309</v>
      </c>
      <c r="D396" s="1" t="s">
        <v>300</v>
      </c>
      <c r="E396" s="1" t="s">
        <v>301</v>
      </c>
      <c r="F396" s="21">
        <v>2.3457911717372362E-6</v>
      </c>
    </row>
    <row r="397" spans="1:6" x14ac:dyDescent="0.25">
      <c r="A397" s="139"/>
      <c r="B397" s="139"/>
      <c r="C397" s="1" t="s">
        <v>407</v>
      </c>
      <c r="D397" s="1" t="s">
        <v>300</v>
      </c>
      <c r="E397" s="1" t="s">
        <v>301</v>
      </c>
      <c r="F397" s="21">
        <v>3.199558722156087E-3</v>
      </c>
    </row>
    <row r="398" spans="1:6" x14ac:dyDescent="0.25">
      <c r="A398" s="139"/>
      <c r="B398" s="139"/>
      <c r="C398" s="1" t="s">
        <v>312</v>
      </c>
      <c r="D398" s="1" t="s">
        <v>300</v>
      </c>
      <c r="E398" s="1" t="s">
        <v>301</v>
      </c>
      <c r="F398" s="21"/>
    </row>
    <row r="399" spans="1:6" x14ac:dyDescent="0.25">
      <c r="A399" s="139"/>
      <c r="B399" s="140"/>
      <c r="C399" s="1" t="s">
        <v>313</v>
      </c>
      <c r="D399" s="1" t="s">
        <v>300</v>
      </c>
      <c r="E399" s="1" t="s">
        <v>301</v>
      </c>
      <c r="F399" s="21">
        <v>4.0020701473260297E-5</v>
      </c>
    </row>
    <row r="400" spans="1:6" x14ac:dyDescent="0.25">
      <c r="A400" s="139"/>
      <c r="B400" s="138" t="s">
        <v>297</v>
      </c>
      <c r="C400" s="1" t="s">
        <v>307</v>
      </c>
      <c r="D400" s="1" t="s">
        <v>300</v>
      </c>
      <c r="E400" s="1" t="s">
        <v>301</v>
      </c>
      <c r="F400" s="21">
        <v>5.6177520775263835E-7</v>
      </c>
    </row>
    <row r="401" spans="1:6" x14ac:dyDescent="0.25">
      <c r="A401" s="139"/>
      <c r="B401" s="139"/>
      <c r="C401" s="1" t="s">
        <v>308</v>
      </c>
      <c r="D401" s="1" t="s">
        <v>300</v>
      </c>
      <c r="E401" s="1" t="s">
        <v>301</v>
      </c>
      <c r="F401" s="21">
        <v>8.1698760908282416E-5</v>
      </c>
    </row>
    <row r="402" spans="1:6" x14ac:dyDescent="0.25">
      <c r="A402" s="139"/>
      <c r="B402" s="139"/>
      <c r="C402" s="1" t="s">
        <v>309</v>
      </c>
      <c r="D402" s="1" t="s">
        <v>300</v>
      </c>
      <c r="E402" s="1" t="s">
        <v>301</v>
      </c>
      <c r="F402" s="21">
        <v>2.3286225257961981E-8</v>
      </c>
    </row>
    <row r="403" spans="1:6" x14ac:dyDescent="0.25">
      <c r="A403" s="139"/>
      <c r="B403" s="139"/>
      <c r="C403" s="1" t="s">
        <v>407</v>
      </c>
      <c r="D403" s="1" t="s">
        <v>300</v>
      </c>
      <c r="E403" s="1" t="s">
        <v>301</v>
      </c>
      <c r="F403" s="21">
        <v>1.3452216480239209E-4</v>
      </c>
    </row>
    <row r="404" spans="1:6" x14ac:dyDescent="0.25">
      <c r="A404" s="139"/>
      <c r="B404" s="139"/>
      <c r="C404" s="1" t="s">
        <v>312</v>
      </c>
      <c r="D404" s="1" t="s">
        <v>300</v>
      </c>
      <c r="E404" s="1" t="s">
        <v>301</v>
      </c>
      <c r="F404" s="21"/>
    </row>
    <row r="405" spans="1:6" x14ac:dyDescent="0.25">
      <c r="A405" s="140"/>
      <c r="B405" s="140"/>
      <c r="C405" s="1" t="s">
        <v>313</v>
      </c>
      <c r="D405" s="1" t="s">
        <v>300</v>
      </c>
      <c r="E405" s="1" t="s">
        <v>301</v>
      </c>
      <c r="F405" s="21">
        <v>1.2835709030301511E-6</v>
      </c>
    </row>
    <row r="406" spans="1:6" x14ac:dyDescent="0.25">
      <c r="A406" s="138" t="s">
        <v>68</v>
      </c>
      <c r="B406" s="138" t="s">
        <v>272</v>
      </c>
      <c r="C406" s="1" t="s">
        <v>307</v>
      </c>
      <c r="D406" s="1" t="s">
        <v>300</v>
      </c>
      <c r="E406" s="1" t="s">
        <v>301</v>
      </c>
      <c r="F406" s="21"/>
    </row>
    <row r="407" spans="1:6" x14ac:dyDescent="0.25">
      <c r="A407" s="139"/>
      <c r="B407" s="139"/>
      <c r="C407" s="1" t="s">
        <v>308</v>
      </c>
      <c r="D407" s="1" t="s">
        <v>300</v>
      </c>
      <c r="E407" s="1" t="s">
        <v>301</v>
      </c>
      <c r="F407" s="21"/>
    </row>
    <row r="408" spans="1:6" x14ac:dyDescent="0.25">
      <c r="A408" s="139"/>
      <c r="B408" s="139"/>
      <c r="C408" s="1" t="s">
        <v>309</v>
      </c>
      <c r="D408" s="1" t="s">
        <v>300</v>
      </c>
      <c r="E408" s="1" t="s">
        <v>301</v>
      </c>
      <c r="F408" s="21"/>
    </row>
    <row r="409" spans="1:6" x14ac:dyDescent="0.25">
      <c r="A409" s="139"/>
      <c r="B409" s="139"/>
      <c r="C409" s="1" t="s">
        <v>407</v>
      </c>
      <c r="D409" s="1" t="s">
        <v>300</v>
      </c>
      <c r="E409" s="1" t="s">
        <v>301</v>
      </c>
      <c r="F409" s="21"/>
    </row>
    <row r="410" spans="1:6" x14ac:dyDescent="0.25">
      <c r="A410" s="139"/>
      <c r="B410" s="139"/>
      <c r="C410" s="1" t="s">
        <v>312</v>
      </c>
      <c r="D410" s="1" t="s">
        <v>300</v>
      </c>
      <c r="E410" s="1" t="s">
        <v>301</v>
      </c>
      <c r="F410" s="21"/>
    </row>
    <row r="411" spans="1:6" x14ac:dyDescent="0.25">
      <c r="A411" s="139"/>
      <c r="B411" s="140"/>
      <c r="C411" s="1" t="s">
        <v>313</v>
      </c>
      <c r="D411" s="1" t="s">
        <v>300</v>
      </c>
      <c r="E411" s="1" t="s">
        <v>301</v>
      </c>
      <c r="F411" s="21"/>
    </row>
    <row r="412" spans="1:6" x14ac:dyDescent="0.25">
      <c r="A412" s="139"/>
      <c r="B412" s="138" t="s">
        <v>315</v>
      </c>
      <c r="C412" s="1" t="s">
        <v>307</v>
      </c>
      <c r="D412" s="1" t="s">
        <v>300</v>
      </c>
      <c r="E412" s="1" t="s">
        <v>301</v>
      </c>
      <c r="F412" s="21"/>
    </row>
    <row r="413" spans="1:6" x14ac:dyDescent="0.25">
      <c r="A413" s="139"/>
      <c r="B413" s="139"/>
      <c r="C413" s="1" t="s">
        <v>308</v>
      </c>
      <c r="D413" s="1" t="s">
        <v>300</v>
      </c>
      <c r="E413" s="1" t="s">
        <v>301</v>
      </c>
      <c r="F413" s="21"/>
    </row>
    <row r="414" spans="1:6" x14ac:dyDescent="0.25">
      <c r="A414" s="139"/>
      <c r="B414" s="139"/>
      <c r="C414" s="1" t="s">
        <v>309</v>
      </c>
      <c r="D414" s="1" t="s">
        <v>300</v>
      </c>
      <c r="E414" s="1" t="s">
        <v>301</v>
      </c>
      <c r="F414" s="21"/>
    </row>
    <row r="415" spans="1:6" x14ac:dyDescent="0.25">
      <c r="A415" s="139"/>
      <c r="B415" s="139"/>
      <c r="C415" s="1" t="s">
        <v>407</v>
      </c>
      <c r="D415" s="1" t="s">
        <v>300</v>
      </c>
      <c r="E415" s="1" t="s">
        <v>301</v>
      </c>
      <c r="F415" s="21"/>
    </row>
    <row r="416" spans="1:6" x14ac:dyDescent="0.25">
      <c r="A416" s="139"/>
      <c r="B416" s="139"/>
      <c r="C416" s="1" t="s">
        <v>312</v>
      </c>
      <c r="D416" s="1" t="s">
        <v>300</v>
      </c>
      <c r="E416" s="1" t="s">
        <v>301</v>
      </c>
      <c r="F416" s="21"/>
    </row>
    <row r="417" spans="1:6" x14ac:dyDescent="0.25">
      <c r="A417" s="139"/>
      <c r="B417" s="140"/>
      <c r="C417" s="1" t="s">
        <v>313</v>
      </c>
      <c r="D417" s="1" t="s">
        <v>300</v>
      </c>
      <c r="E417" s="1" t="s">
        <v>301</v>
      </c>
      <c r="F417" s="21"/>
    </row>
    <row r="418" spans="1:6" x14ac:dyDescent="0.25">
      <c r="A418" s="139"/>
      <c r="B418" s="138" t="s">
        <v>272</v>
      </c>
      <c r="C418" s="1" t="s">
        <v>307</v>
      </c>
      <c r="D418" s="1" t="s">
        <v>300</v>
      </c>
      <c r="E418" s="1" t="s">
        <v>301</v>
      </c>
      <c r="F418" s="21">
        <v>6.1432918165316153E-12</v>
      </c>
    </row>
    <row r="419" spans="1:6" x14ac:dyDescent="0.25">
      <c r="A419" s="139"/>
      <c r="B419" s="139"/>
      <c r="C419" s="1" t="s">
        <v>308</v>
      </c>
      <c r="D419" s="1" t="s">
        <v>300</v>
      </c>
      <c r="E419" s="1" t="s">
        <v>301</v>
      </c>
      <c r="F419" s="21">
        <v>4.673521176886279E-7</v>
      </c>
    </row>
    <row r="420" spans="1:6" x14ac:dyDescent="0.25">
      <c r="A420" s="139"/>
      <c r="B420" s="139"/>
      <c r="C420" s="1" t="s">
        <v>309</v>
      </c>
      <c r="D420" s="1" t="s">
        <v>300</v>
      </c>
      <c r="E420" s="1" t="s">
        <v>301</v>
      </c>
      <c r="F420" s="21">
        <v>1.096537802206399E-10</v>
      </c>
    </row>
    <row r="421" spans="1:6" x14ac:dyDescent="0.25">
      <c r="A421" s="139"/>
      <c r="B421" s="139"/>
      <c r="C421" s="1" t="s">
        <v>407</v>
      </c>
      <c r="D421" s="1" t="s">
        <v>300</v>
      </c>
      <c r="E421" s="1" t="s">
        <v>301</v>
      </c>
      <c r="F421" s="21">
        <v>1.5484208991180639E-7</v>
      </c>
    </row>
    <row r="422" spans="1:6" x14ac:dyDescent="0.25">
      <c r="A422" s="139"/>
      <c r="B422" s="139"/>
      <c r="C422" s="1" t="s">
        <v>312</v>
      </c>
      <c r="D422" s="1" t="s">
        <v>300</v>
      </c>
      <c r="E422" s="1" t="s">
        <v>301</v>
      </c>
      <c r="F422" s="21"/>
    </row>
    <row r="423" spans="1:6" x14ac:dyDescent="0.25">
      <c r="A423" s="139"/>
      <c r="B423" s="140"/>
      <c r="C423" s="1" t="s">
        <v>313</v>
      </c>
      <c r="D423" s="1" t="s">
        <v>300</v>
      </c>
      <c r="E423" s="1" t="s">
        <v>301</v>
      </c>
      <c r="F423" s="21">
        <v>1.782936057010375E-9</v>
      </c>
    </row>
    <row r="424" spans="1:6" x14ac:dyDescent="0.25">
      <c r="A424" s="139"/>
      <c r="B424" s="138" t="s">
        <v>316</v>
      </c>
      <c r="C424" s="1" t="s">
        <v>307</v>
      </c>
      <c r="D424" s="1" t="s">
        <v>300</v>
      </c>
      <c r="E424" s="1" t="s">
        <v>301</v>
      </c>
      <c r="F424" s="21"/>
    </row>
    <row r="425" spans="1:6" x14ac:dyDescent="0.25">
      <c r="A425" s="139"/>
      <c r="B425" s="139"/>
      <c r="C425" s="1" t="s">
        <v>308</v>
      </c>
      <c r="D425" s="1" t="s">
        <v>300</v>
      </c>
      <c r="E425" s="1" t="s">
        <v>301</v>
      </c>
      <c r="F425" s="21"/>
    </row>
    <row r="426" spans="1:6" x14ac:dyDescent="0.25">
      <c r="A426" s="139"/>
      <c r="B426" s="139"/>
      <c r="C426" s="1" t="s">
        <v>309</v>
      </c>
      <c r="D426" s="1" t="s">
        <v>300</v>
      </c>
      <c r="E426" s="1" t="s">
        <v>301</v>
      </c>
      <c r="F426" s="21"/>
    </row>
    <row r="427" spans="1:6" x14ac:dyDescent="0.25">
      <c r="A427" s="139"/>
      <c r="B427" s="139"/>
      <c r="C427" s="1" t="s">
        <v>407</v>
      </c>
      <c r="D427" s="1" t="s">
        <v>300</v>
      </c>
      <c r="E427" s="1" t="s">
        <v>301</v>
      </c>
      <c r="F427" s="21"/>
    </row>
    <row r="428" spans="1:6" x14ac:dyDescent="0.25">
      <c r="A428" s="139"/>
      <c r="B428" s="139"/>
      <c r="C428" s="1" t="s">
        <v>312</v>
      </c>
      <c r="D428" s="1" t="s">
        <v>300</v>
      </c>
      <c r="E428" s="1" t="s">
        <v>301</v>
      </c>
      <c r="F428" s="21"/>
    </row>
    <row r="429" spans="1:6" x14ac:dyDescent="0.25">
      <c r="A429" s="139"/>
      <c r="B429" s="140"/>
      <c r="C429" s="1" t="s">
        <v>313</v>
      </c>
      <c r="D429" s="1" t="s">
        <v>300</v>
      </c>
      <c r="E429" s="1" t="s">
        <v>301</v>
      </c>
      <c r="F429" s="21"/>
    </row>
    <row r="430" spans="1:6" x14ac:dyDescent="0.25">
      <c r="A430" s="139"/>
      <c r="B430" s="138" t="s">
        <v>269</v>
      </c>
      <c r="C430" s="1" t="s">
        <v>307</v>
      </c>
      <c r="D430" s="1" t="s">
        <v>300</v>
      </c>
      <c r="E430" s="1" t="s">
        <v>301</v>
      </c>
      <c r="F430" s="21"/>
    </row>
    <row r="431" spans="1:6" x14ac:dyDescent="0.25">
      <c r="A431" s="139"/>
      <c r="B431" s="139"/>
      <c r="C431" s="1" t="s">
        <v>308</v>
      </c>
      <c r="D431" s="1" t="s">
        <v>300</v>
      </c>
      <c r="E431" s="1" t="s">
        <v>301</v>
      </c>
      <c r="F431" s="21"/>
    </row>
    <row r="432" spans="1:6" x14ac:dyDescent="0.25">
      <c r="A432" s="139"/>
      <c r="B432" s="139"/>
      <c r="C432" s="1" t="s">
        <v>309</v>
      </c>
      <c r="D432" s="1" t="s">
        <v>300</v>
      </c>
      <c r="E432" s="1" t="s">
        <v>301</v>
      </c>
      <c r="F432" s="21"/>
    </row>
    <row r="433" spans="1:6" x14ac:dyDescent="0.25">
      <c r="A433" s="139"/>
      <c r="B433" s="139"/>
      <c r="C433" s="1" t="s">
        <v>407</v>
      </c>
      <c r="D433" s="1" t="s">
        <v>300</v>
      </c>
      <c r="E433" s="1" t="s">
        <v>301</v>
      </c>
      <c r="F433" s="21"/>
    </row>
    <row r="434" spans="1:6" x14ac:dyDescent="0.25">
      <c r="A434" s="139"/>
      <c r="B434" s="139"/>
      <c r="C434" s="1" t="s">
        <v>312</v>
      </c>
      <c r="D434" s="1" t="s">
        <v>300</v>
      </c>
      <c r="E434" s="1" t="s">
        <v>301</v>
      </c>
      <c r="F434" s="21"/>
    </row>
    <row r="435" spans="1:6" x14ac:dyDescent="0.25">
      <c r="A435" s="139"/>
      <c r="B435" s="140"/>
      <c r="C435" s="1" t="s">
        <v>313</v>
      </c>
      <c r="D435" s="1" t="s">
        <v>300</v>
      </c>
      <c r="E435" s="1" t="s">
        <v>301</v>
      </c>
      <c r="F435" s="21"/>
    </row>
    <row r="436" spans="1:6" x14ac:dyDescent="0.25">
      <c r="A436" s="139"/>
      <c r="B436" s="138" t="s">
        <v>271</v>
      </c>
      <c r="C436" s="1" t="s">
        <v>307</v>
      </c>
      <c r="D436" s="1" t="s">
        <v>300</v>
      </c>
      <c r="E436" s="1" t="s">
        <v>301</v>
      </c>
      <c r="F436" s="21"/>
    </row>
    <row r="437" spans="1:6" x14ac:dyDescent="0.25">
      <c r="A437" s="139"/>
      <c r="B437" s="139"/>
      <c r="C437" s="1" t="s">
        <v>308</v>
      </c>
      <c r="D437" s="1" t="s">
        <v>300</v>
      </c>
      <c r="E437" s="1" t="s">
        <v>301</v>
      </c>
      <c r="F437" s="21"/>
    </row>
    <row r="438" spans="1:6" x14ac:dyDescent="0.25">
      <c r="A438" s="139"/>
      <c r="B438" s="139"/>
      <c r="C438" s="1" t="s">
        <v>309</v>
      </c>
      <c r="D438" s="1" t="s">
        <v>300</v>
      </c>
      <c r="E438" s="1" t="s">
        <v>301</v>
      </c>
      <c r="F438" s="21"/>
    </row>
    <row r="439" spans="1:6" x14ac:dyDescent="0.25">
      <c r="A439" s="139"/>
      <c r="B439" s="139"/>
      <c r="C439" s="1" t="s">
        <v>407</v>
      </c>
      <c r="D439" s="1" t="s">
        <v>300</v>
      </c>
      <c r="E439" s="1" t="s">
        <v>301</v>
      </c>
      <c r="F439" s="21"/>
    </row>
    <row r="440" spans="1:6" x14ac:dyDescent="0.25">
      <c r="A440" s="139"/>
      <c r="B440" s="139"/>
      <c r="C440" s="1" t="s">
        <v>312</v>
      </c>
      <c r="D440" s="1" t="s">
        <v>300</v>
      </c>
      <c r="E440" s="1" t="s">
        <v>301</v>
      </c>
      <c r="F440" s="21"/>
    </row>
    <row r="441" spans="1:6" x14ac:dyDescent="0.25">
      <c r="A441" s="139"/>
      <c r="B441" s="140"/>
      <c r="C441" s="1" t="s">
        <v>313</v>
      </c>
      <c r="D441" s="1" t="s">
        <v>300</v>
      </c>
      <c r="E441" s="1" t="s">
        <v>301</v>
      </c>
      <c r="F441" s="21"/>
    </row>
    <row r="442" spans="1:6" x14ac:dyDescent="0.25">
      <c r="A442" s="139"/>
      <c r="B442" s="138" t="s">
        <v>272</v>
      </c>
      <c r="C442" s="1" t="s">
        <v>307</v>
      </c>
      <c r="D442" s="1" t="s">
        <v>300</v>
      </c>
      <c r="E442" s="1" t="s">
        <v>301</v>
      </c>
      <c r="F442" s="21">
        <v>2.0643932373445751E-10</v>
      </c>
    </row>
    <row r="443" spans="1:6" x14ac:dyDescent="0.25">
      <c r="A443" s="139"/>
      <c r="B443" s="139"/>
      <c r="C443" s="1" t="s">
        <v>308</v>
      </c>
      <c r="D443" s="1" t="s">
        <v>300</v>
      </c>
      <c r="E443" s="1" t="s">
        <v>301</v>
      </c>
      <c r="F443" s="21">
        <v>3.3387627229094509E-9</v>
      </c>
    </row>
    <row r="444" spans="1:6" x14ac:dyDescent="0.25">
      <c r="A444" s="139"/>
      <c r="B444" s="139"/>
      <c r="C444" s="1" t="s">
        <v>309</v>
      </c>
      <c r="D444" s="1" t="s">
        <v>300</v>
      </c>
      <c r="E444" s="1" t="s">
        <v>301</v>
      </c>
      <c r="F444" s="21">
        <v>1.8702474189922209E-12</v>
      </c>
    </row>
    <row r="445" spans="1:6" x14ac:dyDescent="0.25">
      <c r="A445" s="139"/>
      <c r="B445" s="139"/>
      <c r="C445" s="1" t="s">
        <v>407</v>
      </c>
      <c r="D445" s="1" t="s">
        <v>300</v>
      </c>
      <c r="E445" s="1" t="s">
        <v>301</v>
      </c>
      <c r="F445" s="21">
        <v>1.6125421427190299E-8</v>
      </c>
    </row>
    <row r="446" spans="1:6" x14ac:dyDescent="0.25">
      <c r="A446" s="139"/>
      <c r="B446" s="139"/>
      <c r="C446" s="1" t="s">
        <v>311</v>
      </c>
      <c r="D446" s="1" t="s">
        <v>300</v>
      </c>
      <c r="E446" s="1" t="s">
        <v>301</v>
      </c>
      <c r="F446" s="21"/>
    </row>
    <row r="447" spans="1:6" x14ac:dyDescent="0.25">
      <c r="A447" s="139"/>
      <c r="B447" s="139"/>
      <c r="C447" s="1" t="s">
        <v>312</v>
      </c>
      <c r="D447" s="1" t="s">
        <v>300</v>
      </c>
      <c r="E447" s="1" t="s">
        <v>301</v>
      </c>
      <c r="F447" s="21"/>
    </row>
    <row r="448" spans="1:6" x14ac:dyDescent="0.25">
      <c r="A448" s="139"/>
      <c r="B448" s="140"/>
      <c r="C448" s="1" t="s">
        <v>313</v>
      </c>
      <c r="D448" s="1" t="s">
        <v>300</v>
      </c>
      <c r="E448" s="1" t="s">
        <v>301</v>
      </c>
      <c r="F448" s="21">
        <v>4.2636885889805848E-11</v>
      </c>
    </row>
    <row r="449" spans="1:6" x14ac:dyDescent="0.25">
      <c r="A449" s="139"/>
      <c r="B449" s="138" t="s">
        <v>271</v>
      </c>
      <c r="C449" s="1" t="s">
        <v>307</v>
      </c>
      <c r="D449" s="1" t="s">
        <v>300</v>
      </c>
      <c r="E449" s="1" t="s">
        <v>301</v>
      </c>
      <c r="F449" s="21">
        <v>7.8356916397024184E-10</v>
      </c>
    </row>
    <row r="450" spans="1:6" x14ac:dyDescent="0.25">
      <c r="A450" s="139"/>
      <c r="B450" s="139"/>
      <c r="C450" s="1" t="s">
        <v>308</v>
      </c>
      <c r="D450" s="1" t="s">
        <v>300</v>
      </c>
      <c r="E450" s="1" t="s">
        <v>301</v>
      </c>
      <c r="F450" s="21">
        <v>4.9179171132966874E-6</v>
      </c>
    </row>
    <row r="451" spans="1:6" x14ac:dyDescent="0.25">
      <c r="A451" s="139"/>
      <c r="B451" s="139"/>
      <c r="C451" s="1" t="s">
        <v>309</v>
      </c>
      <c r="D451" s="1" t="s">
        <v>300</v>
      </c>
      <c r="E451" s="1" t="s">
        <v>301</v>
      </c>
      <c r="F451" s="21">
        <v>4.7787489992060724E-10</v>
      </c>
    </row>
    <row r="452" spans="1:6" x14ac:dyDescent="0.25">
      <c r="A452" s="139"/>
      <c r="B452" s="139"/>
      <c r="C452" s="1" t="s">
        <v>407</v>
      </c>
      <c r="D452" s="1" t="s">
        <v>300</v>
      </c>
      <c r="E452" s="1" t="s">
        <v>301</v>
      </c>
      <c r="F452" s="21">
        <v>3.5704018212249499E-7</v>
      </c>
    </row>
    <row r="453" spans="1:6" x14ac:dyDescent="0.25">
      <c r="A453" s="139"/>
      <c r="B453" s="139"/>
      <c r="C453" s="1" t="s">
        <v>312</v>
      </c>
      <c r="D453" s="1" t="s">
        <v>300</v>
      </c>
      <c r="E453" s="1" t="s">
        <v>301</v>
      </c>
      <c r="F453" s="21"/>
    </row>
    <row r="454" spans="1:6" x14ac:dyDescent="0.25">
      <c r="A454" s="139"/>
      <c r="B454" s="140"/>
      <c r="C454" s="1" t="s">
        <v>313</v>
      </c>
      <c r="D454" s="1" t="s">
        <v>300</v>
      </c>
      <c r="E454" s="1" t="s">
        <v>301</v>
      </c>
      <c r="F454" s="21">
        <v>1.1777806642130601E-8</v>
      </c>
    </row>
    <row r="455" spans="1:6" x14ac:dyDescent="0.25">
      <c r="A455" s="139"/>
      <c r="B455" s="138" t="s">
        <v>293</v>
      </c>
      <c r="C455" s="1" t="s">
        <v>307</v>
      </c>
      <c r="D455" s="1" t="s">
        <v>300</v>
      </c>
      <c r="E455" s="1" t="s">
        <v>301</v>
      </c>
      <c r="F455" s="21"/>
    </row>
    <row r="456" spans="1:6" x14ac:dyDescent="0.25">
      <c r="A456" s="139"/>
      <c r="B456" s="139"/>
      <c r="C456" s="1" t="s">
        <v>308</v>
      </c>
      <c r="D456" s="1" t="s">
        <v>300</v>
      </c>
      <c r="E456" s="1" t="s">
        <v>301</v>
      </c>
      <c r="F456" s="21"/>
    </row>
    <row r="457" spans="1:6" x14ac:dyDescent="0.25">
      <c r="A457" s="139"/>
      <c r="B457" s="139"/>
      <c r="C457" s="1" t="s">
        <v>309</v>
      </c>
      <c r="D457" s="1" t="s">
        <v>300</v>
      </c>
      <c r="E457" s="1" t="s">
        <v>301</v>
      </c>
      <c r="F457" s="21"/>
    </row>
    <row r="458" spans="1:6" x14ac:dyDescent="0.25">
      <c r="A458" s="139"/>
      <c r="B458" s="139"/>
      <c r="C458" s="1" t="s">
        <v>407</v>
      </c>
      <c r="D458" s="1" t="s">
        <v>300</v>
      </c>
      <c r="E458" s="1" t="s">
        <v>301</v>
      </c>
      <c r="F458" s="21"/>
    </row>
    <row r="459" spans="1:6" x14ac:dyDescent="0.25">
      <c r="A459" s="139"/>
      <c r="B459" s="139"/>
      <c r="C459" s="1" t="s">
        <v>312</v>
      </c>
      <c r="D459" s="1" t="s">
        <v>300</v>
      </c>
      <c r="E459" s="1" t="s">
        <v>301</v>
      </c>
      <c r="F459" s="21"/>
    </row>
    <row r="460" spans="1:6" x14ac:dyDescent="0.25">
      <c r="A460" s="139"/>
      <c r="B460" s="140"/>
      <c r="C460" s="1" t="s">
        <v>313</v>
      </c>
      <c r="D460" s="1" t="s">
        <v>300</v>
      </c>
      <c r="E460" s="1" t="s">
        <v>301</v>
      </c>
      <c r="F460" s="21"/>
    </row>
    <row r="461" spans="1:6" x14ac:dyDescent="0.25">
      <c r="A461" s="139"/>
      <c r="B461" s="138" t="s">
        <v>270</v>
      </c>
      <c r="C461" s="1" t="s">
        <v>307</v>
      </c>
      <c r="D461" s="1" t="s">
        <v>300</v>
      </c>
      <c r="E461" s="1" t="s">
        <v>301</v>
      </c>
      <c r="F461" s="21">
        <v>1.07837950087102E-6</v>
      </c>
    </row>
    <row r="462" spans="1:6" x14ac:dyDescent="0.25">
      <c r="A462" s="139"/>
      <c r="B462" s="139"/>
      <c r="C462" s="1" t="s">
        <v>308</v>
      </c>
      <c r="D462" s="1" t="s">
        <v>300</v>
      </c>
      <c r="E462" s="1" t="s">
        <v>301</v>
      </c>
      <c r="F462" s="21">
        <v>2.6827368528024591E-3</v>
      </c>
    </row>
    <row r="463" spans="1:6" x14ac:dyDescent="0.25">
      <c r="A463" s="139"/>
      <c r="B463" s="139"/>
      <c r="C463" s="1" t="s">
        <v>309</v>
      </c>
      <c r="D463" s="1" t="s">
        <v>300</v>
      </c>
      <c r="E463" s="1" t="s">
        <v>301</v>
      </c>
      <c r="F463" s="21">
        <v>1.1996950766979749E-6</v>
      </c>
    </row>
    <row r="464" spans="1:6" x14ac:dyDescent="0.25">
      <c r="A464" s="139"/>
      <c r="B464" s="139"/>
      <c r="C464" s="1" t="s">
        <v>407</v>
      </c>
      <c r="D464" s="1" t="s">
        <v>300</v>
      </c>
      <c r="E464" s="1" t="s">
        <v>301</v>
      </c>
      <c r="F464" s="21">
        <v>1.6602109872702971E-3</v>
      </c>
    </row>
    <row r="465" spans="1:6" x14ac:dyDescent="0.25">
      <c r="A465" s="139"/>
      <c r="B465" s="139"/>
      <c r="C465" s="1" t="s">
        <v>312</v>
      </c>
      <c r="D465" s="1" t="s">
        <v>300</v>
      </c>
      <c r="E465" s="1" t="s">
        <v>301</v>
      </c>
      <c r="F465" s="21"/>
    </row>
    <row r="466" spans="1:6" x14ac:dyDescent="0.25">
      <c r="A466" s="139"/>
      <c r="B466" s="140"/>
      <c r="C466" s="1" t="s">
        <v>313</v>
      </c>
      <c r="D466" s="1" t="s">
        <v>300</v>
      </c>
      <c r="E466" s="1" t="s">
        <v>301</v>
      </c>
      <c r="F466" s="21">
        <v>2.1284753151368899E-5</v>
      </c>
    </row>
    <row r="467" spans="1:6" x14ac:dyDescent="0.25">
      <c r="A467" s="139"/>
      <c r="B467" s="138" t="s">
        <v>297</v>
      </c>
      <c r="C467" s="1" t="s">
        <v>307</v>
      </c>
      <c r="D467" s="1" t="s">
        <v>300</v>
      </c>
      <c r="E467" s="1" t="s">
        <v>301</v>
      </c>
      <c r="F467" s="21"/>
    </row>
    <row r="468" spans="1:6" x14ac:dyDescent="0.25">
      <c r="A468" s="139"/>
      <c r="B468" s="139"/>
      <c r="C468" s="1" t="s">
        <v>308</v>
      </c>
      <c r="D468" s="1" t="s">
        <v>300</v>
      </c>
      <c r="E468" s="1" t="s">
        <v>301</v>
      </c>
      <c r="F468" s="21"/>
    </row>
    <row r="469" spans="1:6" x14ac:dyDescent="0.25">
      <c r="A469" s="139"/>
      <c r="B469" s="139"/>
      <c r="C469" s="1" t="s">
        <v>309</v>
      </c>
      <c r="D469" s="1" t="s">
        <v>300</v>
      </c>
      <c r="E469" s="1" t="s">
        <v>301</v>
      </c>
      <c r="F469" s="21"/>
    </row>
    <row r="470" spans="1:6" x14ac:dyDescent="0.25">
      <c r="A470" s="139"/>
      <c r="B470" s="139"/>
      <c r="C470" s="1" t="s">
        <v>407</v>
      </c>
      <c r="D470" s="1" t="s">
        <v>300</v>
      </c>
      <c r="E470" s="1" t="s">
        <v>301</v>
      </c>
      <c r="F470" s="21"/>
    </row>
    <row r="471" spans="1:6" x14ac:dyDescent="0.25">
      <c r="A471" s="139"/>
      <c r="B471" s="139"/>
      <c r="C471" s="1" t="s">
        <v>312</v>
      </c>
      <c r="D471" s="1" t="s">
        <v>300</v>
      </c>
      <c r="E471" s="1" t="s">
        <v>301</v>
      </c>
      <c r="F471" s="21"/>
    </row>
    <row r="472" spans="1:6" x14ac:dyDescent="0.25">
      <c r="A472" s="140"/>
      <c r="B472" s="140"/>
      <c r="C472" s="1" t="s">
        <v>313</v>
      </c>
      <c r="D472" s="1" t="s">
        <v>300</v>
      </c>
      <c r="E472" s="1" t="s">
        <v>301</v>
      </c>
      <c r="F472" s="21"/>
    </row>
    <row r="473" spans="1:6" x14ac:dyDescent="0.25">
      <c r="A473" s="138" t="s">
        <v>70</v>
      </c>
      <c r="B473" s="138" t="s">
        <v>272</v>
      </c>
      <c r="C473" s="1" t="s">
        <v>307</v>
      </c>
      <c r="D473" s="1" t="s">
        <v>300</v>
      </c>
      <c r="E473" s="1" t="s">
        <v>301</v>
      </c>
      <c r="F473" s="21"/>
    </row>
    <row r="474" spans="1:6" x14ac:dyDescent="0.25">
      <c r="A474" s="139"/>
      <c r="B474" s="139"/>
      <c r="C474" s="1" t="s">
        <v>308</v>
      </c>
      <c r="D474" s="1" t="s">
        <v>300</v>
      </c>
      <c r="E474" s="1" t="s">
        <v>301</v>
      </c>
      <c r="F474" s="21"/>
    </row>
    <row r="475" spans="1:6" x14ac:dyDescent="0.25">
      <c r="A475" s="139"/>
      <c r="B475" s="139"/>
      <c r="C475" s="1" t="s">
        <v>309</v>
      </c>
      <c r="D475" s="1" t="s">
        <v>300</v>
      </c>
      <c r="E475" s="1" t="s">
        <v>301</v>
      </c>
      <c r="F475" s="21"/>
    </row>
    <row r="476" spans="1:6" x14ac:dyDescent="0.25">
      <c r="A476" s="139"/>
      <c r="B476" s="139"/>
      <c r="C476" s="1" t="s">
        <v>407</v>
      </c>
      <c r="D476" s="1" t="s">
        <v>300</v>
      </c>
      <c r="E476" s="1" t="s">
        <v>301</v>
      </c>
      <c r="F476" s="21"/>
    </row>
    <row r="477" spans="1:6" x14ac:dyDescent="0.25">
      <c r="A477" s="139"/>
      <c r="B477" s="139"/>
      <c r="C477" s="1" t="s">
        <v>312</v>
      </c>
      <c r="D477" s="1" t="s">
        <v>300</v>
      </c>
      <c r="E477" s="1" t="s">
        <v>301</v>
      </c>
      <c r="F477" s="21"/>
    </row>
    <row r="478" spans="1:6" x14ac:dyDescent="0.25">
      <c r="A478" s="139"/>
      <c r="B478" s="140"/>
      <c r="C478" s="1" t="s">
        <v>313</v>
      </c>
      <c r="D478" s="1" t="s">
        <v>300</v>
      </c>
      <c r="E478" s="1" t="s">
        <v>301</v>
      </c>
      <c r="F478" s="21"/>
    </row>
    <row r="479" spans="1:6" x14ac:dyDescent="0.25">
      <c r="A479" s="139"/>
      <c r="B479" s="138" t="s">
        <v>315</v>
      </c>
      <c r="C479" s="1" t="s">
        <v>307</v>
      </c>
      <c r="D479" s="1" t="s">
        <v>300</v>
      </c>
      <c r="E479" s="1" t="s">
        <v>301</v>
      </c>
      <c r="F479" s="21"/>
    </row>
    <row r="480" spans="1:6" x14ac:dyDescent="0.25">
      <c r="A480" s="139"/>
      <c r="B480" s="139"/>
      <c r="C480" s="1" t="s">
        <v>308</v>
      </c>
      <c r="D480" s="1" t="s">
        <v>300</v>
      </c>
      <c r="E480" s="1" t="s">
        <v>301</v>
      </c>
      <c r="F480" s="21"/>
    </row>
    <row r="481" spans="1:6" x14ac:dyDescent="0.25">
      <c r="A481" s="139"/>
      <c r="B481" s="139"/>
      <c r="C481" s="1" t="s">
        <v>309</v>
      </c>
      <c r="D481" s="1" t="s">
        <v>300</v>
      </c>
      <c r="E481" s="1" t="s">
        <v>301</v>
      </c>
      <c r="F481" s="21"/>
    </row>
    <row r="482" spans="1:6" x14ac:dyDescent="0.25">
      <c r="A482" s="139"/>
      <c r="B482" s="139"/>
      <c r="C482" s="1" t="s">
        <v>407</v>
      </c>
      <c r="D482" s="1" t="s">
        <v>300</v>
      </c>
      <c r="E482" s="1" t="s">
        <v>301</v>
      </c>
      <c r="F482" s="21"/>
    </row>
    <row r="483" spans="1:6" x14ac:dyDescent="0.25">
      <c r="A483" s="139"/>
      <c r="B483" s="139"/>
      <c r="C483" s="1" t="s">
        <v>312</v>
      </c>
      <c r="D483" s="1" t="s">
        <v>300</v>
      </c>
      <c r="E483" s="1" t="s">
        <v>301</v>
      </c>
      <c r="F483" s="21"/>
    </row>
    <row r="484" spans="1:6" x14ac:dyDescent="0.25">
      <c r="A484" s="139"/>
      <c r="B484" s="140"/>
      <c r="C484" s="1" t="s">
        <v>313</v>
      </c>
      <c r="D484" s="1" t="s">
        <v>300</v>
      </c>
      <c r="E484" s="1" t="s">
        <v>301</v>
      </c>
      <c r="F484" s="21"/>
    </row>
    <row r="485" spans="1:6" x14ac:dyDescent="0.25">
      <c r="A485" s="139"/>
      <c r="B485" s="138" t="s">
        <v>272</v>
      </c>
      <c r="C485" s="1" t="s">
        <v>307</v>
      </c>
      <c r="D485" s="1" t="s">
        <v>300</v>
      </c>
      <c r="E485" s="1" t="s">
        <v>301</v>
      </c>
      <c r="F485" s="21">
        <v>3.6056525512361758E-10</v>
      </c>
    </row>
    <row r="486" spans="1:6" x14ac:dyDescent="0.25">
      <c r="A486" s="139"/>
      <c r="B486" s="139"/>
      <c r="C486" s="1" t="s">
        <v>308</v>
      </c>
      <c r="D486" s="1" t="s">
        <v>300</v>
      </c>
      <c r="E486" s="1" t="s">
        <v>301</v>
      </c>
      <c r="F486" s="21">
        <v>2.743007178879203E-5</v>
      </c>
    </row>
    <row r="487" spans="1:6" x14ac:dyDescent="0.25">
      <c r="A487" s="139"/>
      <c r="B487" s="139"/>
      <c r="C487" s="1" t="s">
        <v>309</v>
      </c>
      <c r="D487" s="1" t="s">
        <v>300</v>
      </c>
      <c r="E487" s="1" t="s">
        <v>301</v>
      </c>
      <c r="F487" s="21">
        <v>6.4358562837811068E-9</v>
      </c>
    </row>
    <row r="488" spans="1:6" x14ac:dyDescent="0.25">
      <c r="A488" s="139"/>
      <c r="B488" s="139"/>
      <c r="C488" s="1" t="s">
        <v>407</v>
      </c>
      <c r="D488" s="1" t="s">
        <v>300</v>
      </c>
      <c r="E488" s="1" t="s">
        <v>301</v>
      </c>
      <c r="F488" s="21">
        <v>9.0880718872370774E-6</v>
      </c>
    </row>
    <row r="489" spans="1:6" x14ac:dyDescent="0.25">
      <c r="A489" s="139"/>
      <c r="B489" s="139"/>
      <c r="C489" s="1" t="s">
        <v>312</v>
      </c>
      <c r="D489" s="1" t="s">
        <v>300</v>
      </c>
      <c r="E489" s="1" t="s">
        <v>301</v>
      </c>
      <c r="F489" s="21"/>
    </row>
    <row r="490" spans="1:6" x14ac:dyDescent="0.25">
      <c r="A490" s="139"/>
      <c r="B490" s="140"/>
      <c r="C490" s="1" t="s">
        <v>313</v>
      </c>
      <c r="D490" s="1" t="s">
        <v>300</v>
      </c>
      <c r="E490" s="1" t="s">
        <v>301</v>
      </c>
      <c r="F490" s="21">
        <v>1.0464500360139849E-7</v>
      </c>
    </row>
    <row r="491" spans="1:6" x14ac:dyDescent="0.25">
      <c r="A491" s="139"/>
      <c r="B491" s="138" t="s">
        <v>316</v>
      </c>
      <c r="C491" s="1" t="s">
        <v>307</v>
      </c>
      <c r="D491" s="1" t="s">
        <v>300</v>
      </c>
      <c r="E491" s="1" t="s">
        <v>301</v>
      </c>
      <c r="F491" s="21"/>
    </row>
    <row r="492" spans="1:6" x14ac:dyDescent="0.25">
      <c r="A492" s="139"/>
      <c r="B492" s="139"/>
      <c r="C492" s="1" t="s">
        <v>308</v>
      </c>
      <c r="D492" s="1" t="s">
        <v>300</v>
      </c>
      <c r="E492" s="1" t="s">
        <v>301</v>
      </c>
      <c r="F492" s="21"/>
    </row>
    <row r="493" spans="1:6" x14ac:dyDescent="0.25">
      <c r="A493" s="139"/>
      <c r="B493" s="139"/>
      <c r="C493" s="1" t="s">
        <v>309</v>
      </c>
      <c r="D493" s="1" t="s">
        <v>300</v>
      </c>
      <c r="E493" s="1" t="s">
        <v>301</v>
      </c>
      <c r="F493" s="21"/>
    </row>
    <row r="494" spans="1:6" x14ac:dyDescent="0.25">
      <c r="A494" s="139"/>
      <c r="B494" s="139"/>
      <c r="C494" s="1" t="s">
        <v>407</v>
      </c>
      <c r="D494" s="1" t="s">
        <v>300</v>
      </c>
      <c r="E494" s="1" t="s">
        <v>301</v>
      </c>
      <c r="F494" s="21"/>
    </row>
    <row r="495" spans="1:6" x14ac:dyDescent="0.25">
      <c r="A495" s="139"/>
      <c r="B495" s="139"/>
      <c r="C495" s="1" t="s">
        <v>312</v>
      </c>
      <c r="D495" s="1" t="s">
        <v>300</v>
      </c>
      <c r="E495" s="1" t="s">
        <v>301</v>
      </c>
      <c r="F495" s="21"/>
    </row>
    <row r="496" spans="1:6" x14ac:dyDescent="0.25">
      <c r="A496" s="139"/>
      <c r="B496" s="140"/>
      <c r="C496" s="1" t="s">
        <v>313</v>
      </c>
      <c r="D496" s="1" t="s">
        <v>300</v>
      </c>
      <c r="E496" s="1" t="s">
        <v>301</v>
      </c>
      <c r="F496" s="21"/>
    </row>
    <row r="497" spans="1:6" x14ac:dyDescent="0.25">
      <c r="A497" s="139"/>
      <c r="B497" s="138" t="s">
        <v>269</v>
      </c>
      <c r="C497" s="1" t="s">
        <v>307</v>
      </c>
      <c r="D497" s="1" t="s">
        <v>300</v>
      </c>
      <c r="E497" s="1" t="s">
        <v>301</v>
      </c>
      <c r="F497" s="21"/>
    </row>
    <row r="498" spans="1:6" x14ac:dyDescent="0.25">
      <c r="A498" s="139"/>
      <c r="B498" s="139"/>
      <c r="C498" s="1" t="s">
        <v>308</v>
      </c>
      <c r="D498" s="1" t="s">
        <v>300</v>
      </c>
      <c r="E498" s="1" t="s">
        <v>301</v>
      </c>
      <c r="F498" s="21"/>
    </row>
    <row r="499" spans="1:6" x14ac:dyDescent="0.25">
      <c r="A499" s="139"/>
      <c r="B499" s="139"/>
      <c r="C499" s="1" t="s">
        <v>309</v>
      </c>
      <c r="D499" s="1" t="s">
        <v>300</v>
      </c>
      <c r="E499" s="1" t="s">
        <v>301</v>
      </c>
      <c r="F499" s="21"/>
    </row>
    <row r="500" spans="1:6" x14ac:dyDescent="0.25">
      <c r="A500" s="139"/>
      <c r="B500" s="139"/>
      <c r="C500" s="1" t="s">
        <v>407</v>
      </c>
      <c r="D500" s="1" t="s">
        <v>300</v>
      </c>
      <c r="E500" s="1" t="s">
        <v>301</v>
      </c>
      <c r="F500" s="21"/>
    </row>
    <row r="501" spans="1:6" x14ac:dyDescent="0.25">
      <c r="A501" s="139"/>
      <c r="B501" s="139"/>
      <c r="C501" s="1" t="s">
        <v>312</v>
      </c>
      <c r="D501" s="1" t="s">
        <v>300</v>
      </c>
      <c r="E501" s="1" t="s">
        <v>301</v>
      </c>
      <c r="F501" s="21"/>
    </row>
    <row r="502" spans="1:6" x14ac:dyDescent="0.25">
      <c r="A502" s="139"/>
      <c r="B502" s="140"/>
      <c r="C502" s="1" t="s">
        <v>313</v>
      </c>
      <c r="D502" s="1" t="s">
        <v>300</v>
      </c>
      <c r="E502" s="1" t="s">
        <v>301</v>
      </c>
      <c r="F502" s="21"/>
    </row>
    <row r="503" spans="1:6" x14ac:dyDescent="0.25">
      <c r="A503" s="139"/>
      <c r="B503" s="138" t="s">
        <v>271</v>
      </c>
      <c r="C503" s="1" t="s">
        <v>307</v>
      </c>
      <c r="D503" s="1" t="s">
        <v>300</v>
      </c>
      <c r="E503" s="1" t="s">
        <v>301</v>
      </c>
      <c r="F503" s="21"/>
    </row>
    <row r="504" spans="1:6" x14ac:dyDescent="0.25">
      <c r="A504" s="139"/>
      <c r="B504" s="139"/>
      <c r="C504" s="1" t="s">
        <v>308</v>
      </c>
      <c r="D504" s="1" t="s">
        <v>300</v>
      </c>
      <c r="E504" s="1" t="s">
        <v>301</v>
      </c>
      <c r="F504" s="21"/>
    </row>
    <row r="505" spans="1:6" x14ac:dyDescent="0.25">
      <c r="A505" s="139"/>
      <c r="B505" s="139"/>
      <c r="C505" s="1" t="s">
        <v>309</v>
      </c>
      <c r="D505" s="1" t="s">
        <v>300</v>
      </c>
      <c r="E505" s="1" t="s">
        <v>301</v>
      </c>
      <c r="F505" s="21"/>
    </row>
    <row r="506" spans="1:6" x14ac:dyDescent="0.25">
      <c r="A506" s="139"/>
      <c r="B506" s="139"/>
      <c r="C506" s="1" t="s">
        <v>407</v>
      </c>
      <c r="D506" s="1" t="s">
        <v>300</v>
      </c>
      <c r="E506" s="1" t="s">
        <v>301</v>
      </c>
      <c r="F506" s="21"/>
    </row>
    <row r="507" spans="1:6" x14ac:dyDescent="0.25">
      <c r="A507" s="139"/>
      <c r="B507" s="139"/>
      <c r="C507" s="1" t="s">
        <v>312</v>
      </c>
      <c r="D507" s="1" t="s">
        <v>300</v>
      </c>
      <c r="E507" s="1" t="s">
        <v>301</v>
      </c>
      <c r="F507" s="21"/>
    </row>
    <row r="508" spans="1:6" x14ac:dyDescent="0.25">
      <c r="A508" s="139"/>
      <c r="B508" s="140"/>
      <c r="C508" s="1" t="s">
        <v>313</v>
      </c>
      <c r="D508" s="1" t="s">
        <v>300</v>
      </c>
      <c r="E508" s="1" t="s">
        <v>301</v>
      </c>
      <c r="F508" s="21"/>
    </row>
    <row r="509" spans="1:6" x14ac:dyDescent="0.25">
      <c r="A509" s="139"/>
      <c r="B509" s="138" t="s">
        <v>272</v>
      </c>
      <c r="C509" s="1" t="s">
        <v>307</v>
      </c>
      <c r="D509" s="1" t="s">
        <v>300</v>
      </c>
      <c r="E509" s="1" t="s">
        <v>301</v>
      </c>
      <c r="F509" s="21">
        <v>8.5005404326464853E-7</v>
      </c>
    </row>
    <row r="510" spans="1:6" x14ac:dyDescent="0.25">
      <c r="A510" s="139"/>
      <c r="B510" s="139"/>
      <c r="C510" s="1" t="s">
        <v>308</v>
      </c>
      <c r="D510" s="1" t="s">
        <v>300</v>
      </c>
      <c r="E510" s="1" t="s">
        <v>301</v>
      </c>
      <c r="F510" s="21">
        <v>4.3631086234264076E-6</v>
      </c>
    </row>
    <row r="511" spans="1:6" x14ac:dyDescent="0.25">
      <c r="A511" s="139"/>
      <c r="B511" s="139"/>
      <c r="C511" s="1" t="s">
        <v>309</v>
      </c>
      <c r="D511" s="1" t="s">
        <v>300</v>
      </c>
      <c r="E511" s="1" t="s">
        <v>301</v>
      </c>
      <c r="F511" s="21">
        <v>1.7857709687759779E-9</v>
      </c>
    </row>
    <row r="512" spans="1:6" x14ac:dyDescent="0.25">
      <c r="A512" s="139"/>
      <c r="B512" s="139"/>
      <c r="C512" s="1" t="s">
        <v>407</v>
      </c>
      <c r="D512" s="1" t="s">
        <v>300</v>
      </c>
      <c r="E512" s="1" t="s">
        <v>301</v>
      </c>
      <c r="F512" s="21">
        <v>2.19739177382756E-5</v>
      </c>
    </row>
    <row r="513" spans="1:6" x14ac:dyDescent="0.25">
      <c r="A513" s="139"/>
      <c r="B513" s="139"/>
      <c r="C513" s="1" t="s">
        <v>311</v>
      </c>
      <c r="D513" s="1" t="s">
        <v>300</v>
      </c>
      <c r="E513" s="1" t="s">
        <v>301</v>
      </c>
      <c r="F513" s="21"/>
    </row>
    <row r="514" spans="1:6" x14ac:dyDescent="0.25">
      <c r="A514" s="139"/>
      <c r="B514" s="139"/>
      <c r="C514" s="1" t="s">
        <v>312</v>
      </c>
      <c r="D514" s="1" t="s">
        <v>300</v>
      </c>
      <c r="E514" s="1" t="s">
        <v>301</v>
      </c>
      <c r="F514" s="21"/>
    </row>
    <row r="515" spans="1:6" x14ac:dyDescent="0.25">
      <c r="A515" s="139"/>
      <c r="B515" s="140"/>
      <c r="C515" s="1" t="s">
        <v>313</v>
      </c>
      <c r="D515" s="1" t="s">
        <v>300</v>
      </c>
      <c r="E515" s="1" t="s">
        <v>301</v>
      </c>
      <c r="F515" s="21">
        <v>1.3980603811313629E-7</v>
      </c>
    </row>
    <row r="516" spans="1:6" x14ac:dyDescent="0.25">
      <c r="A516" s="139"/>
      <c r="B516" s="138" t="s">
        <v>271</v>
      </c>
      <c r="C516" s="1" t="s">
        <v>307</v>
      </c>
      <c r="D516" s="1" t="s">
        <v>300</v>
      </c>
      <c r="E516" s="1" t="s">
        <v>301</v>
      </c>
      <c r="F516" s="21">
        <v>2.174583005999448E-7</v>
      </c>
    </row>
    <row r="517" spans="1:6" x14ac:dyDescent="0.25">
      <c r="A517" s="139"/>
      <c r="B517" s="139"/>
      <c r="C517" s="1" t="s">
        <v>308</v>
      </c>
      <c r="D517" s="1" t="s">
        <v>300</v>
      </c>
      <c r="E517" s="1" t="s">
        <v>301</v>
      </c>
      <c r="F517" s="21">
        <v>7.5301783787690108E-5</v>
      </c>
    </row>
    <row r="518" spans="1:6" x14ac:dyDescent="0.25">
      <c r="A518" s="139"/>
      <c r="B518" s="139"/>
      <c r="C518" s="1" t="s">
        <v>309</v>
      </c>
      <c r="D518" s="1" t="s">
        <v>300</v>
      </c>
      <c r="E518" s="1" t="s">
        <v>301</v>
      </c>
      <c r="F518" s="21">
        <v>9.1633066022011467E-9</v>
      </c>
    </row>
    <row r="519" spans="1:6" x14ac:dyDescent="0.25">
      <c r="A519" s="139"/>
      <c r="B519" s="139"/>
      <c r="C519" s="1" t="s">
        <v>407</v>
      </c>
      <c r="D519" s="1" t="s">
        <v>300</v>
      </c>
      <c r="E519" s="1" t="s">
        <v>301</v>
      </c>
      <c r="F519" s="21">
        <v>1.1654227037561589E-5</v>
      </c>
    </row>
    <row r="520" spans="1:6" x14ac:dyDescent="0.25">
      <c r="A520" s="139"/>
      <c r="B520" s="139"/>
      <c r="C520" s="1" t="s">
        <v>312</v>
      </c>
      <c r="D520" s="1" t="s">
        <v>300</v>
      </c>
      <c r="E520" s="1" t="s">
        <v>301</v>
      </c>
      <c r="F520" s="21"/>
    </row>
    <row r="521" spans="1:6" x14ac:dyDescent="0.25">
      <c r="A521" s="139"/>
      <c r="B521" s="140"/>
      <c r="C521" s="1" t="s">
        <v>313</v>
      </c>
      <c r="D521" s="1" t="s">
        <v>300</v>
      </c>
      <c r="E521" s="1" t="s">
        <v>301</v>
      </c>
      <c r="F521" s="21">
        <v>2.4952711164153882E-7</v>
      </c>
    </row>
    <row r="522" spans="1:6" x14ac:dyDescent="0.25">
      <c r="A522" s="139"/>
      <c r="B522" s="138" t="s">
        <v>293</v>
      </c>
      <c r="C522" s="1" t="s">
        <v>307</v>
      </c>
      <c r="D522" s="1" t="s">
        <v>300</v>
      </c>
      <c r="E522" s="1" t="s">
        <v>301</v>
      </c>
      <c r="F522" s="21"/>
    </row>
    <row r="523" spans="1:6" x14ac:dyDescent="0.25">
      <c r="A523" s="139"/>
      <c r="B523" s="139"/>
      <c r="C523" s="1" t="s">
        <v>308</v>
      </c>
      <c r="D523" s="1" t="s">
        <v>300</v>
      </c>
      <c r="E523" s="1" t="s">
        <v>301</v>
      </c>
      <c r="F523" s="21"/>
    </row>
    <row r="524" spans="1:6" x14ac:dyDescent="0.25">
      <c r="A524" s="139"/>
      <c r="B524" s="139"/>
      <c r="C524" s="1" t="s">
        <v>309</v>
      </c>
      <c r="D524" s="1" t="s">
        <v>300</v>
      </c>
      <c r="E524" s="1" t="s">
        <v>301</v>
      </c>
      <c r="F524" s="21"/>
    </row>
    <row r="525" spans="1:6" x14ac:dyDescent="0.25">
      <c r="A525" s="139"/>
      <c r="B525" s="139"/>
      <c r="C525" s="1" t="s">
        <v>407</v>
      </c>
      <c r="D525" s="1" t="s">
        <v>300</v>
      </c>
      <c r="E525" s="1" t="s">
        <v>301</v>
      </c>
      <c r="F525" s="21"/>
    </row>
    <row r="526" spans="1:6" x14ac:dyDescent="0.25">
      <c r="A526" s="139"/>
      <c r="B526" s="139"/>
      <c r="C526" s="1" t="s">
        <v>312</v>
      </c>
      <c r="D526" s="1" t="s">
        <v>300</v>
      </c>
      <c r="E526" s="1" t="s">
        <v>301</v>
      </c>
      <c r="F526" s="21"/>
    </row>
    <row r="527" spans="1:6" x14ac:dyDescent="0.25">
      <c r="A527" s="139"/>
      <c r="B527" s="140"/>
      <c r="C527" s="1" t="s">
        <v>313</v>
      </c>
      <c r="D527" s="1" t="s">
        <v>300</v>
      </c>
      <c r="E527" s="1" t="s">
        <v>301</v>
      </c>
      <c r="F527" s="21"/>
    </row>
    <row r="528" spans="1:6" x14ac:dyDescent="0.25">
      <c r="A528" s="139"/>
      <c r="B528" s="138" t="s">
        <v>270</v>
      </c>
      <c r="C528" s="1" t="s">
        <v>307</v>
      </c>
      <c r="D528" s="1" t="s">
        <v>300</v>
      </c>
      <c r="E528" s="1" t="s">
        <v>301</v>
      </c>
      <c r="F528" s="21">
        <v>2.6038046541836521E-6</v>
      </c>
    </row>
    <row r="529" spans="1:6" x14ac:dyDescent="0.25">
      <c r="A529" s="139"/>
      <c r="B529" s="139"/>
      <c r="C529" s="1" t="s">
        <v>308</v>
      </c>
      <c r="D529" s="1" t="s">
        <v>300</v>
      </c>
      <c r="E529" s="1" t="s">
        <v>301</v>
      </c>
      <c r="F529" s="21">
        <v>3.4146202316358168E-4</v>
      </c>
    </row>
    <row r="530" spans="1:6" x14ac:dyDescent="0.25">
      <c r="A530" s="139"/>
      <c r="B530" s="139"/>
      <c r="C530" s="1" t="s">
        <v>309</v>
      </c>
      <c r="D530" s="1" t="s">
        <v>300</v>
      </c>
      <c r="E530" s="1" t="s">
        <v>301</v>
      </c>
      <c r="F530" s="21">
        <v>1.7383384307453319E-7</v>
      </c>
    </row>
    <row r="531" spans="1:6" x14ac:dyDescent="0.25">
      <c r="A531" s="139"/>
      <c r="B531" s="139"/>
      <c r="C531" s="1" t="s">
        <v>407</v>
      </c>
      <c r="D531" s="1" t="s">
        <v>300</v>
      </c>
      <c r="E531" s="1" t="s">
        <v>301</v>
      </c>
      <c r="F531" s="21">
        <v>3.5925523904617039E-4</v>
      </c>
    </row>
    <row r="532" spans="1:6" x14ac:dyDescent="0.25">
      <c r="A532" s="139"/>
      <c r="B532" s="139"/>
      <c r="C532" s="1" t="s">
        <v>312</v>
      </c>
      <c r="D532" s="1" t="s">
        <v>300</v>
      </c>
      <c r="E532" s="1" t="s">
        <v>301</v>
      </c>
      <c r="F532" s="21"/>
    </row>
    <row r="533" spans="1:6" x14ac:dyDescent="0.25">
      <c r="A533" s="139"/>
      <c r="B533" s="140"/>
      <c r="C533" s="1" t="s">
        <v>313</v>
      </c>
      <c r="D533" s="1" t="s">
        <v>300</v>
      </c>
      <c r="E533" s="1" t="s">
        <v>301</v>
      </c>
      <c r="F533" s="21">
        <v>3.6038525799530869E-6</v>
      </c>
    </row>
    <row r="534" spans="1:6" x14ac:dyDescent="0.25">
      <c r="A534" s="139"/>
      <c r="B534" s="138" t="s">
        <v>297</v>
      </c>
      <c r="C534" s="1" t="s">
        <v>307</v>
      </c>
      <c r="D534" s="1" t="s">
        <v>300</v>
      </c>
      <c r="E534" s="1" t="s">
        <v>301</v>
      </c>
      <c r="F534" s="21"/>
    </row>
    <row r="535" spans="1:6" x14ac:dyDescent="0.25">
      <c r="A535" s="139"/>
      <c r="B535" s="139"/>
      <c r="C535" s="1" t="s">
        <v>308</v>
      </c>
      <c r="D535" s="1" t="s">
        <v>300</v>
      </c>
      <c r="E535" s="1" t="s">
        <v>301</v>
      </c>
      <c r="F535" s="21"/>
    </row>
    <row r="536" spans="1:6" x14ac:dyDescent="0.25">
      <c r="A536" s="139"/>
      <c r="B536" s="139"/>
      <c r="C536" s="1" t="s">
        <v>309</v>
      </c>
      <c r="D536" s="1" t="s">
        <v>300</v>
      </c>
      <c r="E536" s="1" t="s">
        <v>301</v>
      </c>
      <c r="F536" s="21"/>
    </row>
    <row r="537" spans="1:6" x14ac:dyDescent="0.25">
      <c r="A537" s="139"/>
      <c r="B537" s="139"/>
      <c r="C537" s="1" t="s">
        <v>407</v>
      </c>
      <c r="D537" s="1" t="s">
        <v>300</v>
      </c>
      <c r="E537" s="1" t="s">
        <v>301</v>
      </c>
      <c r="F537" s="21"/>
    </row>
    <row r="538" spans="1:6" x14ac:dyDescent="0.25">
      <c r="A538" s="139"/>
      <c r="B538" s="139"/>
      <c r="C538" s="1" t="s">
        <v>312</v>
      </c>
      <c r="D538" s="1" t="s">
        <v>300</v>
      </c>
      <c r="E538" s="1" t="s">
        <v>301</v>
      </c>
      <c r="F538" s="21"/>
    </row>
    <row r="539" spans="1:6" x14ac:dyDescent="0.25">
      <c r="A539" s="140"/>
      <c r="B539" s="140"/>
      <c r="C539" s="1" t="s">
        <v>313</v>
      </c>
      <c r="D539" s="1" t="s">
        <v>300</v>
      </c>
      <c r="E539" s="1" t="s">
        <v>301</v>
      </c>
      <c r="F539" s="21"/>
    </row>
    <row r="540" spans="1:6" x14ac:dyDescent="0.25">
      <c r="A540" s="138" t="s">
        <v>72</v>
      </c>
      <c r="B540" s="138" t="s">
        <v>272</v>
      </c>
      <c r="C540" s="1" t="s">
        <v>307</v>
      </c>
      <c r="D540" s="1" t="s">
        <v>300</v>
      </c>
      <c r="E540" s="1" t="s">
        <v>301</v>
      </c>
      <c r="F540" s="21"/>
    </row>
    <row r="541" spans="1:6" x14ac:dyDescent="0.25">
      <c r="A541" s="139"/>
      <c r="B541" s="139"/>
      <c r="C541" s="1" t="s">
        <v>308</v>
      </c>
      <c r="D541" s="1" t="s">
        <v>300</v>
      </c>
      <c r="E541" s="1" t="s">
        <v>301</v>
      </c>
      <c r="F541" s="21"/>
    </row>
    <row r="542" spans="1:6" x14ac:dyDescent="0.25">
      <c r="A542" s="139"/>
      <c r="B542" s="139"/>
      <c r="C542" s="1" t="s">
        <v>309</v>
      </c>
      <c r="D542" s="1" t="s">
        <v>300</v>
      </c>
      <c r="E542" s="1" t="s">
        <v>301</v>
      </c>
      <c r="F542" s="21"/>
    </row>
    <row r="543" spans="1:6" x14ac:dyDescent="0.25">
      <c r="A543" s="139"/>
      <c r="B543" s="139"/>
      <c r="C543" s="1" t="s">
        <v>407</v>
      </c>
      <c r="D543" s="1" t="s">
        <v>300</v>
      </c>
      <c r="E543" s="1" t="s">
        <v>301</v>
      </c>
      <c r="F543" s="21"/>
    </row>
    <row r="544" spans="1:6" x14ac:dyDescent="0.25">
      <c r="A544" s="139"/>
      <c r="B544" s="139"/>
      <c r="C544" s="1" t="s">
        <v>312</v>
      </c>
      <c r="D544" s="1" t="s">
        <v>300</v>
      </c>
      <c r="E544" s="1" t="s">
        <v>301</v>
      </c>
      <c r="F544" s="21"/>
    </row>
    <row r="545" spans="1:6" x14ac:dyDescent="0.25">
      <c r="A545" s="139"/>
      <c r="B545" s="140"/>
      <c r="C545" s="1" t="s">
        <v>313</v>
      </c>
      <c r="D545" s="1" t="s">
        <v>300</v>
      </c>
      <c r="E545" s="1" t="s">
        <v>301</v>
      </c>
      <c r="F545" s="21"/>
    </row>
    <row r="546" spans="1:6" x14ac:dyDescent="0.25">
      <c r="A546" s="139"/>
      <c r="B546" s="138" t="s">
        <v>315</v>
      </c>
      <c r="C546" s="1" t="s">
        <v>307</v>
      </c>
      <c r="D546" s="1" t="s">
        <v>300</v>
      </c>
      <c r="E546" s="1" t="s">
        <v>301</v>
      </c>
      <c r="F546" s="21">
        <v>6.4027912812822102E-6</v>
      </c>
    </row>
    <row r="547" spans="1:6" x14ac:dyDescent="0.25">
      <c r="A547" s="139"/>
      <c r="B547" s="139"/>
      <c r="C547" s="1" t="s">
        <v>308</v>
      </c>
      <c r="D547" s="1" t="s">
        <v>300</v>
      </c>
      <c r="E547" s="1" t="s">
        <v>301</v>
      </c>
      <c r="F547" s="21">
        <v>1.2720080286451091E-3</v>
      </c>
    </row>
    <row r="548" spans="1:6" x14ac:dyDescent="0.25">
      <c r="A548" s="139"/>
      <c r="B548" s="139"/>
      <c r="C548" s="1" t="s">
        <v>309</v>
      </c>
      <c r="D548" s="1" t="s">
        <v>300</v>
      </c>
      <c r="E548" s="1" t="s">
        <v>301</v>
      </c>
      <c r="F548" s="21">
        <v>1.409803539843455E-7</v>
      </c>
    </row>
    <row r="549" spans="1:6" x14ac:dyDescent="0.25">
      <c r="A549" s="139"/>
      <c r="B549" s="139"/>
      <c r="C549" s="1" t="s">
        <v>407</v>
      </c>
      <c r="D549" s="1" t="s">
        <v>300</v>
      </c>
      <c r="E549" s="1" t="s">
        <v>301</v>
      </c>
      <c r="F549" s="21">
        <v>4.5298526724010568E-4</v>
      </c>
    </row>
    <row r="550" spans="1:6" x14ac:dyDescent="0.25">
      <c r="A550" s="139"/>
      <c r="B550" s="139"/>
      <c r="C550" s="1" t="s">
        <v>312</v>
      </c>
      <c r="D550" s="1" t="s">
        <v>300</v>
      </c>
      <c r="E550" s="1" t="s">
        <v>301</v>
      </c>
      <c r="F550" s="21"/>
    </row>
    <row r="551" spans="1:6" x14ac:dyDescent="0.25">
      <c r="A551" s="139"/>
      <c r="B551" s="140"/>
      <c r="C551" s="1" t="s">
        <v>313</v>
      </c>
      <c r="D551" s="1" t="s">
        <v>300</v>
      </c>
      <c r="E551" s="1" t="s">
        <v>301</v>
      </c>
      <c r="F551" s="21">
        <v>2.688885984815186E-6</v>
      </c>
    </row>
    <row r="552" spans="1:6" x14ac:dyDescent="0.25">
      <c r="A552" s="139"/>
      <c r="B552" s="138" t="s">
        <v>272</v>
      </c>
      <c r="C552" s="1" t="s">
        <v>307</v>
      </c>
      <c r="D552" s="1" t="s">
        <v>300</v>
      </c>
      <c r="E552" s="1" t="s">
        <v>301</v>
      </c>
      <c r="F552" s="21">
        <v>2.745378888599106E-8</v>
      </c>
    </row>
    <row r="553" spans="1:6" x14ac:dyDescent="0.25">
      <c r="A553" s="139"/>
      <c r="B553" s="139"/>
      <c r="C553" s="1" t="s">
        <v>308</v>
      </c>
      <c r="D553" s="1" t="s">
        <v>300</v>
      </c>
      <c r="E553" s="1" t="s">
        <v>301</v>
      </c>
      <c r="F553" s="21">
        <v>2.0885523197705022E-3</v>
      </c>
    </row>
    <row r="554" spans="1:6" x14ac:dyDescent="0.25">
      <c r="A554" s="139"/>
      <c r="B554" s="139"/>
      <c r="C554" s="1" t="s">
        <v>309</v>
      </c>
      <c r="D554" s="1" t="s">
        <v>300</v>
      </c>
      <c r="E554" s="1" t="s">
        <v>301</v>
      </c>
      <c r="F554" s="21">
        <v>4.9003235116186641E-7</v>
      </c>
    </row>
    <row r="555" spans="1:6" x14ac:dyDescent="0.25">
      <c r="A555" s="139"/>
      <c r="B555" s="139"/>
      <c r="C555" s="1" t="s">
        <v>407</v>
      </c>
      <c r="D555" s="1" t="s">
        <v>300</v>
      </c>
      <c r="E555" s="1" t="s">
        <v>301</v>
      </c>
      <c r="F555" s="21">
        <v>6.9197462436411893E-4</v>
      </c>
    </row>
    <row r="556" spans="1:6" x14ac:dyDescent="0.25">
      <c r="A556" s="139"/>
      <c r="B556" s="139"/>
      <c r="C556" s="1" t="s">
        <v>312</v>
      </c>
      <c r="D556" s="1" t="s">
        <v>300</v>
      </c>
      <c r="E556" s="1" t="s">
        <v>301</v>
      </c>
      <c r="F556" s="21"/>
    </row>
    <row r="557" spans="1:6" x14ac:dyDescent="0.25">
      <c r="A557" s="139"/>
      <c r="B557" s="140"/>
      <c r="C557" s="1" t="s">
        <v>313</v>
      </c>
      <c r="D557" s="1" t="s">
        <v>300</v>
      </c>
      <c r="E557" s="1" t="s">
        <v>301</v>
      </c>
      <c r="F557" s="21">
        <v>7.9677722576503365E-6</v>
      </c>
    </row>
    <row r="558" spans="1:6" x14ac:dyDescent="0.25">
      <c r="A558" s="139"/>
      <c r="B558" s="138" t="s">
        <v>316</v>
      </c>
      <c r="C558" s="1" t="s">
        <v>307</v>
      </c>
      <c r="D558" s="1" t="s">
        <v>300</v>
      </c>
      <c r="E558" s="1" t="s">
        <v>301</v>
      </c>
      <c r="F558" s="21">
        <v>9.0348012877813521E-7</v>
      </c>
    </row>
    <row r="559" spans="1:6" x14ac:dyDescent="0.25">
      <c r="A559" s="139"/>
      <c r="B559" s="139"/>
      <c r="C559" s="1" t="s">
        <v>308</v>
      </c>
      <c r="D559" s="1" t="s">
        <v>300</v>
      </c>
      <c r="E559" s="1" t="s">
        <v>301</v>
      </c>
      <c r="F559" s="21">
        <v>1.268744468486387E-2</v>
      </c>
    </row>
    <row r="560" spans="1:6" x14ac:dyDescent="0.25">
      <c r="A560" s="139"/>
      <c r="B560" s="139"/>
      <c r="C560" s="1" t="s">
        <v>309</v>
      </c>
      <c r="D560" s="1" t="s">
        <v>300</v>
      </c>
      <c r="E560" s="1" t="s">
        <v>301</v>
      </c>
      <c r="F560" s="21">
        <v>3.4344975708304652E-6</v>
      </c>
    </row>
    <row r="561" spans="1:6" x14ac:dyDescent="0.25">
      <c r="A561" s="139"/>
      <c r="B561" s="139"/>
      <c r="C561" s="1" t="s">
        <v>407</v>
      </c>
      <c r="D561" s="1" t="s">
        <v>300</v>
      </c>
      <c r="E561" s="1" t="s">
        <v>301</v>
      </c>
      <c r="F561" s="21">
        <v>2.0563129502725341E-3</v>
      </c>
    </row>
    <row r="562" spans="1:6" x14ac:dyDescent="0.25">
      <c r="A562" s="139"/>
      <c r="B562" s="139"/>
      <c r="C562" s="1" t="s">
        <v>312</v>
      </c>
      <c r="D562" s="1" t="s">
        <v>300</v>
      </c>
      <c r="E562" s="1" t="s">
        <v>301</v>
      </c>
      <c r="F562" s="21"/>
    </row>
    <row r="563" spans="1:6" x14ac:dyDescent="0.25">
      <c r="A563" s="139"/>
      <c r="B563" s="140"/>
      <c r="C563" s="1" t="s">
        <v>313</v>
      </c>
      <c r="D563" s="1" t="s">
        <v>300</v>
      </c>
      <c r="E563" s="1" t="s">
        <v>301</v>
      </c>
      <c r="F563" s="21">
        <v>3.16383924196911E-5</v>
      </c>
    </row>
    <row r="564" spans="1:6" x14ac:dyDescent="0.25">
      <c r="A564" s="139"/>
      <c r="B564" s="138" t="s">
        <v>269</v>
      </c>
      <c r="C564" s="1" t="s">
        <v>307</v>
      </c>
      <c r="D564" s="1" t="s">
        <v>300</v>
      </c>
      <c r="E564" s="1" t="s">
        <v>301</v>
      </c>
      <c r="F564" s="21">
        <v>4.6144359872052154E-6</v>
      </c>
    </row>
    <row r="565" spans="1:6" x14ac:dyDescent="0.25">
      <c r="A565" s="139"/>
      <c r="B565" s="139"/>
      <c r="C565" s="1" t="s">
        <v>308</v>
      </c>
      <c r="D565" s="1" t="s">
        <v>300</v>
      </c>
      <c r="E565" s="1" t="s">
        <v>301</v>
      </c>
      <c r="F565" s="21">
        <v>1.9869152724062259E-2</v>
      </c>
    </row>
    <row r="566" spans="1:6" x14ac:dyDescent="0.25">
      <c r="A566" s="139"/>
      <c r="B566" s="139"/>
      <c r="C566" s="1" t="s">
        <v>309</v>
      </c>
      <c r="D566" s="1" t="s">
        <v>300</v>
      </c>
      <c r="E566" s="1" t="s">
        <v>301</v>
      </c>
      <c r="F566" s="21">
        <v>5.4023445067151493E-6</v>
      </c>
    </row>
    <row r="567" spans="1:6" x14ac:dyDescent="0.25">
      <c r="A567" s="139"/>
      <c r="B567" s="139"/>
      <c r="C567" s="1" t="s">
        <v>407</v>
      </c>
      <c r="D567" s="1" t="s">
        <v>300</v>
      </c>
      <c r="E567" s="1" t="s">
        <v>301</v>
      </c>
      <c r="F567" s="21">
        <v>3.597781408712595E-3</v>
      </c>
    </row>
    <row r="568" spans="1:6" x14ac:dyDescent="0.25">
      <c r="A568" s="139"/>
      <c r="B568" s="139"/>
      <c r="C568" s="1" t="s">
        <v>312</v>
      </c>
      <c r="D568" s="1" t="s">
        <v>300</v>
      </c>
      <c r="E568" s="1" t="s">
        <v>301</v>
      </c>
      <c r="F568" s="21"/>
    </row>
    <row r="569" spans="1:6" x14ac:dyDescent="0.25">
      <c r="A569" s="139"/>
      <c r="B569" s="140"/>
      <c r="C569" s="1" t="s">
        <v>313</v>
      </c>
      <c r="D569" s="1" t="s">
        <v>300</v>
      </c>
      <c r="E569" s="1" t="s">
        <v>301</v>
      </c>
      <c r="F569" s="21">
        <v>5.1646787245123962E-5</v>
      </c>
    </row>
    <row r="570" spans="1:6" x14ac:dyDescent="0.25">
      <c r="A570" s="139"/>
      <c r="B570" s="138" t="s">
        <v>271</v>
      </c>
      <c r="C570" s="1" t="s">
        <v>307</v>
      </c>
      <c r="D570" s="1" t="s">
        <v>300</v>
      </c>
      <c r="E570" s="1" t="s">
        <v>301</v>
      </c>
      <c r="F570" s="21">
        <v>1.243428174937149E-7</v>
      </c>
    </row>
    <row r="571" spans="1:6" x14ac:dyDescent="0.25">
      <c r="A571" s="139"/>
      <c r="B571" s="139"/>
      <c r="C571" s="1" t="s">
        <v>308</v>
      </c>
      <c r="D571" s="1" t="s">
        <v>300</v>
      </c>
      <c r="E571" s="1" t="s">
        <v>301</v>
      </c>
      <c r="F571" s="21">
        <v>2.448432057386765E-3</v>
      </c>
    </row>
    <row r="572" spans="1:6" x14ac:dyDescent="0.25">
      <c r="A572" s="139"/>
      <c r="B572" s="139"/>
      <c r="C572" s="1" t="s">
        <v>309</v>
      </c>
      <c r="D572" s="1" t="s">
        <v>300</v>
      </c>
      <c r="E572" s="1" t="s">
        <v>301</v>
      </c>
      <c r="F572" s="21">
        <v>8.4077248570922693E-7</v>
      </c>
    </row>
    <row r="573" spans="1:6" x14ac:dyDescent="0.25">
      <c r="A573" s="139"/>
      <c r="B573" s="139"/>
      <c r="C573" s="1" t="s">
        <v>407</v>
      </c>
      <c r="D573" s="1" t="s">
        <v>300</v>
      </c>
      <c r="E573" s="1" t="s">
        <v>301</v>
      </c>
      <c r="F573" s="21">
        <v>9.2158963089806166E-4</v>
      </c>
    </row>
    <row r="574" spans="1:6" x14ac:dyDescent="0.25">
      <c r="A574" s="139"/>
      <c r="B574" s="139"/>
      <c r="C574" s="1" t="s">
        <v>312</v>
      </c>
      <c r="D574" s="1" t="s">
        <v>300</v>
      </c>
      <c r="E574" s="1" t="s">
        <v>301</v>
      </c>
      <c r="F574" s="21"/>
    </row>
    <row r="575" spans="1:6" x14ac:dyDescent="0.25">
      <c r="A575" s="139"/>
      <c r="B575" s="140"/>
      <c r="C575" s="1" t="s">
        <v>313</v>
      </c>
      <c r="D575" s="1" t="s">
        <v>300</v>
      </c>
      <c r="E575" s="1" t="s">
        <v>301</v>
      </c>
      <c r="F575" s="21">
        <v>1.1049226883653739E-5</v>
      </c>
    </row>
    <row r="576" spans="1:6" x14ac:dyDescent="0.25">
      <c r="A576" s="139"/>
      <c r="B576" s="138" t="s">
        <v>272</v>
      </c>
      <c r="C576" s="1" t="s">
        <v>307</v>
      </c>
      <c r="D576" s="1" t="s">
        <v>300</v>
      </c>
      <c r="E576" s="1" t="s">
        <v>301</v>
      </c>
      <c r="F576" s="21">
        <v>3.5238809133360801E-5</v>
      </c>
    </row>
    <row r="577" spans="1:6" x14ac:dyDescent="0.25">
      <c r="A577" s="139"/>
      <c r="B577" s="139"/>
      <c r="C577" s="1" t="s">
        <v>308</v>
      </c>
      <c r="D577" s="1" t="s">
        <v>300</v>
      </c>
      <c r="E577" s="1" t="s">
        <v>301</v>
      </c>
      <c r="F577" s="21">
        <v>1.35847244343138E-2</v>
      </c>
    </row>
    <row r="578" spans="1:6" x14ac:dyDescent="0.25">
      <c r="A578" s="139"/>
      <c r="B578" s="139"/>
      <c r="C578" s="1" t="s">
        <v>309</v>
      </c>
      <c r="D578" s="1" t="s">
        <v>300</v>
      </c>
      <c r="E578" s="1" t="s">
        <v>301</v>
      </c>
      <c r="F578" s="21">
        <v>2.454993732497172E-5</v>
      </c>
    </row>
    <row r="579" spans="1:6" x14ac:dyDescent="0.25">
      <c r="A579" s="139"/>
      <c r="B579" s="139"/>
      <c r="C579" s="1" t="s">
        <v>407</v>
      </c>
      <c r="D579" s="1" t="s">
        <v>300</v>
      </c>
      <c r="E579" s="1" t="s">
        <v>301</v>
      </c>
      <c r="F579" s="21">
        <v>1.142775561671336E-2</v>
      </c>
    </row>
    <row r="580" spans="1:6" x14ac:dyDescent="0.25">
      <c r="A580" s="139"/>
      <c r="B580" s="139"/>
      <c r="C580" s="1" t="s">
        <v>311</v>
      </c>
      <c r="D580" s="1" t="s">
        <v>300</v>
      </c>
      <c r="E580" s="1" t="s">
        <v>301</v>
      </c>
      <c r="F580" s="21">
        <v>0.13537593531794601</v>
      </c>
    </row>
    <row r="581" spans="1:6" x14ac:dyDescent="0.25">
      <c r="A581" s="139"/>
      <c r="B581" s="139"/>
      <c r="C581" s="1" t="s">
        <v>312</v>
      </c>
      <c r="D581" s="1" t="s">
        <v>300</v>
      </c>
      <c r="E581" s="1" t="s">
        <v>301</v>
      </c>
      <c r="F581" s="21"/>
    </row>
    <row r="582" spans="1:6" x14ac:dyDescent="0.25">
      <c r="A582" s="139"/>
      <c r="B582" s="140"/>
      <c r="C582" s="1" t="s">
        <v>313</v>
      </c>
      <c r="D582" s="1" t="s">
        <v>300</v>
      </c>
      <c r="E582" s="1" t="s">
        <v>301</v>
      </c>
      <c r="F582" s="21">
        <v>1.7976475805255029E-4</v>
      </c>
    </row>
    <row r="583" spans="1:6" x14ac:dyDescent="0.25">
      <c r="A583" s="139"/>
      <c r="B583" s="138" t="s">
        <v>271</v>
      </c>
      <c r="C583" s="1" t="s">
        <v>307</v>
      </c>
      <c r="D583" s="1" t="s">
        <v>300</v>
      </c>
      <c r="E583" s="1" t="s">
        <v>301</v>
      </c>
      <c r="F583" s="21">
        <v>1.080073222630344E-6</v>
      </c>
    </row>
    <row r="584" spans="1:6" x14ac:dyDescent="0.25">
      <c r="A584" s="139"/>
      <c r="B584" s="139"/>
      <c r="C584" s="1" t="s">
        <v>308</v>
      </c>
      <c r="D584" s="1" t="s">
        <v>300</v>
      </c>
      <c r="E584" s="1" t="s">
        <v>301</v>
      </c>
      <c r="F584" s="21">
        <v>9.4374224853659421E-4</v>
      </c>
    </row>
    <row r="585" spans="1:6" x14ac:dyDescent="0.25">
      <c r="A585" s="139"/>
      <c r="B585" s="139"/>
      <c r="C585" s="1" t="s">
        <v>309</v>
      </c>
      <c r="D585" s="1" t="s">
        <v>300</v>
      </c>
      <c r="E585" s="1" t="s">
        <v>301</v>
      </c>
      <c r="F585" s="21">
        <v>1.9052811528151409E-7</v>
      </c>
    </row>
    <row r="586" spans="1:6" x14ac:dyDescent="0.25">
      <c r="A586" s="139"/>
      <c r="B586" s="139"/>
      <c r="C586" s="1" t="s">
        <v>407</v>
      </c>
      <c r="D586" s="1" t="s">
        <v>300</v>
      </c>
      <c r="E586" s="1" t="s">
        <v>301</v>
      </c>
      <c r="F586" s="21">
        <v>3.1974000417798288E-4</v>
      </c>
    </row>
    <row r="587" spans="1:6" x14ac:dyDescent="0.25">
      <c r="A587" s="139"/>
      <c r="B587" s="139"/>
      <c r="C587" s="1" t="s">
        <v>312</v>
      </c>
      <c r="D587" s="1" t="s">
        <v>300</v>
      </c>
      <c r="E587" s="1" t="s">
        <v>301</v>
      </c>
      <c r="F587" s="21"/>
    </row>
    <row r="588" spans="1:6" x14ac:dyDescent="0.25">
      <c r="A588" s="139"/>
      <c r="B588" s="140"/>
      <c r="C588" s="1" t="s">
        <v>313</v>
      </c>
      <c r="D588" s="1" t="s">
        <v>300</v>
      </c>
      <c r="E588" s="1" t="s">
        <v>301</v>
      </c>
      <c r="F588" s="21">
        <v>4.6160389255838818E-6</v>
      </c>
    </row>
    <row r="589" spans="1:6" x14ac:dyDescent="0.25">
      <c r="A589" s="139"/>
      <c r="B589" s="138" t="s">
        <v>293</v>
      </c>
      <c r="C589" s="1" t="s">
        <v>307</v>
      </c>
      <c r="D589" s="1" t="s">
        <v>300</v>
      </c>
      <c r="E589" s="1" t="s">
        <v>301</v>
      </c>
      <c r="F589" s="21">
        <v>2.3928223475146729E-6</v>
      </c>
    </row>
    <row r="590" spans="1:6" x14ac:dyDescent="0.25">
      <c r="A590" s="139"/>
      <c r="B590" s="139"/>
      <c r="C590" s="1" t="s">
        <v>308</v>
      </c>
      <c r="D590" s="1" t="s">
        <v>300</v>
      </c>
      <c r="E590" s="1" t="s">
        <v>301</v>
      </c>
      <c r="F590" s="21">
        <v>5.0858054074725417E-5</v>
      </c>
    </row>
    <row r="591" spans="1:6" x14ac:dyDescent="0.25">
      <c r="A591" s="139"/>
      <c r="B591" s="139"/>
      <c r="C591" s="1" t="s">
        <v>309</v>
      </c>
      <c r="D591" s="1" t="s">
        <v>300</v>
      </c>
      <c r="E591" s="1" t="s">
        <v>301</v>
      </c>
      <c r="F591" s="21">
        <v>3.1639099183448912E-8</v>
      </c>
    </row>
    <row r="592" spans="1:6" x14ac:dyDescent="0.25">
      <c r="A592" s="139"/>
      <c r="B592" s="139"/>
      <c r="C592" s="1" t="s">
        <v>407</v>
      </c>
      <c r="D592" s="1" t="s">
        <v>300</v>
      </c>
      <c r="E592" s="1" t="s">
        <v>301</v>
      </c>
      <c r="F592" s="21">
        <v>3.276116290569721E-4</v>
      </c>
    </row>
    <row r="593" spans="1:6" x14ac:dyDescent="0.25">
      <c r="A593" s="139"/>
      <c r="B593" s="139"/>
      <c r="C593" s="1" t="s">
        <v>312</v>
      </c>
      <c r="D593" s="1" t="s">
        <v>300</v>
      </c>
      <c r="E593" s="1" t="s">
        <v>301</v>
      </c>
      <c r="F593" s="21"/>
    </row>
    <row r="594" spans="1:6" x14ac:dyDescent="0.25">
      <c r="A594" s="139"/>
      <c r="B594" s="140"/>
      <c r="C594" s="1" t="s">
        <v>313</v>
      </c>
      <c r="D594" s="1" t="s">
        <v>300</v>
      </c>
      <c r="E594" s="1" t="s">
        <v>301</v>
      </c>
      <c r="F594" s="21">
        <v>1.7600167666149751E-6</v>
      </c>
    </row>
    <row r="595" spans="1:6" x14ac:dyDescent="0.25">
      <c r="A595" s="139"/>
      <c r="B595" s="138" t="s">
        <v>270</v>
      </c>
      <c r="C595" s="1" t="s">
        <v>307</v>
      </c>
      <c r="D595" s="1" t="s">
        <v>300</v>
      </c>
      <c r="E595" s="1" t="s">
        <v>301</v>
      </c>
      <c r="F595" s="21">
        <v>2.136040155643073E-6</v>
      </c>
    </row>
    <row r="596" spans="1:6" x14ac:dyDescent="0.25">
      <c r="A596" s="139"/>
      <c r="B596" s="139"/>
      <c r="C596" s="1" t="s">
        <v>308</v>
      </c>
      <c r="D596" s="1" t="s">
        <v>300</v>
      </c>
      <c r="E596" s="1" t="s">
        <v>301</v>
      </c>
      <c r="F596" s="21">
        <v>8.5646242190616669E-4</v>
      </c>
    </row>
    <row r="597" spans="1:6" x14ac:dyDescent="0.25">
      <c r="A597" s="139"/>
      <c r="B597" s="139"/>
      <c r="C597" s="1" t="s">
        <v>309</v>
      </c>
      <c r="D597" s="1" t="s">
        <v>300</v>
      </c>
      <c r="E597" s="1" t="s">
        <v>301</v>
      </c>
      <c r="F597" s="21">
        <v>4.8082720668121601E-7</v>
      </c>
    </row>
    <row r="598" spans="1:6" x14ac:dyDescent="0.25">
      <c r="A598" s="139"/>
      <c r="B598" s="139"/>
      <c r="C598" s="1" t="s">
        <v>407</v>
      </c>
      <c r="D598" s="1" t="s">
        <v>300</v>
      </c>
      <c r="E598" s="1" t="s">
        <v>301</v>
      </c>
      <c r="F598" s="21">
        <v>9.5742607424711718E-4</v>
      </c>
    </row>
    <row r="599" spans="1:6" x14ac:dyDescent="0.25">
      <c r="A599" s="139"/>
      <c r="B599" s="139"/>
      <c r="C599" s="1" t="s">
        <v>312</v>
      </c>
      <c r="D599" s="1" t="s">
        <v>300</v>
      </c>
      <c r="E599" s="1" t="s">
        <v>301</v>
      </c>
      <c r="F599" s="21"/>
    </row>
    <row r="600" spans="1:6" x14ac:dyDescent="0.25">
      <c r="A600" s="139"/>
      <c r="B600" s="140"/>
      <c r="C600" s="1" t="s">
        <v>313</v>
      </c>
      <c r="D600" s="1" t="s">
        <v>300</v>
      </c>
      <c r="E600" s="1" t="s">
        <v>301</v>
      </c>
      <c r="F600" s="21">
        <v>9.2443783053888986E-6</v>
      </c>
    </row>
    <row r="601" spans="1:6" x14ac:dyDescent="0.25">
      <c r="A601" s="139"/>
      <c r="B601" s="138" t="s">
        <v>297</v>
      </c>
      <c r="C601" s="1" t="s">
        <v>307</v>
      </c>
      <c r="D601" s="1" t="s">
        <v>300</v>
      </c>
      <c r="E601" s="1" t="s">
        <v>301</v>
      </c>
      <c r="F601" s="21">
        <v>2.7727816662346921E-7</v>
      </c>
    </row>
    <row r="602" spans="1:6" x14ac:dyDescent="0.25">
      <c r="A602" s="139"/>
      <c r="B602" s="139"/>
      <c r="C602" s="1" t="s">
        <v>308</v>
      </c>
      <c r="D602" s="1" t="s">
        <v>300</v>
      </c>
      <c r="E602" s="1" t="s">
        <v>301</v>
      </c>
      <c r="F602" s="21">
        <v>9.5548594193908744E-5</v>
      </c>
    </row>
    <row r="603" spans="1:6" x14ac:dyDescent="0.25">
      <c r="A603" s="139"/>
      <c r="B603" s="139"/>
      <c r="C603" s="1" t="s">
        <v>309</v>
      </c>
      <c r="D603" s="1" t="s">
        <v>300</v>
      </c>
      <c r="E603" s="1" t="s">
        <v>301</v>
      </c>
      <c r="F603" s="21">
        <v>2.6355603632195131E-8</v>
      </c>
    </row>
    <row r="604" spans="1:6" x14ac:dyDescent="0.25">
      <c r="A604" s="139"/>
      <c r="B604" s="139"/>
      <c r="C604" s="1" t="s">
        <v>407</v>
      </c>
      <c r="D604" s="1" t="s">
        <v>300</v>
      </c>
      <c r="E604" s="1" t="s">
        <v>301</v>
      </c>
      <c r="F604" s="21">
        <v>1.8240961091981091E-4</v>
      </c>
    </row>
    <row r="605" spans="1:6" x14ac:dyDescent="0.25">
      <c r="A605" s="139"/>
      <c r="B605" s="139"/>
      <c r="C605" s="1" t="s">
        <v>312</v>
      </c>
      <c r="D605" s="1" t="s">
        <v>300</v>
      </c>
      <c r="E605" s="1" t="s">
        <v>301</v>
      </c>
      <c r="F605" s="21"/>
    </row>
    <row r="606" spans="1:6" x14ac:dyDescent="0.25">
      <c r="A606" s="140"/>
      <c r="B606" s="140"/>
      <c r="C606" s="1" t="s">
        <v>313</v>
      </c>
      <c r="D606" s="1" t="s">
        <v>300</v>
      </c>
      <c r="E606" s="1" t="s">
        <v>301</v>
      </c>
      <c r="F606" s="21">
        <v>1.6083521854970051E-6</v>
      </c>
    </row>
    <row r="607" spans="1:6" x14ac:dyDescent="0.25">
      <c r="A607" s="138" t="s">
        <v>74</v>
      </c>
      <c r="B607" s="138" t="s">
        <v>272</v>
      </c>
      <c r="C607" s="1" t="s">
        <v>307</v>
      </c>
      <c r="D607" s="1" t="s">
        <v>300</v>
      </c>
      <c r="E607" s="1" t="s">
        <v>301</v>
      </c>
      <c r="F607" s="21"/>
    </row>
    <row r="608" spans="1:6" x14ac:dyDescent="0.25">
      <c r="A608" s="139"/>
      <c r="B608" s="139"/>
      <c r="C608" s="1" t="s">
        <v>308</v>
      </c>
      <c r="D608" s="1" t="s">
        <v>300</v>
      </c>
      <c r="E608" s="1" t="s">
        <v>301</v>
      </c>
      <c r="F608" s="21"/>
    </row>
    <row r="609" spans="1:6" x14ac:dyDescent="0.25">
      <c r="A609" s="139"/>
      <c r="B609" s="139"/>
      <c r="C609" s="1" t="s">
        <v>309</v>
      </c>
      <c r="D609" s="1" t="s">
        <v>300</v>
      </c>
      <c r="E609" s="1" t="s">
        <v>301</v>
      </c>
      <c r="F609" s="21"/>
    </row>
    <row r="610" spans="1:6" x14ac:dyDescent="0.25">
      <c r="A610" s="139"/>
      <c r="B610" s="139"/>
      <c r="C610" s="1" t="s">
        <v>407</v>
      </c>
      <c r="D610" s="1" t="s">
        <v>300</v>
      </c>
      <c r="E610" s="1" t="s">
        <v>301</v>
      </c>
      <c r="F610" s="21"/>
    </row>
    <row r="611" spans="1:6" x14ac:dyDescent="0.25">
      <c r="A611" s="139"/>
      <c r="B611" s="139"/>
      <c r="C611" s="1" t="s">
        <v>312</v>
      </c>
      <c r="D611" s="1" t="s">
        <v>300</v>
      </c>
      <c r="E611" s="1" t="s">
        <v>301</v>
      </c>
      <c r="F611" s="21"/>
    </row>
    <row r="612" spans="1:6" x14ac:dyDescent="0.25">
      <c r="A612" s="139"/>
      <c r="B612" s="140"/>
      <c r="C612" s="1" t="s">
        <v>313</v>
      </c>
      <c r="D612" s="1" t="s">
        <v>300</v>
      </c>
      <c r="E612" s="1" t="s">
        <v>301</v>
      </c>
      <c r="F612" s="21"/>
    </row>
    <row r="613" spans="1:6" x14ac:dyDescent="0.25">
      <c r="A613" s="139"/>
      <c r="B613" s="138" t="s">
        <v>315</v>
      </c>
      <c r="C613" s="1" t="s">
        <v>307</v>
      </c>
      <c r="D613" s="1" t="s">
        <v>300</v>
      </c>
      <c r="E613" s="1" t="s">
        <v>301</v>
      </c>
      <c r="F613" s="21">
        <v>3.7641016042283842E-5</v>
      </c>
    </row>
    <row r="614" spans="1:6" x14ac:dyDescent="0.25">
      <c r="A614" s="139"/>
      <c r="B614" s="139"/>
      <c r="C614" s="1" t="s">
        <v>308</v>
      </c>
      <c r="D614" s="1" t="s">
        <v>300</v>
      </c>
      <c r="E614" s="1" t="s">
        <v>301</v>
      </c>
      <c r="F614" s="21">
        <v>7.452726888434809E-3</v>
      </c>
    </row>
    <row r="615" spans="1:6" x14ac:dyDescent="0.25">
      <c r="A615" s="139"/>
      <c r="B615" s="139"/>
      <c r="C615" s="1" t="s">
        <v>309</v>
      </c>
      <c r="D615" s="1" t="s">
        <v>300</v>
      </c>
      <c r="E615" s="1" t="s">
        <v>301</v>
      </c>
      <c r="F615" s="21">
        <v>8.2259443006963668E-7</v>
      </c>
    </row>
    <row r="616" spans="1:6" x14ac:dyDescent="0.25">
      <c r="A616" s="139"/>
      <c r="B616" s="139"/>
      <c r="C616" s="1" t="s">
        <v>407</v>
      </c>
      <c r="D616" s="1" t="s">
        <v>300</v>
      </c>
      <c r="E616" s="1" t="s">
        <v>301</v>
      </c>
      <c r="F616" s="21">
        <v>3.4039899779383671E-3</v>
      </c>
    </row>
    <row r="617" spans="1:6" x14ac:dyDescent="0.25">
      <c r="A617" s="139"/>
      <c r="B617" s="139"/>
      <c r="C617" s="1" t="s">
        <v>312</v>
      </c>
      <c r="D617" s="1" t="s">
        <v>300</v>
      </c>
      <c r="E617" s="1" t="s">
        <v>301</v>
      </c>
      <c r="F617" s="21"/>
    </row>
    <row r="618" spans="1:6" x14ac:dyDescent="0.25">
      <c r="A618" s="139"/>
      <c r="B618" s="140"/>
      <c r="C618" s="1" t="s">
        <v>313</v>
      </c>
      <c r="D618" s="1" t="s">
        <v>300</v>
      </c>
      <c r="E618" s="1" t="s">
        <v>301</v>
      </c>
      <c r="F618" s="21">
        <v>1.6393187761670941E-5</v>
      </c>
    </row>
    <row r="619" spans="1:6" x14ac:dyDescent="0.25">
      <c r="A619" s="139"/>
      <c r="B619" s="138" t="s">
        <v>272</v>
      </c>
      <c r="C619" s="1" t="s">
        <v>307</v>
      </c>
      <c r="D619" s="1" t="s">
        <v>300</v>
      </c>
      <c r="E619" s="1" t="s">
        <v>301</v>
      </c>
      <c r="F619" s="21">
        <v>9.7675312198693441E-8</v>
      </c>
    </row>
    <row r="620" spans="1:6" x14ac:dyDescent="0.25">
      <c r="A620" s="139"/>
      <c r="B620" s="139"/>
      <c r="C620" s="1" t="s">
        <v>308</v>
      </c>
      <c r="D620" s="1" t="s">
        <v>300</v>
      </c>
      <c r="E620" s="1" t="s">
        <v>301</v>
      </c>
      <c r="F620" s="21">
        <v>7.4306683395888194E-3</v>
      </c>
    </row>
    <row r="621" spans="1:6" x14ac:dyDescent="0.25">
      <c r="A621" s="139"/>
      <c r="B621" s="139"/>
      <c r="C621" s="1" t="s">
        <v>309</v>
      </c>
      <c r="D621" s="1" t="s">
        <v>300</v>
      </c>
      <c r="E621" s="1" t="s">
        <v>301</v>
      </c>
      <c r="F621" s="21">
        <v>1.743441063306888E-6</v>
      </c>
    </row>
    <row r="622" spans="1:6" x14ac:dyDescent="0.25">
      <c r="A622" s="139"/>
      <c r="B622" s="139"/>
      <c r="C622" s="1" t="s">
        <v>407</v>
      </c>
      <c r="D622" s="1" t="s">
        <v>300</v>
      </c>
      <c r="E622" s="1" t="s">
        <v>301</v>
      </c>
      <c r="F622" s="21">
        <v>2.4619129166112189E-3</v>
      </c>
    </row>
    <row r="623" spans="1:6" x14ac:dyDescent="0.25">
      <c r="A623" s="139"/>
      <c r="B623" s="139"/>
      <c r="C623" s="1" t="s">
        <v>312</v>
      </c>
      <c r="D623" s="1" t="s">
        <v>300</v>
      </c>
      <c r="E623" s="1" t="s">
        <v>301</v>
      </c>
      <c r="F623" s="21"/>
    </row>
    <row r="624" spans="1:6" x14ac:dyDescent="0.25">
      <c r="A624" s="139"/>
      <c r="B624" s="140"/>
      <c r="C624" s="1" t="s">
        <v>313</v>
      </c>
      <c r="D624" s="1" t="s">
        <v>300</v>
      </c>
      <c r="E624" s="1" t="s">
        <v>301</v>
      </c>
      <c r="F624" s="21">
        <v>2.8347804597244778E-5</v>
      </c>
    </row>
    <row r="625" spans="1:6" x14ac:dyDescent="0.25">
      <c r="A625" s="139"/>
      <c r="B625" s="138" t="s">
        <v>316</v>
      </c>
      <c r="C625" s="1" t="s">
        <v>307</v>
      </c>
      <c r="D625" s="1" t="s">
        <v>300</v>
      </c>
      <c r="E625" s="1" t="s">
        <v>301</v>
      </c>
      <c r="F625" s="21">
        <v>5.3136294219731622E-6</v>
      </c>
    </row>
    <row r="626" spans="1:6" x14ac:dyDescent="0.25">
      <c r="A626" s="139"/>
      <c r="B626" s="139"/>
      <c r="C626" s="1" t="s">
        <v>308</v>
      </c>
      <c r="D626" s="1" t="s">
        <v>300</v>
      </c>
      <c r="E626" s="1" t="s">
        <v>301</v>
      </c>
      <c r="F626" s="21">
        <v>7.4538585591765044E-2</v>
      </c>
    </row>
    <row r="627" spans="1:6" x14ac:dyDescent="0.25">
      <c r="A627" s="139"/>
      <c r="B627" s="139"/>
      <c r="C627" s="1" t="s">
        <v>309</v>
      </c>
      <c r="D627" s="1" t="s">
        <v>300</v>
      </c>
      <c r="E627" s="1" t="s">
        <v>301</v>
      </c>
      <c r="F627" s="21">
        <v>2.0203666384061521E-5</v>
      </c>
    </row>
    <row r="628" spans="1:6" x14ac:dyDescent="0.25">
      <c r="A628" s="139"/>
      <c r="B628" s="139"/>
      <c r="C628" s="1" t="s">
        <v>407</v>
      </c>
      <c r="D628" s="1" t="s">
        <v>300</v>
      </c>
      <c r="E628" s="1" t="s">
        <v>301</v>
      </c>
      <c r="F628" s="21">
        <v>1.396752473987282E-2</v>
      </c>
    </row>
    <row r="629" spans="1:6" x14ac:dyDescent="0.25">
      <c r="A629" s="139"/>
      <c r="B629" s="139"/>
      <c r="C629" s="1" t="s">
        <v>312</v>
      </c>
      <c r="D629" s="1" t="s">
        <v>300</v>
      </c>
      <c r="E629" s="1" t="s">
        <v>301</v>
      </c>
      <c r="F629" s="21"/>
    </row>
    <row r="630" spans="1:6" x14ac:dyDescent="0.25">
      <c r="A630" s="139"/>
      <c r="B630" s="140"/>
      <c r="C630" s="1" t="s">
        <v>313</v>
      </c>
      <c r="D630" s="1" t="s">
        <v>300</v>
      </c>
      <c r="E630" s="1" t="s">
        <v>301</v>
      </c>
      <c r="F630" s="21">
        <v>1.886786384464183E-4</v>
      </c>
    </row>
    <row r="631" spans="1:6" x14ac:dyDescent="0.25">
      <c r="A631" s="139"/>
      <c r="B631" s="138" t="s">
        <v>269</v>
      </c>
      <c r="C631" s="1" t="s">
        <v>307</v>
      </c>
      <c r="D631" s="1" t="s">
        <v>300</v>
      </c>
      <c r="E631" s="1" t="s">
        <v>301</v>
      </c>
      <c r="F631" s="21">
        <v>1.491403077948134E-5</v>
      </c>
    </row>
    <row r="632" spans="1:6" x14ac:dyDescent="0.25">
      <c r="A632" s="139"/>
      <c r="B632" s="139"/>
      <c r="C632" s="1" t="s">
        <v>308</v>
      </c>
      <c r="D632" s="1" t="s">
        <v>300</v>
      </c>
      <c r="E632" s="1" t="s">
        <v>301</v>
      </c>
      <c r="F632" s="21">
        <v>8.7141568813890041E-2</v>
      </c>
    </row>
    <row r="633" spans="1:6" x14ac:dyDescent="0.25">
      <c r="A633" s="139"/>
      <c r="B633" s="139"/>
      <c r="C633" s="1" t="s">
        <v>309</v>
      </c>
      <c r="D633" s="1" t="s">
        <v>300</v>
      </c>
      <c r="E633" s="1" t="s">
        <v>301</v>
      </c>
      <c r="F633" s="21">
        <v>2.3788931482666089E-5</v>
      </c>
    </row>
    <row r="634" spans="1:6" x14ac:dyDescent="0.25">
      <c r="A634" s="139"/>
      <c r="B634" s="139"/>
      <c r="C634" s="1" t="s">
        <v>407</v>
      </c>
      <c r="D634" s="1" t="s">
        <v>300</v>
      </c>
      <c r="E634" s="1" t="s">
        <v>301</v>
      </c>
      <c r="F634" s="21">
        <v>2.2247554481812409E-2</v>
      </c>
    </row>
    <row r="635" spans="1:6" x14ac:dyDescent="0.25">
      <c r="A635" s="139"/>
      <c r="B635" s="139"/>
      <c r="C635" s="1" t="s">
        <v>312</v>
      </c>
      <c r="D635" s="1" t="s">
        <v>300</v>
      </c>
      <c r="E635" s="1" t="s">
        <v>301</v>
      </c>
      <c r="F635" s="21"/>
    </row>
    <row r="636" spans="1:6" x14ac:dyDescent="0.25">
      <c r="A636" s="139"/>
      <c r="B636" s="140"/>
      <c r="C636" s="1" t="s">
        <v>313</v>
      </c>
      <c r="D636" s="1" t="s">
        <v>300</v>
      </c>
      <c r="E636" s="1" t="s">
        <v>301</v>
      </c>
      <c r="F636" s="21">
        <v>2.325814098597365E-4</v>
      </c>
    </row>
    <row r="637" spans="1:6" x14ac:dyDescent="0.25">
      <c r="A637" s="139"/>
      <c r="B637" s="138" t="s">
        <v>271</v>
      </c>
      <c r="C637" s="1" t="s">
        <v>307</v>
      </c>
      <c r="D637" s="1" t="s">
        <v>300</v>
      </c>
      <c r="E637" s="1" t="s">
        <v>301</v>
      </c>
      <c r="F637" s="21">
        <v>5.0505136319045198E-7</v>
      </c>
    </row>
    <row r="638" spans="1:6" x14ac:dyDescent="0.25">
      <c r="A638" s="139"/>
      <c r="B638" s="139"/>
      <c r="C638" s="1" t="s">
        <v>308</v>
      </c>
      <c r="D638" s="1" t="s">
        <v>300</v>
      </c>
      <c r="E638" s="1" t="s">
        <v>301</v>
      </c>
      <c r="F638" s="21">
        <v>9.874951404785625E-3</v>
      </c>
    </row>
    <row r="639" spans="1:6" x14ac:dyDescent="0.25">
      <c r="A639" s="139"/>
      <c r="B639" s="139"/>
      <c r="C639" s="1" t="s">
        <v>309</v>
      </c>
      <c r="D639" s="1" t="s">
        <v>300</v>
      </c>
      <c r="E639" s="1" t="s">
        <v>301</v>
      </c>
      <c r="F639" s="21">
        <v>3.3589003905395842E-6</v>
      </c>
    </row>
    <row r="640" spans="1:6" x14ac:dyDescent="0.25">
      <c r="A640" s="139"/>
      <c r="B640" s="139"/>
      <c r="C640" s="1" t="s">
        <v>407</v>
      </c>
      <c r="D640" s="1" t="s">
        <v>300</v>
      </c>
      <c r="E640" s="1" t="s">
        <v>301</v>
      </c>
      <c r="F640" s="21">
        <v>3.7147608774930358E-3</v>
      </c>
    </row>
    <row r="641" spans="1:6" x14ac:dyDescent="0.25">
      <c r="A641" s="139"/>
      <c r="B641" s="139"/>
      <c r="C641" s="1" t="s">
        <v>312</v>
      </c>
      <c r="D641" s="1" t="s">
        <v>300</v>
      </c>
      <c r="E641" s="1" t="s">
        <v>301</v>
      </c>
      <c r="F641" s="21"/>
    </row>
    <row r="642" spans="1:6" x14ac:dyDescent="0.25">
      <c r="A642" s="139"/>
      <c r="B642" s="140"/>
      <c r="C642" s="1" t="s">
        <v>313</v>
      </c>
      <c r="D642" s="1" t="s">
        <v>300</v>
      </c>
      <c r="E642" s="1" t="s">
        <v>301</v>
      </c>
      <c r="F642" s="21">
        <v>4.449723923615996E-5</v>
      </c>
    </row>
    <row r="643" spans="1:6" x14ac:dyDescent="0.25">
      <c r="A643" s="139"/>
      <c r="B643" s="138" t="s">
        <v>272</v>
      </c>
      <c r="C643" s="1" t="s">
        <v>307</v>
      </c>
      <c r="D643" s="1" t="s">
        <v>300</v>
      </c>
      <c r="E643" s="1" t="s">
        <v>301</v>
      </c>
      <c r="F643" s="21">
        <v>4.0506677919108627E-5</v>
      </c>
    </row>
    <row r="644" spans="1:6" x14ac:dyDescent="0.25">
      <c r="A644" s="139"/>
      <c r="B644" s="139"/>
      <c r="C644" s="1" t="s">
        <v>308</v>
      </c>
      <c r="D644" s="1" t="s">
        <v>300</v>
      </c>
      <c r="E644" s="1" t="s">
        <v>301</v>
      </c>
      <c r="F644" s="21">
        <v>4.3663480220059933E-2</v>
      </c>
    </row>
    <row r="645" spans="1:6" x14ac:dyDescent="0.25">
      <c r="A645" s="139"/>
      <c r="B645" s="139"/>
      <c r="C645" s="1" t="s">
        <v>309</v>
      </c>
      <c r="D645" s="1" t="s">
        <v>300</v>
      </c>
      <c r="E645" s="1" t="s">
        <v>301</v>
      </c>
      <c r="F645" s="21">
        <v>7.964047472416062E-5</v>
      </c>
    </row>
    <row r="646" spans="1:6" x14ac:dyDescent="0.25">
      <c r="A646" s="139"/>
      <c r="B646" s="139"/>
      <c r="C646" s="1" t="s">
        <v>407</v>
      </c>
      <c r="D646" s="1" t="s">
        <v>300</v>
      </c>
      <c r="E646" s="1" t="s">
        <v>301</v>
      </c>
      <c r="F646" s="21">
        <v>4.7551037916605789E-2</v>
      </c>
    </row>
    <row r="647" spans="1:6" x14ac:dyDescent="0.25">
      <c r="A647" s="139"/>
      <c r="B647" s="139"/>
      <c r="C647" s="1" t="s">
        <v>311</v>
      </c>
      <c r="D647" s="1" t="s">
        <v>300</v>
      </c>
      <c r="E647" s="1" t="s">
        <v>301</v>
      </c>
      <c r="F647" s="21">
        <v>0.40033995152548962</v>
      </c>
    </row>
    <row r="648" spans="1:6" x14ac:dyDescent="0.25">
      <c r="A648" s="139"/>
      <c r="B648" s="139"/>
      <c r="C648" s="1" t="s">
        <v>312</v>
      </c>
      <c r="D648" s="1" t="s">
        <v>300</v>
      </c>
      <c r="E648" s="1" t="s">
        <v>301</v>
      </c>
      <c r="F648" s="21"/>
    </row>
    <row r="649" spans="1:6" x14ac:dyDescent="0.25">
      <c r="A649" s="139"/>
      <c r="B649" s="140"/>
      <c r="C649" s="1" t="s">
        <v>313</v>
      </c>
      <c r="D649" s="1" t="s">
        <v>300</v>
      </c>
      <c r="E649" s="1" t="s">
        <v>301</v>
      </c>
      <c r="F649" s="21">
        <v>6.0014891616793709E-4</v>
      </c>
    </row>
    <row r="650" spans="1:6" x14ac:dyDescent="0.25">
      <c r="A650" s="139"/>
      <c r="B650" s="138" t="s">
        <v>271</v>
      </c>
      <c r="C650" s="1" t="s">
        <v>307</v>
      </c>
      <c r="D650" s="1" t="s">
        <v>300</v>
      </c>
      <c r="E650" s="1" t="s">
        <v>301</v>
      </c>
      <c r="F650" s="21">
        <v>4.4897619635325101E-6</v>
      </c>
    </row>
    <row r="651" spans="1:6" x14ac:dyDescent="0.25">
      <c r="A651" s="139"/>
      <c r="B651" s="139"/>
      <c r="C651" s="1" t="s">
        <v>308</v>
      </c>
      <c r="D651" s="1" t="s">
        <v>300</v>
      </c>
      <c r="E651" s="1" t="s">
        <v>301</v>
      </c>
      <c r="F651" s="21">
        <v>7.1637906630232333E-3</v>
      </c>
    </row>
    <row r="652" spans="1:6" x14ac:dyDescent="0.25">
      <c r="A652" s="139"/>
      <c r="B652" s="139"/>
      <c r="C652" s="1" t="s">
        <v>309</v>
      </c>
      <c r="D652" s="1" t="s">
        <v>300</v>
      </c>
      <c r="E652" s="1" t="s">
        <v>301</v>
      </c>
      <c r="F652" s="21">
        <v>7.7375846627581628E-7</v>
      </c>
    </row>
    <row r="653" spans="1:6" x14ac:dyDescent="0.25">
      <c r="A653" s="139"/>
      <c r="B653" s="139"/>
      <c r="C653" s="1" t="s">
        <v>407</v>
      </c>
      <c r="D653" s="1" t="s">
        <v>300</v>
      </c>
      <c r="E653" s="1" t="s">
        <v>301</v>
      </c>
      <c r="F653" s="21">
        <v>3.0162583883338811E-3</v>
      </c>
    </row>
    <row r="654" spans="1:6" x14ac:dyDescent="0.25">
      <c r="A654" s="139"/>
      <c r="B654" s="139"/>
      <c r="C654" s="1" t="s">
        <v>312</v>
      </c>
      <c r="D654" s="1" t="s">
        <v>300</v>
      </c>
      <c r="E654" s="1" t="s">
        <v>301</v>
      </c>
      <c r="F654" s="21"/>
    </row>
    <row r="655" spans="1:6" x14ac:dyDescent="0.25">
      <c r="A655" s="139"/>
      <c r="B655" s="140"/>
      <c r="C655" s="1" t="s">
        <v>313</v>
      </c>
      <c r="D655" s="1" t="s">
        <v>300</v>
      </c>
      <c r="E655" s="1" t="s">
        <v>301</v>
      </c>
      <c r="F655" s="21">
        <v>2.171790632280731E-5</v>
      </c>
    </row>
    <row r="656" spans="1:6" x14ac:dyDescent="0.25">
      <c r="A656" s="139"/>
      <c r="B656" s="138" t="s">
        <v>293</v>
      </c>
      <c r="C656" s="1" t="s">
        <v>307</v>
      </c>
      <c r="D656" s="1" t="s">
        <v>300</v>
      </c>
      <c r="E656" s="1" t="s">
        <v>301</v>
      </c>
      <c r="F656" s="21">
        <v>8.0801845560361357E-6</v>
      </c>
    </row>
    <row r="657" spans="1:6" x14ac:dyDescent="0.25">
      <c r="A657" s="139"/>
      <c r="B657" s="139"/>
      <c r="C657" s="1" t="s">
        <v>308</v>
      </c>
      <c r="D657" s="1" t="s">
        <v>300</v>
      </c>
      <c r="E657" s="1" t="s">
        <v>301</v>
      </c>
      <c r="F657" s="21">
        <v>2.7389474560633698E-4</v>
      </c>
    </row>
    <row r="658" spans="1:6" x14ac:dyDescent="0.25">
      <c r="A658" s="139"/>
      <c r="B658" s="139"/>
      <c r="C658" s="1" t="s">
        <v>309</v>
      </c>
      <c r="D658" s="1" t="s">
        <v>300</v>
      </c>
      <c r="E658" s="1" t="s">
        <v>301</v>
      </c>
      <c r="F658" s="21">
        <v>2.1350584826642459E-7</v>
      </c>
    </row>
    <row r="659" spans="1:6" x14ac:dyDescent="0.25">
      <c r="A659" s="139"/>
      <c r="B659" s="139"/>
      <c r="C659" s="1" t="s">
        <v>407</v>
      </c>
      <c r="D659" s="1" t="s">
        <v>300</v>
      </c>
      <c r="E659" s="1" t="s">
        <v>301</v>
      </c>
      <c r="F659" s="21">
        <v>5.1033380665845866E-3</v>
      </c>
    </row>
    <row r="660" spans="1:6" x14ac:dyDescent="0.25">
      <c r="A660" s="139"/>
      <c r="B660" s="139"/>
      <c r="C660" s="1" t="s">
        <v>312</v>
      </c>
      <c r="D660" s="1" t="s">
        <v>300</v>
      </c>
      <c r="E660" s="1" t="s">
        <v>301</v>
      </c>
      <c r="F660" s="21"/>
    </row>
    <row r="661" spans="1:6" x14ac:dyDescent="0.25">
      <c r="A661" s="139"/>
      <c r="B661" s="140"/>
      <c r="C661" s="1" t="s">
        <v>313</v>
      </c>
      <c r="D661" s="1" t="s">
        <v>300</v>
      </c>
      <c r="E661" s="1" t="s">
        <v>301</v>
      </c>
      <c r="F661" s="21">
        <v>1.0892717747288229E-5</v>
      </c>
    </row>
    <row r="662" spans="1:6" x14ac:dyDescent="0.25">
      <c r="A662" s="139"/>
      <c r="B662" s="138" t="s">
        <v>270</v>
      </c>
      <c r="C662" s="1" t="s">
        <v>307</v>
      </c>
      <c r="D662" s="1" t="s">
        <v>300</v>
      </c>
      <c r="E662" s="1" t="s">
        <v>301</v>
      </c>
      <c r="F662" s="21">
        <v>3.4260737320408258E-6</v>
      </c>
    </row>
    <row r="663" spans="1:6" x14ac:dyDescent="0.25">
      <c r="A663" s="139"/>
      <c r="B663" s="139"/>
      <c r="C663" s="1" t="s">
        <v>308</v>
      </c>
      <c r="D663" s="1" t="s">
        <v>300</v>
      </c>
      <c r="E663" s="1" t="s">
        <v>301</v>
      </c>
      <c r="F663" s="21">
        <v>2.8985147348103068E-3</v>
      </c>
    </row>
    <row r="664" spans="1:6" x14ac:dyDescent="0.25">
      <c r="A664" s="139"/>
      <c r="B664" s="139"/>
      <c r="C664" s="1" t="s">
        <v>309</v>
      </c>
      <c r="D664" s="1" t="s">
        <v>300</v>
      </c>
      <c r="E664" s="1" t="s">
        <v>301</v>
      </c>
      <c r="F664" s="21">
        <v>1.882339154786751E-6</v>
      </c>
    </row>
    <row r="665" spans="1:6" x14ac:dyDescent="0.25">
      <c r="A665" s="139"/>
      <c r="B665" s="139"/>
      <c r="C665" s="1" t="s">
        <v>407</v>
      </c>
      <c r="D665" s="1" t="s">
        <v>300</v>
      </c>
      <c r="E665" s="1" t="s">
        <v>301</v>
      </c>
      <c r="F665" s="21">
        <v>4.0175376675723566E-3</v>
      </c>
    </row>
    <row r="666" spans="1:6" x14ac:dyDescent="0.25">
      <c r="A666" s="139"/>
      <c r="B666" s="139"/>
      <c r="C666" s="1" t="s">
        <v>312</v>
      </c>
      <c r="D666" s="1" t="s">
        <v>300</v>
      </c>
      <c r="E666" s="1" t="s">
        <v>301</v>
      </c>
      <c r="F666" s="21"/>
    </row>
    <row r="667" spans="1:6" x14ac:dyDescent="0.25">
      <c r="A667" s="139"/>
      <c r="B667" s="140"/>
      <c r="C667" s="1" t="s">
        <v>313</v>
      </c>
      <c r="D667" s="1" t="s">
        <v>300</v>
      </c>
      <c r="E667" s="1" t="s">
        <v>301</v>
      </c>
      <c r="F667" s="21">
        <v>3.6379017861351943E-5</v>
      </c>
    </row>
    <row r="668" spans="1:6" x14ac:dyDescent="0.25">
      <c r="A668" s="139"/>
      <c r="B668" s="138" t="s">
        <v>297</v>
      </c>
      <c r="C668" s="1" t="s">
        <v>307</v>
      </c>
      <c r="D668" s="1" t="s">
        <v>300</v>
      </c>
      <c r="E668" s="1" t="s">
        <v>301</v>
      </c>
      <c r="F668" s="21">
        <v>8.9895124539170494E-7</v>
      </c>
    </row>
    <row r="669" spans="1:6" x14ac:dyDescent="0.25">
      <c r="A669" s="139"/>
      <c r="B669" s="139"/>
      <c r="C669" s="1" t="s">
        <v>308</v>
      </c>
      <c r="D669" s="1" t="s">
        <v>300</v>
      </c>
      <c r="E669" s="1" t="s">
        <v>301</v>
      </c>
      <c r="F669" s="21">
        <v>4.1887585659467342E-4</v>
      </c>
    </row>
    <row r="670" spans="1:6" x14ac:dyDescent="0.25">
      <c r="A670" s="139"/>
      <c r="B670" s="139"/>
      <c r="C670" s="1" t="s">
        <v>309</v>
      </c>
      <c r="D670" s="1" t="s">
        <v>300</v>
      </c>
      <c r="E670" s="1" t="s">
        <v>301</v>
      </c>
      <c r="F670" s="21">
        <v>1.2039795386842599E-7</v>
      </c>
    </row>
    <row r="671" spans="1:6" x14ac:dyDescent="0.25">
      <c r="A671" s="139"/>
      <c r="B671" s="139"/>
      <c r="C671" s="1" t="s">
        <v>407</v>
      </c>
      <c r="D671" s="1" t="s">
        <v>300</v>
      </c>
      <c r="E671" s="1" t="s">
        <v>301</v>
      </c>
      <c r="F671" s="21">
        <v>1.1172376264089259E-3</v>
      </c>
    </row>
    <row r="672" spans="1:6" x14ac:dyDescent="0.25">
      <c r="A672" s="139"/>
      <c r="B672" s="139"/>
      <c r="C672" s="1" t="s">
        <v>312</v>
      </c>
      <c r="D672" s="1" t="s">
        <v>300</v>
      </c>
      <c r="E672" s="1" t="s">
        <v>301</v>
      </c>
      <c r="F672" s="21"/>
    </row>
    <row r="673" spans="1:6" x14ac:dyDescent="0.25">
      <c r="A673" s="140"/>
      <c r="B673" s="140"/>
      <c r="C673" s="1" t="s">
        <v>313</v>
      </c>
      <c r="D673" s="1" t="s">
        <v>300</v>
      </c>
      <c r="E673" s="1" t="s">
        <v>301</v>
      </c>
      <c r="F673" s="21">
        <v>7.2864133392437596E-6</v>
      </c>
    </row>
    <row r="674" spans="1:6" x14ac:dyDescent="0.25">
      <c r="A674" s="138" t="s">
        <v>76</v>
      </c>
      <c r="B674" s="138" t="s">
        <v>272</v>
      </c>
      <c r="C674" s="1" t="s">
        <v>307</v>
      </c>
      <c r="D674" s="1" t="s">
        <v>300</v>
      </c>
      <c r="E674" s="1" t="s">
        <v>301</v>
      </c>
      <c r="F674" s="21"/>
    </row>
    <row r="675" spans="1:6" x14ac:dyDescent="0.25">
      <c r="A675" s="139"/>
      <c r="B675" s="139"/>
      <c r="C675" s="1" t="s">
        <v>308</v>
      </c>
      <c r="D675" s="1" t="s">
        <v>300</v>
      </c>
      <c r="E675" s="1" t="s">
        <v>301</v>
      </c>
      <c r="F675" s="21"/>
    </row>
    <row r="676" spans="1:6" x14ac:dyDescent="0.25">
      <c r="A676" s="139"/>
      <c r="B676" s="139"/>
      <c r="C676" s="1" t="s">
        <v>309</v>
      </c>
      <c r="D676" s="1" t="s">
        <v>300</v>
      </c>
      <c r="E676" s="1" t="s">
        <v>301</v>
      </c>
      <c r="F676" s="21"/>
    </row>
    <row r="677" spans="1:6" x14ac:dyDescent="0.25">
      <c r="A677" s="139"/>
      <c r="B677" s="139"/>
      <c r="C677" s="1" t="s">
        <v>407</v>
      </c>
      <c r="D677" s="1" t="s">
        <v>300</v>
      </c>
      <c r="E677" s="1" t="s">
        <v>301</v>
      </c>
      <c r="F677" s="21"/>
    </row>
    <row r="678" spans="1:6" x14ac:dyDescent="0.25">
      <c r="A678" s="139"/>
      <c r="B678" s="139"/>
      <c r="C678" s="1" t="s">
        <v>312</v>
      </c>
      <c r="D678" s="1" t="s">
        <v>300</v>
      </c>
      <c r="E678" s="1" t="s">
        <v>301</v>
      </c>
      <c r="F678" s="21"/>
    </row>
    <row r="679" spans="1:6" x14ac:dyDescent="0.25">
      <c r="A679" s="139"/>
      <c r="B679" s="140"/>
      <c r="C679" s="1" t="s">
        <v>313</v>
      </c>
      <c r="D679" s="1" t="s">
        <v>300</v>
      </c>
      <c r="E679" s="1" t="s">
        <v>301</v>
      </c>
      <c r="F679" s="21"/>
    </row>
    <row r="680" spans="1:6" x14ac:dyDescent="0.25">
      <c r="A680" s="139"/>
      <c r="B680" s="138" t="s">
        <v>315</v>
      </c>
      <c r="C680" s="1" t="s">
        <v>307</v>
      </c>
      <c r="D680" s="1" t="s">
        <v>300</v>
      </c>
      <c r="E680" s="1" t="s">
        <v>301</v>
      </c>
      <c r="F680" s="21">
        <v>2.5417264666299161E-7</v>
      </c>
    </row>
    <row r="681" spans="1:6" x14ac:dyDescent="0.25">
      <c r="A681" s="139"/>
      <c r="B681" s="139"/>
      <c r="C681" s="1" t="s">
        <v>308</v>
      </c>
      <c r="D681" s="1" t="s">
        <v>300</v>
      </c>
      <c r="E681" s="1" t="s">
        <v>301</v>
      </c>
      <c r="F681" s="21">
        <v>4.1429227397117757E-5</v>
      </c>
    </row>
    <row r="682" spans="1:6" x14ac:dyDescent="0.25">
      <c r="A682" s="139"/>
      <c r="B682" s="139"/>
      <c r="C682" s="1" t="s">
        <v>309</v>
      </c>
      <c r="D682" s="1" t="s">
        <v>300</v>
      </c>
      <c r="E682" s="1" t="s">
        <v>301</v>
      </c>
      <c r="F682" s="21">
        <v>4.589357908525699E-9</v>
      </c>
    </row>
    <row r="683" spans="1:6" x14ac:dyDescent="0.25">
      <c r="A683" s="139"/>
      <c r="B683" s="139"/>
      <c r="C683" s="1" t="s">
        <v>407</v>
      </c>
      <c r="D683" s="1" t="s">
        <v>300</v>
      </c>
      <c r="E683" s="1" t="s">
        <v>301</v>
      </c>
      <c r="F683" s="21">
        <v>1.535080141333025E-5</v>
      </c>
    </row>
    <row r="684" spans="1:6" x14ac:dyDescent="0.25">
      <c r="A684" s="139"/>
      <c r="B684" s="139"/>
      <c r="C684" s="1" t="s">
        <v>312</v>
      </c>
      <c r="D684" s="1" t="s">
        <v>300</v>
      </c>
      <c r="E684" s="1" t="s">
        <v>301</v>
      </c>
      <c r="F684" s="21"/>
    </row>
    <row r="685" spans="1:6" x14ac:dyDescent="0.25">
      <c r="A685" s="139"/>
      <c r="B685" s="140"/>
      <c r="C685" s="1" t="s">
        <v>313</v>
      </c>
      <c r="D685" s="1" t="s">
        <v>300</v>
      </c>
      <c r="E685" s="1" t="s">
        <v>301</v>
      </c>
      <c r="F685" s="21">
        <v>1.088089430225264E-7</v>
      </c>
    </row>
    <row r="686" spans="1:6" x14ac:dyDescent="0.25">
      <c r="A686" s="139"/>
      <c r="B686" s="138" t="s">
        <v>272</v>
      </c>
      <c r="C686" s="1" t="s">
        <v>307</v>
      </c>
      <c r="D686" s="1" t="s">
        <v>300</v>
      </c>
      <c r="E686" s="1" t="s">
        <v>301</v>
      </c>
      <c r="F686" s="21">
        <v>1.680809480477251E-9</v>
      </c>
    </row>
    <row r="687" spans="1:6" x14ac:dyDescent="0.25">
      <c r="A687" s="139"/>
      <c r="B687" s="139"/>
      <c r="C687" s="1" t="s">
        <v>308</v>
      </c>
      <c r="D687" s="1" t="s">
        <v>300</v>
      </c>
      <c r="E687" s="1" t="s">
        <v>301</v>
      </c>
      <c r="F687" s="21">
        <v>1.2786790756354619E-4</v>
      </c>
    </row>
    <row r="688" spans="1:6" x14ac:dyDescent="0.25">
      <c r="A688" s="139"/>
      <c r="B688" s="139"/>
      <c r="C688" s="1" t="s">
        <v>309</v>
      </c>
      <c r="D688" s="1" t="s">
        <v>300</v>
      </c>
      <c r="E688" s="1" t="s">
        <v>301</v>
      </c>
      <c r="F688" s="21">
        <v>3.0001360649848608E-8</v>
      </c>
    </row>
    <row r="689" spans="1:6" x14ac:dyDescent="0.25">
      <c r="A689" s="139"/>
      <c r="B689" s="139"/>
      <c r="C689" s="1" t="s">
        <v>407</v>
      </c>
      <c r="D689" s="1" t="s">
        <v>300</v>
      </c>
      <c r="E689" s="1" t="s">
        <v>301</v>
      </c>
      <c r="F689" s="21">
        <v>4.2364917779140639E-5</v>
      </c>
    </row>
    <row r="690" spans="1:6" x14ac:dyDescent="0.25">
      <c r="A690" s="139"/>
      <c r="B690" s="139"/>
      <c r="C690" s="1" t="s">
        <v>312</v>
      </c>
      <c r="D690" s="1" t="s">
        <v>300</v>
      </c>
      <c r="E690" s="1" t="s">
        <v>301</v>
      </c>
      <c r="F690" s="21"/>
    </row>
    <row r="691" spans="1:6" x14ac:dyDescent="0.25">
      <c r="A691" s="139"/>
      <c r="B691" s="140"/>
      <c r="C691" s="1" t="s">
        <v>313</v>
      </c>
      <c r="D691" s="1" t="s">
        <v>300</v>
      </c>
      <c r="E691" s="1" t="s">
        <v>301</v>
      </c>
      <c r="F691" s="21">
        <v>4.8781270973406941E-7</v>
      </c>
    </row>
    <row r="692" spans="1:6" x14ac:dyDescent="0.25">
      <c r="A692" s="139"/>
      <c r="B692" s="138" t="s">
        <v>316</v>
      </c>
      <c r="C692" s="1" t="s">
        <v>307</v>
      </c>
      <c r="D692" s="1" t="s">
        <v>300</v>
      </c>
      <c r="E692" s="1" t="s">
        <v>301</v>
      </c>
      <c r="F692" s="21"/>
    </row>
    <row r="693" spans="1:6" x14ac:dyDescent="0.25">
      <c r="A693" s="139"/>
      <c r="B693" s="139"/>
      <c r="C693" s="1" t="s">
        <v>308</v>
      </c>
      <c r="D693" s="1" t="s">
        <v>300</v>
      </c>
      <c r="E693" s="1" t="s">
        <v>301</v>
      </c>
      <c r="F693" s="21"/>
    </row>
    <row r="694" spans="1:6" x14ac:dyDescent="0.25">
      <c r="A694" s="139"/>
      <c r="B694" s="139"/>
      <c r="C694" s="1" t="s">
        <v>309</v>
      </c>
      <c r="D694" s="1" t="s">
        <v>300</v>
      </c>
      <c r="E694" s="1" t="s">
        <v>301</v>
      </c>
      <c r="F694" s="21"/>
    </row>
    <row r="695" spans="1:6" x14ac:dyDescent="0.25">
      <c r="A695" s="139"/>
      <c r="B695" s="139"/>
      <c r="C695" s="1" t="s">
        <v>407</v>
      </c>
      <c r="D695" s="1" t="s">
        <v>300</v>
      </c>
      <c r="E695" s="1" t="s">
        <v>301</v>
      </c>
      <c r="F695" s="21"/>
    </row>
    <row r="696" spans="1:6" x14ac:dyDescent="0.25">
      <c r="A696" s="139"/>
      <c r="B696" s="139"/>
      <c r="C696" s="1" t="s">
        <v>312</v>
      </c>
      <c r="D696" s="1" t="s">
        <v>300</v>
      </c>
      <c r="E696" s="1" t="s">
        <v>301</v>
      </c>
      <c r="F696" s="21"/>
    </row>
    <row r="697" spans="1:6" x14ac:dyDescent="0.25">
      <c r="A697" s="139"/>
      <c r="B697" s="140"/>
      <c r="C697" s="1" t="s">
        <v>313</v>
      </c>
      <c r="D697" s="1" t="s">
        <v>300</v>
      </c>
      <c r="E697" s="1" t="s">
        <v>301</v>
      </c>
      <c r="F697" s="21"/>
    </row>
    <row r="698" spans="1:6" x14ac:dyDescent="0.25">
      <c r="A698" s="139"/>
      <c r="B698" s="138" t="s">
        <v>269</v>
      </c>
      <c r="C698" s="1" t="s">
        <v>307</v>
      </c>
      <c r="D698" s="1" t="s">
        <v>300</v>
      </c>
      <c r="E698" s="1" t="s">
        <v>301</v>
      </c>
      <c r="F698" s="21"/>
    </row>
    <row r="699" spans="1:6" x14ac:dyDescent="0.25">
      <c r="A699" s="139"/>
      <c r="B699" s="139"/>
      <c r="C699" s="1" t="s">
        <v>308</v>
      </c>
      <c r="D699" s="1" t="s">
        <v>300</v>
      </c>
      <c r="E699" s="1" t="s">
        <v>301</v>
      </c>
      <c r="F699" s="21"/>
    </row>
    <row r="700" spans="1:6" x14ac:dyDescent="0.25">
      <c r="A700" s="139"/>
      <c r="B700" s="139"/>
      <c r="C700" s="1" t="s">
        <v>309</v>
      </c>
      <c r="D700" s="1" t="s">
        <v>300</v>
      </c>
      <c r="E700" s="1" t="s">
        <v>301</v>
      </c>
      <c r="F700" s="21"/>
    </row>
    <row r="701" spans="1:6" x14ac:dyDescent="0.25">
      <c r="A701" s="139"/>
      <c r="B701" s="139"/>
      <c r="C701" s="1" t="s">
        <v>407</v>
      </c>
      <c r="D701" s="1" t="s">
        <v>300</v>
      </c>
      <c r="E701" s="1" t="s">
        <v>301</v>
      </c>
      <c r="F701" s="21"/>
    </row>
    <row r="702" spans="1:6" x14ac:dyDescent="0.25">
      <c r="A702" s="139"/>
      <c r="B702" s="139"/>
      <c r="C702" s="1" t="s">
        <v>312</v>
      </c>
      <c r="D702" s="1" t="s">
        <v>300</v>
      </c>
      <c r="E702" s="1" t="s">
        <v>301</v>
      </c>
      <c r="F702" s="21"/>
    </row>
    <row r="703" spans="1:6" x14ac:dyDescent="0.25">
      <c r="A703" s="139"/>
      <c r="B703" s="140"/>
      <c r="C703" s="1" t="s">
        <v>313</v>
      </c>
      <c r="D703" s="1" t="s">
        <v>300</v>
      </c>
      <c r="E703" s="1" t="s">
        <v>301</v>
      </c>
      <c r="F703" s="21"/>
    </row>
    <row r="704" spans="1:6" x14ac:dyDescent="0.25">
      <c r="A704" s="139"/>
      <c r="B704" s="138" t="s">
        <v>271</v>
      </c>
      <c r="C704" s="1" t="s">
        <v>307</v>
      </c>
      <c r="D704" s="1" t="s">
        <v>300</v>
      </c>
      <c r="E704" s="1" t="s">
        <v>301</v>
      </c>
      <c r="F704" s="21">
        <v>8.1763636261678132E-10</v>
      </c>
    </row>
    <row r="705" spans="1:6" x14ac:dyDescent="0.25">
      <c r="A705" s="139"/>
      <c r="B705" s="139"/>
      <c r="C705" s="1" t="s">
        <v>308</v>
      </c>
      <c r="D705" s="1" t="s">
        <v>300</v>
      </c>
      <c r="E705" s="1" t="s">
        <v>301</v>
      </c>
      <c r="F705" s="21">
        <v>2.2718212067533281E-5</v>
      </c>
    </row>
    <row r="706" spans="1:6" x14ac:dyDescent="0.25">
      <c r="A706" s="139"/>
      <c r="B706" s="139"/>
      <c r="C706" s="1" t="s">
        <v>309</v>
      </c>
      <c r="D706" s="1" t="s">
        <v>300</v>
      </c>
      <c r="E706" s="1" t="s">
        <v>301</v>
      </c>
      <c r="F706" s="21">
        <v>1.0834117371522099E-8</v>
      </c>
    </row>
    <row r="707" spans="1:6" x14ac:dyDescent="0.25">
      <c r="A707" s="139"/>
      <c r="B707" s="139"/>
      <c r="C707" s="1" t="s">
        <v>407</v>
      </c>
      <c r="D707" s="1" t="s">
        <v>300</v>
      </c>
      <c r="E707" s="1" t="s">
        <v>301</v>
      </c>
      <c r="F707" s="21">
        <v>8.7562840922102334E-6</v>
      </c>
    </row>
    <row r="708" spans="1:6" x14ac:dyDescent="0.25">
      <c r="A708" s="139"/>
      <c r="B708" s="139"/>
      <c r="C708" s="1" t="s">
        <v>312</v>
      </c>
      <c r="D708" s="1" t="s">
        <v>300</v>
      </c>
      <c r="E708" s="1" t="s">
        <v>301</v>
      </c>
      <c r="F708" s="21"/>
    </row>
    <row r="709" spans="1:6" x14ac:dyDescent="0.25">
      <c r="A709" s="139"/>
      <c r="B709" s="140"/>
      <c r="C709" s="1" t="s">
        <v>313</v>
      </c>
      <c r="D709" s="1" t="s">
        <v>300</v>
      </c>
      <c r="E709" s="1" t="s">
        <v>301</v>
      </c>
      <c r="F709" s="21">
        <v>1.087815901706781E-7</v>
      </c>
    </row>
    <row r="710" spans="1:6" x14ac:dyDescent="0.25">
      <c r="A710" s="139"/>
      <c r="B710" s="138" t="s">
        <v>272</v>
      </c>
      <c r="C710" s="1" t="s">
        <v>307</v>
      </c>
      <c r="D710" s="1" t="s">
        <v>300</v>
      </c>
      <c r="E710" s="1" t="s">
        <v>301</v>
      </c>
      <c r="F710" s="21">
        <v>3.3890680183596122E-6</v>
      </c>
    </row>
    <row r="711" spans="1:6" x14ac:dyDescent="0.25">
      <c r="A711" s="139"/>
      <c r="B711" s="139"/>
      <c r="C711" s="1" t="s">
        <v>308</v>
      </c>
      <c r="D711" s="1" t="s">
        <v>300</v>
      </c>
      <c r="E711" s="1" t="s">
        <v>301</v>
      </c>
      <c r="F711" s="21">
        <v>2.3426231107436118E-5</v>
      </c>
    </row>
    <row r="712" spans="1:6" x14ac:dyDescent="0.25">
      <c r="A712" s="139"/>
      <c r="B712" s="139"/>
      <c r="C712" s="1" t="s">
        <v>309</v>
      </c>
      <c r="D712" s="1" t="s">
        <v>300</v>
      </c>
      <c r="E712" s="1" t="s">
        <v>301</v>
      </c>
      <c r="F712" s="21">
        <v>3.3666321888871609E-8</v>
      </c>
    </row>
    <row r="713" spans="1:6" x14ac:dyDescent="0.25">
      <c r="A713" s="139"/>
      <c r="B713" s="139"/>
      <c r="C713" s="1" t="s">
        <v>407</v>
      </c>
      <c r="D713" s="1" t="s">
        <v>300</v>
      </c>
      <c r="E713" s="1" t="s">
        <v>301</v>
      </c>
      <c r="F713" s="21">
        <v>8.9322084912477431E-4</v>
      </c>
    </row>
    <row r="714" spans="1:6" x14ac:dyDescent="0.25">
      <c r="A714" s="139"/>
      <c r="B714" s="139"/>
      <c r="C714" s="1" t="s">
        <v>311</v>
      </c>
      <c r="D714" s="1" t="s">
        <v>300</v>
      </c>
      <c r="E714" s="1" t="s">
        <v>301</v>
      </c>
      <c r="F714" s="21"/>
    </row>
    <row r="715" spans="1:6" x14ac:dyDescent="0.25">
      <c r="A715" s="139"/>
      <c r="B715" s="139"/>
      <c r="C715" s="1" t="s">
        <v>312</v>
      </c>
      <c r="D715" s="1" t="s">
        <v>300</v>
      </c>
      <c r="E715" s="1" t="s">
        <v>301</v>
      </c>
      <c r="F715" s="21"/>
    </row>
    <row r="716" spans="1:6" x14ac:dyDescent="0.25">
      <c r="A716" s="139"/>
      <c r="B716" s="140"/>
      <c r="C716" s="1" t="s">
        <v>313</v>
      </c>
      <c r="D716" s="1" t="s">
        <v>300</v>
      </c>
      <c r="E716" s="1" t="s">
        <v>301</v>
      </c>
      <c r="F716" s="21">
        <v>1.346570933489082E-5</v>
      </c>
    </row>
    <row r="717" spans="1:6" x14ac:dyDescent="0.25">
      <c r="A717" s="139"/>
      <c r="B717" s="138" t="s">
        <v>271</v>
      </c>
      <c r="C717" s="1" t="s">
        <v>307</v>
      </c>
      <c r="D717" s="1" t="s">
        <v>300</v>
      </c>
      <c r="E717" s="1" t="s">
        <v>301</v>
      </c>
      <c r="F717" s="21">
        <v>9.1863499397528355E-8</v>
      </c>
    </row>
    <row r="718" spans="1:6" x14ac:dyDescent="0.25">
      <c r="A718" s="139"/>
      <c r="B718" s="139"/>
      <c r="C718" s="1" t="s">
        <v>308</v>
      </c>
      <c r="D718" s="1" t="s">
        <v>300</v>
      </c>
      <c r="E718" s="1" t="s">
        <v>301</v>
      </c>
      <c r="F718" s="21">
        <v>9.2673446281805631E-5</v>
      </c>
    </row>
    <row r="719" spans="1:6" x14ac:dyDescent="0.25">
      <c r="A719" s="139"/>
      <c r="B719" s="139"/>
      <c r="C719" s="1" t="s">
        <v>309</v>
      </c>
      <c r="D719" s="1" t="s">
        <v>300</v>
      </c>
      <c r="E719" s="1" t="s">
        <v>301</v>
      </c>
      <c r="F719" s="21">
        <v>8.7922919658130925E-9</v>
      </c>
    </row>
    <row r="720" spans="1:6" x14ac:dyDescent="0.25">
      <c r="A720" s="139"/>
      <c r="B720" s="139"/>
      <c r="C720" s="1" t="s">
        <v>407</v>
      </c>
      <c r="D720" s="1" t="s">
        <v>300</v>
      </c>
      <c r="E720" s="1" t="s">
        <v>301</v>
      </c>
      <c r="F720" s="21">
        <v>4.0600070073924959E-5</v>
      </c>
    </row>
    <row r="721" spans="1:6" x14ac:dyDescent="0.25">
      <c r="A721" s="139"/>
      <c r="B721" s="139"/>
      <c r="C721" s="1" t="s">
        <v>312</v>
      </c>
      <c r="D721" s="1" t="s">
        <v>300</v>
      </c>
      <c r="E721" s="1" t="s">
        <v>301</v>
      </c>
      <c r="F721" s="21"/>
    </row>
    <row r="722" spans="1:6" x14ac:dyDescent="0.25">
      <c r="A722" s="139"/>
      <c r="B722" s="140"/>
      <c r="C722" s="1" t="s">
        <v>313</v>
      </c>
      <c r="D722" s="1" t="s">
        <v>300</v>
      </c>
      <c r="E722" s="1" t="s">
        <v>301</v>
      </c>
      <c r="F722" s="21">
        <v>7.2159442708484127E-7</v>
      </c>
    </row>
    <row r="723" spans="1:6" x14ac:dyDescent="0.25">
      <c r="A723" s="139"/>
      <c r="B723" s="138" t="s">
        <v>293</v>
      </c>
      <c r="C723" s="1" t="s">
        <v>307</v>
      </c>
      <c r="D723" s="1" t="s">
        <v>300</v>
      </c>
      <c r="E723" s="1" t="s">
        <v>301</v>
      </c>
      <c r="F723" s="21"/>
    </row>
    <row r="724" spans="1:6" x14ac:dyDescent="0.25">
      <c r="A724" s="139"/>
      <c r="B724" s="139"/>
      <c r="C724" s="1" t="s">
        <v>308</v>
      </c>
      <c r="D724" s="1" t="s">
        <v>300</v>
      </c>
      <c r="E724" s="1" t="s">
        <v>301</v>
      </c>
      <c r="F724" s="21"/>
    </row>
    <row r="725" spans="1:6" x14ac:dyDescent="0.25">
      <c r="A725" s="139"/>
      <c r="B725" s="139"/>
      <c r="C725" s="1" t="s">
        <v>309</v>
      </c>
      <c r="D725" s="1" t="s">
        <v>300</v>
      </c>
      <c r="E725" s="1" t="s">
        <v>301</v>
      </c>
      <c r="F725" s="21"/>
    </row>
    <row r="726" spans="1:6" x14ac:dyDescent="0.25">
      <c r="A726" s="139"/>
      <c r="B726" s="139"/>
      <c r="C726" s="1" t="s">
        <v>407</v>
      </c>
      <c r="D726" s="1" t="s">
        <v>300</v>
      </c>
      <c r="E726" s="1" t="s">
        <v>301</v>
      </c>
      <c r="F726" s="21"/>
    </row>
    <row r="727" spans="1:6" x14ac:dyDescent="0.25">
      <c r="A727" s="139"/>
      <c r="B727" s="139"/>
      <c r="C727" s="1" t="s">
        <v>312</v>
      </c>
      <c r="D727" s="1" t="s">
        <v>300</v>
      </c>
      <c r="E727" s="1" t="s">
        <v>301</v>
      </c>
      <c r="F727" s="21"/>
    </row>
    <row r="728" spans="1:6" x14ac:dyDescent="0.25">
      <c r="A728" s="139"/>
      <c r="B728" s="140"/>
      <c r="C728" s="1" t="s">
        <v>313</v>
      </c>
      <c r="D728" s="1" t="s">
        <v>300</v>
      </c>
      <c r="E728" s="1" t="s">
        <v>301</v>
      </c>
      <c r="F728" s="21"/>
    </row>
    <row r="729" spans="1:6" x14ac:dyDescent="0.25">
      <c r="A729" s="139"/>
      <c r="B729" s="138" t="s">
        <v>270</v>
      </c>
      <c r="C729" s="1" t="s">
        <v>307</v>
      </c>
      <c r="D729" s="1" t="s">
        <v>300</v>
      </c>
      <c r="E729" s="1" t="s">
        <v>301</v>
      </c>
      <c r="F729" s="21">
        <v>4.4236808891772384E-6</v>
      </c>
    </row>
    <row r="730" spans="1:6" x14ac:dyDescent="0.25">
      <c r="A730" s="139"/>
      <c r="B730" s="139"/>
      <c r="C730" s="1" t="s">
        <v>308</v>
      </c>
      <c r="D730" s="1" t="s">
        <v>300</v>
      </c>
      <c r="E730" s="1" t="s">
        <v>301</v>
      </c>
      <c r="F730" s="21">
        <v>7.9415406114533547E-4</v>
      </c>
    </row>
    <row r="731" spans="1:6" x14ac:dyDescent="0.25">
      <c r="A731" s="139"/>
      <c r="B731" s="139"/>
      <c r="C731" s="1" t="s">
        <v>309</v>
      </c>
      <c r="D731" s="1" t="s">
        <v>300</v>
      </c>
      <c r="E731" s="1" t="s">
        <v>301</v>
      </c>
      <c r="F731" s="21">
        <v>4.56354269554542E-7</v>
      </c>
    </row>
    <row r="732" spans="1:6" x14ac:dyDescent="0.25">
      <c r="A732" s="139"/>
      <c r="B732" s="139"/>
      <c r="C732" s="1" t="s">
        <v>407</v>
      </c>
      <c r="D732" s="1" t="s">
        <v>300</v>
      </c>
      <c r="E732" s="1" t="s">
        <v>301</v>
      </c>
      <c r="F732" s="21">
        <v>3.5852006999511419E-3</v>
      </c>
    </row>
    <row r="733" spans="1:6" x14ac:dyDescent="0.25">
      <c r="A733" s="139"/>
      <c r="B733" s="139"/>
      <c r="C733" s="1" t="s">
        <v>312</v>
      </c>
      <c r="D733" s="1" t="s">
        <v>300</v>
      </c>
      <c r="E733" s="1" t="s">
        <v>301</v>
      </c>
      <c r="F733" s="21"/>
    </row>
    <row r="734" spans="1:6" x14ac:dyDescent="0.25">
      <c r="A734" s="139"/>
      <c r="B734" s="140"/>
      <c r="C734" s="1" t="s">
        <v>313</v>
      </c>
      <c r="D734" s="1" t="s">
        <v>300</v>
      </c>
      <c r="E734" s="1" t="s">
        <v>301</v>
      </c>
      <c r="F734" s="21">
        <v>5.2707200002487277E-5</v>
      </c>
    </row>
    <row r="735" spans="1:6" x14ac:dyDescent="0.25">
      <c r="A735" s="139"/>
      <c r="B735" s="138" t="s">
        <v>297</v>
      </c>
      <c r="C735" s="1" t="s">
        <v>307</v>
      </c>
      <c r="D735" s="1" t="s">
        <v>300</v>
      </c>
      <c r="E735" s="1" t="s">
        <v>301</v>
      </c>
      <c r="F735" s="21"/>
    </row>
    <row r="736" spans="1:6" x14ac:dyDescent="0.25">
      <c r="A736" s="139"/>
      <c r="B736" s="139"/>
      <c r="C736" s="1" t="s">
        <v>308</v>
      </c>
      <c r="D736" s="1" t="s">
        <v>300</v>
      </c>
      <c r="E736" s="1" t="s">
        <v>301</v>
      </c>
      <c r="F736" s="21"/>
    </row>
    <row r="737" spans="1:6" x14ac:dyDescent="0.25">
      <c r="A737" s="139"/>
      <c r="B737" s="139"/>
      <c r="C737" s="1" t="s">
        <v>309</v>
      </c>
      <c r="D737" s="1" t="s">
        <v>300</v>
      </c>
      <c r="E737" s="1" t="s">
        <v>301</v>
      </c>
      <c r="F737" s="21"/>
    </row>
    <row r="738" spans="1:6" x14ac:dyDescent="0.25">
      <c r="A738" s="139"/>
      <c r="B738" s="139"/>
      <c r="C738" s="1" t="s">
        <v>407</v>
      </c>
      <c r="D738" s="1" t="s">
        <v>300</v>
      </c>
      <c r="E738" s="1" t="s">
        <v>301</v>
      </c>
      <c r="F738" s="21"/>
    </row>
    <row r="739" spans="1:6" x14ac:dyDescent="0.25">
      <c r="A739" s="139"/>
      <c r="B739" s="139"/>
      <c r="C739" s="1" t="s">
        <v>312</v>
      </c>
      <c r="D739" s="1" t="s">
        <v>300</v>
      </c>
      <c r="E739" s="1" t="s">
        <v>301</v>
      </c>
      <c r="F739" s="21"/>
    </row>
    <row r="740" spans="1:6" x14ac:dyDescent="0.25">
      <c r="A740" s="140"/>
      <c r="B740" s="140"/>
      <c r="C740" s="1" t="s">
        <v>313</v>
      </c>
      <c r="D740" s="1" t="s">
        <v>300</v>
      </c>
      <c r="E740" s="1" t="s">
        <v>301</v>
      </c>
      <c r="F740" s="21"/>
    </row>
    <row r="741" spans="1:6" x14ac:dyDescent="0.25">
      <c r="A741" s="138" t="s">
        <v>56</v>
      </c>
      <c r="B741" s="138" t="s">
        <v>272</v>
      </c>
      <c r="C741" s="1" t="s">
        <v>307</v>
      </c>
      <c r="D741" s="1" t="s">
        <v>302</v>
      </c>
      <c r="E741" s="1" t="s">
        <v>301</v>
      </c>
      <c r="F741" s="21"/>
    </row>
    <row r="742" spans="1:6" x14ac:dyDescent="0.25">
      <c r="A742" s="139"/>
      <c r="B742" s="139"/>
      <c r="C742" s="1" t="s">
        <v>308</v>
      </c>
      <c r="D742" s="1" t="s">
        <v>302</v>
      </c>
      <c r="E742" s="1" t="s">
        <v>301</v>
      </c>
      <c r="F742" s="21"/>
    </row>
    <row r="743" spans="1:6" x14ac:dyDescent="0.25">
      <c r="A743" s="139"/>
      <c r="B743" s="139"/>
      <c r="C743" s="1" t="s">
        <v>309</v>
      </c>
      <c r="D743" s="1" t="s">
        <v>302</v>
      </c>
      <c r="E743" s="1" t="s">
        <v>301</v>
      </c>
      <c r="F743" s="21"/>
    </row>
    <row r="744" spans="1:6" x14ac:dyDescent="0.25">
      <c r="A744" s="139"/>
      <c r="B744" s="139"/>
      <c r="C744" s="1" t="s">
        <v>407</v>
      </c>
      <c r="D744" s="1" t="s">
        <v>302</v>
      </c>
      <c r="E744" s="1" t="s">
        <v>301</v>
      </c>
      <c r="F744" s="21"/>
    </row>
    <row r="745" spans="1:6" x14ac:dyDescent="0.25">
      <c r="A745" s="139"/>
      <c r="B745" s="139"/>
      <c r="C745" s="1" t="s">
        <v>312</v>
      </c>
      <c r="D745" s="1" t="s">
        <v>302</v>
      </c>
      <c r="E745" s="1" t="s">
        <v>301</v>
      </c>
      <c r="F745" s="21"/>
    </row>
    <row r="746" spans="1:6" x14ac:dyDescent="0.25">
      <c r="A746" s="139"/>
      <c r="B746" s="140"/>
      <c r="C746" s="1" t="s">
        <v>313</v>
      </c>
      <c r="D746" s="1" t="s">
        <v>302</v>
      </c>
      <c r="E746" s="1" t="s">
        <v>301</v>
      </c>
      <c r="F746" s="21"/>
    </row>
    <row r="747" spans="1:6" x14ac:dyDescent="0.25">
      <c r="A747" s="139"/>
      <c r="B747" s="138" t="s">
        <v>315</v>
      </c>
      <c r="C747" s="1" t="s">
        <v>307</v>
      </c>
      <c r="D747" s="1" t="s">
        <v>302</v>
      </c>
      <c r="E747" s="1" t="s">
        <v>301</v>
      </c>
      <c r="F747" s="21">
        <v>5.672389667651454E-3</v>
      </c>
    </row>
    <row r="748" spans="1:6" x14ac:dyDescent="0.25">
      <c r="A748" s="139"/>
      <c r="B748" s="139"/>
      <c r="C748" s="1" t="s">
        <v>308</v>
      </c>
      <c r="D748" s="1" t="s">
        <v>302</v>
      </c>
      <c r="E748" s="1" t="s">
        <v>301</v>
      </c>
      <c r="F748" s="21">
        <v>7.8886692396364848E-4</v>
      </c>
    </row>
    <row r="749" spans="1:6" x14ac:dyDescent="0.25">
      <c r="A749" s="139"/>
      <c r="B749" s="139"/>
      <c r="C749" s="1" t="s">
        <v>309</v>
      </c>
      <c r="D749" s="1" t="s">
        <v>302</v>
      </c>
      <c r="E749" s="1" t="s">
        <v>301</v>
      </c>
      <c r="F749" s="21">
        <v>5.5624949950553169E-8</v>
      </c>
    </row>
    <row r="750" spans="1:6" x14ac:dyDescent="0.25">
      <c r="A750" s="139"/>
      <c r="B750" s="139"/>
      <c r="C750" s="1" t="s">
        <v>407</v>
      </c>
      <c r="D750" s="1" t="s">
        <v>302</v>
      </c>
      <c r="E750" s="1" t="s">
        <v>301</v>
      </c>
      <c r="F750" s="21">
        <v>6.8331819936679524E-4</v>
      </c>
    </row>
    <row r="751" spans="1:6" x14ac:dyDescent="0.25">
      <c r="A751" s="139"/>
      <c r="B751" s="139"/>
      <c r="C751" s="1" t="s">
        <v>312</v>
      </c>
      <c r="D751" s="1" t="s">
        <v>302</v>
      </c>
      <c r="E751" s="1" t="s">
        <v>301</v>
      </c>
      <c r="F751" s="21">
        <v>1.1162205571252471E-6</v>
      </c>
    </row>
    <row r="752" spans="1:6" x14ac:dyDescent="0.25">
      <c r="A752" s="139"/>
      <c r="B752" s="140"/>
      <c r="C752" s="1" t="s">
        <v>313</v>
      </c>
      <c r="D752" s="1" t="s">
        <v>302</v>
      </c>
      <c r="E752" s="1" t="s">
        <v>301</v>
      </c>
      <c r="F752" s="21">
        <v>2.1195192951512159E-5</v>
      </c>
    </row>
    <row r="753" spans="1:6" x14ac:dyDescent="0.25">
      <c r="A753" s="139"/>
      <c r="B753" s="138" t="s">
        <v>272</v>
      </c>
      <c r="C753" s="1" t="s">
        <v>307</v>
      </c>
      <c r="D753" s="1" t="s">
        <v>302</v>
      </c>
      <c r="E753" s="1" t="s">
        <v>301</v>
      </c>
      <c r="F753" s="21">
        <v>1.0318111295713641E-2</v>
      </c>
    </row>
    <row r="754" spans="1:6" x14ac:dyDescent="0.25">
      <c r="A754" s="139"/>
      <c r="B754" s="139"/>
      <c r="C754" s="1" t="s">
        <v>308</v>
      </c>
      <c r="D754" s="1" t="s">
        <v>302</v>
      </c>
      <c r="E754" s="1" t="s">
        <v>301</v>
      </c>
      <c r="F754" s="21">
        <v>3.663466970945631E-4</v>
      </c>
    </row>
    <row r="755" spans="1:6" x14ac:dyDescent="0.25">
      <c r="A755" s="139"/>
      <c r="B755" s="139"/>
      <c r="C755" s="1" t="s">
        <v>309</v>
      </c>
      <c r="D755" s="1" t="s">
        <v>302</v>
      </c>
      <c r="E755" s="1" t="s">
        <v>301</v>
      </c>
      <c r="F755" s="21">
        <v>5.6817626640085142E-8</v>
      </c>
    </row>
    <row r="756" spans="1:6" x14ac:dyDescent="0.25">
      <c r="A756" s="139"/>
      <c r="B756" s="139"/>
      <c r="C756" s="1" t="s">
        <v>407</v>
      </c>
      <c r="D756" s="1" t="s">
        <v>302</v>
      </c>
      <c r="E756" s="1" t="s">
        <v>301</v>
      </c>
      <c r="F756" s="21">
        <v>2.7231565269761679E-4</v>
      </c>
    </row>
    <row r="757" spans="1:6" x14ac:dyDescent="0.25">
      <c r="A757" s="139"/>
      <c r="B757" s="139"/>
      <c r="C757" s="1" t="s">
        <v>312</v>
      </c>
      <c r="D757" s="1" t="s">
        <v>302</v>
      </c>
      <c r="E757" s="1" t="s">
        <v>301</v>
      </c>
      <c r="F757" s="21">
        <v>1.0976631071130501E-6</v>
      </c>
    </row>
    <row r="758" spans="1:6" x14ac:dyDescent="0.25">
      <c r="A758" s="139"/>
      <c r="B758" s="140"/>
      <c r="C758" s="1" t="s">
        <v>313</v>
      </c>
      <c r="D758" s="1" t="s">
        <v>302</v>
      </c>
      <c r="E758" s="1" t="s">
        <v>301</v>
      </c>
      <c r="F758" s="21">
        <v>1.9006569271797051E-5</v>
      </c>
    </row>
    <row r="759" spans="1:6" x14ac:dyDescent="0.25">
      <c r="A759" s="139"/>
      <c r="B759" s="138" t="s">
        <v>316</v>
      </c>
      <c r="C759" s="1" t="s">
        <v>307</v>
      </c>
      <c r="D759" s="1" t="s">
        <v>302</v>
      </c>
      <c r="E759" s="1" t="s">
        <v>301</v>
      </c>
      <c r="F759" s="21">
        <v>3.6024726444784427E-4</v>
      </c>
    </row>
    <row r="760" spans="1:6" x14ac:dyDescent="0.25">
      <c r="A760" s="139"/>
      <c r="B760" s="139"/>
      <c r="C760" s="1" t="s">
        <v>308</v>
      </c>
      <c r="D760" s="1" t="s">
        <v>302</v>
      </c>
      <c r="E760" s="1" t="s">
        <v>301</v>
      </c>
      <c r="F760" s="21">
        <v>5.9219218077409081E-3</v>
      </c>
    </row>
    <row r="761" spans="1:6" x14ac:dyDescent="0.25">
      <c r="A761" s="139"/>
      <c r="B761" s="139"/>
      <c r="C761" s="1" t="s">
        <v>309</v>
      </c>
      <c r="D761" s="1" t="s">
        <v>302</v>
      </c>
      <c r="E761" s="1" t="s">
        <v>301</v>
      </c>
      <c r="F761" s="21">
        <v>1.3494289139648221E-6</v>
      </c>
    </row>
    <row r="762" spans="1:6" x14ac:dyDescent="0.25">
      <c r="A762" s="139"/>
      <c r="B762" s="139"/>
      <c r="C762" s="1" t="s">
        <v>407</v>
      </c>
      <c r="D762" s="1" t="s">
        <v>302</v>
      </c>
      <c r="E762" s="1" t="s">
        <v>301</v>
      </c>
      <c r="F762" s="21">
        <v>1.809457074469042E-3</v>
      </c>
    </row>
    <row r="763" spans="1:6" x14ac:dyDescent="0.25">
      <c r="A763" s="139"/>
      <c r="B763" s="139"/>
      <c r="C763" s="1" t="s">
        <v>312</v>
      </c>
      <c r="D763" s="1" t="s">
        <v>302</v>
      </c>
      <c r="E763" s="1" t="s">
        <v>301</v>
      </c>
      <c r="F763" s="21">
        <v>7.5483935013388121E-5</v>
      </c>
    </row>
    <row r="764" spans="1:6" x14ac:dyDescent="0.25">
      <c r="A764" s="139"/>
      <c r="B764" s="140"/>
      <c r="C764" s="1" t="s">
        <v>313</v>
      </c>
      <c r="D764" s="1" t="s">
        <v>302</v>
      </c>
      <c r="E764" s="1" t="s">
        <v>301</v>
      </c>
      <c r="F764" s="21">
        <v>1.111009077338322E-3</v>
      </c>
    </row>
    <row r="765" spans="1:6" x14ac:dyDescent="0.25">
      <c r="A765" s="139"/>
      <c r="B765" s="138" t="s">
        <v>269</v>
      </c>
      <c r="C765" s="1" t="s">
        <v>307</v>
      </c>
      <c r="D765" s="1" t="s">
        <v>302</v>
      </c>
      <c r="E765" s="1" t="s">
        <v>301</v>
      </c>
      <c r="F765" s="21">
        <v>2.4822565338214372E-4</v>
      </c>
    </row>
    <row r="766" spans="1:6" x14ac:dyDescent="0.25">
      <c r="A766" s="139"/>
      <c r="B766" s="139"/>
      <c r="C766" s="1" t="s">
        <v>308</v>
      </c>
      <c r="D766" s="1" t="s">
        <v>302</v>
      </c>
      <c r="E766" s="1" t="s">
        <v>301</v>
      </c>
      <c r="F766" s="21">
        <v>4.0481439981267719E-3</v>
      </c>
    </row>
    <row r="767" spans="1:6" x14ac:dyDescent="0.25">
      <c r="A767" s="139"/>
      <c r="B767" s="139"/>
      <c r="C767" s="1" t="s">
        <v>309</v>
      </c>
      <c r="D767" s="1" t="s">
        <v>302</v>
      </c>
      <c r="E767" s="1" t="s">
        <v>301</v>
      </c>
      <c r="F767" s="21">
        <v>9.2277849541419043E-7</v>
      </c>
    </row>
    <row r="768" spans="1:6" x14ac:dyDescent="0.25">
      <c r="A768" s="139"/>
      <c r="B768" s="139"/>
      <c r="C768" s="1" t="s">
        <v>407</v>
      </c>
      <c r="D768" s="1" t="s">
        <v>302</v>
      </c>
      <c r="E768" s="1" t="s">
        <v>301</v>
      </c>
      <c r="F768" s="21">
        <v>1.7084790887658529E-3</v>
      </c>
    </row>
    <row r="769" spans="1:6" x14ac:dyDescent="0.25">
      <c r="A769" s="139"/>
      <c r="B769" s="139"/>
      <c r="C769" s="1" t="s">
        <v>312</v>
      </c>
      <c r="D769" s="1" t="s">
        <v>302</v>
      </c>
      <c r="E769" s="1" t="s">
        <v>301</v>
      </c>
      <c r="F769" s="21">
        <v>5.1540265212278352E-5</v>
      </c>
    </row>
    <row r="770" spans="1:6" x14ac:dyDescent="0.25">
      <c r="A770" s="139"/>
      <c r="B770" s="140"/>
      <c r="C770" s="1" t="s">
        <v>313</v>
      </c>
      <c r="D770" s="1" t="s">
        <v>302</v>
      </c>
      <c r="E770" s="1" t="s">
        <v>301</v>
      </c>
      <c r="F770" s="21">
        <v>7.589681582946589E-4</v>
      </c>
    </row>
    <row r="771" spans="1:6" x14ac:dyDescent="0.25">
      <c r="A771" s="139"/>
      <c r="B771" s="138" t="s">
        <v>271</v>
      </c>
      <c r="C771" s="1" t="s">
        <v>307</v>
      </c>
      <c r="D771" s="1" t="s">
        <v>302</v>
      </c>
      <c r="E771" s="1" t="s">
        <v>301</v>
      </c>
      <c r="F771" s="21">
        <v>4.4739829899756431E-2</v>
      </c>
    </row>
    <row r="772" spans="1:6" x14ac:dyDescent="0.25">
      <c r="A772" s="139"/>
      <c r="B772" s="139"/>
      <c r="C772" s="1" t="s">
        <v>308</v>
      </c>
      <c r="D772" s="1" t="s">
        <v>302</v>
      </c>
      <c r="E772" s="1" t="s">
        <v>301</v>
      </c>
      <c r="F772" s="21">
        <v>1.1007123683833969E-3</v>
      </c>
    </row>
    <row r="773" spans="1:6" x14ac:dyDescent="0.25">
      <c r="A773" s="139"/>
      <c r="B773" s="139"/>
      <c r="C773" s="1" t="s">
        <v>309</v>
      </c>
      <c r="D773" s="1" t="s">
        <v>302</v>
      </c>
      <c r="E773" s="1" t="s">
        <v>301</v>
      </c>
      <c r="F773" s="21">
        <v>1.8563019297152981E-7</v>
      </c>
    </row>
    <row r="774" spans="1:6" x14ac:dyDescent="0.25">
      <c r="A774" s="139"/>
      <c r="B774" s="139"/>
      <c r="C774" s="1" t="s">
        <v>407</v>
      </c>
      <c r="D774" s="1" t="s">
        <v>302</v>
      </c>
      <c r="E774" s="1" t="s">
        <v>301</v>
      </c>
      <c r="F774" s="21">
        <v>8.599641983815285E-4</v>
      </c>
    </row>
    <row r="775" spans="1:6" x14ac:dyDescent="0.25">
      <c r="A775" s="139"/>
      <c r="B775" s="139"/>
      <c r="C775" s="1" t="s">
        <v>312</v>
      </c>
      <c r="D775" s="1" t="s">
        <v>302</v>
      </c>
      <c r="E775" s="1" t="s">
        <v>301</v>
      </c>
      <c r="F775" s="21">
        <v>4.2035179134592449E-6</v>
      </c>
    </row>
    <row r="776" spans="1:6" x14ac:dyDescent="0.25">
      <c r="A776" s="139"/>
      <c r="B776" s="140"/>
      <c r="C776" s="1" t="s">
        <v>313</v>
      </c>
      <c r="D776" s="1" t="s">
        <v>302</v>
      </c>
      <c r="E776" s="1" t="s">
        <v>301</v>
      </c>
      <c r="F776" s="21">
        <v>7.3462314757055119E-5</v>
      </c>
    </row>
    <row r="777" spans="1:6" x14ac:dyDescent="0.25">
      <c r="A777" s="139"/>
      <c r="B777" s="138" t="s">
        <v>272</v>
      </c>
      <c r="C777" s="1" t="s">
        <v>307</v>
      </c>
      <c r="D777" s="1" t="s">
        <v>302</v>
      </c>
      <c r="E777" s="1" t="s">
        <v>301</v>
      </c>
      <c r="F777" s="21">
        <v>1.179291026248637E-3</v>
      </c>
    </row>
    <row r="778" spans="1:6" x14ac:dyDescent="0.25">
      <c r="A778" s="139"/>
      <c r="B778" s="139"/>
      <c r="C778" s="1" t="s">
        <v>308</v>
      </c>
      <c r="D778" s="1" t="s">
        <v>302</v>
      </c>
      <c r="E778" s="1" t="s">
        <v>301</v>
      </c>
      <c r="F778" s="21">
        <v>9.9068011319449582E-3</v>
      </c>
    </row>
    <row r="779" spans="1:6" x14ac:dyDescent="0.25">
      <c r="A779" s="139"/>
      <c r="B779" s="139"/>
      <c r="C779" s="1" t="s">
        <v>309</v>
      </c>
      <c r="D779" s="1" t="s">
        <v>302</v>
      </c>
      <c r="E779" s="1" t="s">
        <v>301</v>
      </c>
      <c r="F779" s="21">
        <v>5.7855663734962707E-6</v>
      </c>
    </row>
    <row r="780" spans="1:6" x14ac:dyDescent="0.25">
      <c r="A780" s="139"/>
      <c r="B780" s="139"/>
      <c r="C780" s="1" t="s">
        <v>407</v>
      </c>
      <c r="D780" s="1" t="s">
        <v>302</v>
      </c>
      <c r="E780" s="1" t="s">
        <v>301</v>
      </c>
      <c r="F780" s="21">
        <v>5.16341719641437E-3</v>
      </c>
    </row>
    <row r="781" spans="1:6" x14ac:dyDescent="0.25">
      <c r="A781" s="139"/>
      <c r="B781" s="139"/>
      <c r="C781" s="1" t="s">
        <v>311</v>
      </c>
      <c r="D781" s="1" t="s">
        <v>302</v>
      </c>
      <c r="E781" s="1" t="s">
        <v>301</v>
      </c>
      <c r="F781" s="21">
        <v>8.5585033038410134E-3</v>
      </c>
    </row>
    <row r="782" spans="1:6" x14ac:dyDescent="0.25">
      <c r="A782" s="139"/>
      <c r="B782" s="139"/>
      <c r="C782" s="1" t="s">
        <v>312</v>
      </c>
      <c r="D782" s="1" t="s">
        <v>302</v>
      </c>
      <c r="E782" s="1" t="s">
        <v>301</v>
      </c>
      <c r="F782" s="21">
        <v>2.4971549177069179E-4</v>
      </c>
    </row>
    <row r="783" spans="1:6" x14ac:dyDescent="0.25">
      <c r="A783" s="139"/>
      <c r="B783" s="140"/>
      <c r="C783" s="1" t="s">
        <v>313</v>
      </c>
      <c r="D783" s="1" t="s">
        <v>302</v>
      </c>
      <c r="E783" s="1" t="s">
        <v>301</v>
      </c>
      <c r="F783" s="21">
        <v>3.9970777621641329E-3</v>
      </c>
    </row>
    <row r="784" spans="1:6" x14ac:dyDescent="0.25">
      <c r="A784" s="139"/>
      <c r="B784" s="138" t="s">
        <v>271</v>
      </c>
      <c r="C784" s="1" t="s">
        <v>307</v>
      </c>
      <c r="D784" s="1" t="s">
        <v>302</v>
      </c>
      <c r="E784" s="1" t="s">
        <v>301</v>
      </c>
      <c r="F784" s="21">
        <v>2.805882966719518E-5</v>
      </c>
    </row>
    <row r="785" spans="1:6" x14ac:dyDescent="0.25">
      <c r="A785" s="139"/>
      <c r="B785" s="139"/>
      <c r="C785" s="1" t="s">
        <v>308</v>
      </c>
      <c r="D785" s="1" t="s">
        <v>302</v>
      </c>
      <c r="E785" s="1" t="s">
        <v>301</v>
      </c>
      <c r="F785" s="21">
        <v>2.828443501712862E-4</v>
      </c>
    </row>
    <row r="786" spans="1:6" x14ac:dyDescent="0.25">
      <c r="A786" s="139"/>
      <c r="B786" s="139"/>
      <c r="C786" s="1" t="s">
        <v>309</v>
      </c>
      <c r="D786" s="1" t="s">
        <v>302</v>
      </c>
      <c r="E786" s="1" t="s">
        <v>301</v>
      </c>
      <c r="F786" s="21">
        <v>4.6103349563504247E-8</v>
      </c>
    </row>
    <row r="787" spans="1:6" x14ac:dyDescent="0.25">
      <c r="A787" s="139"/>
      <c r="B787" s="139"/>
      <c r="C787" s="1" t="s">
        <v>407</v>
      </c>
      <c r="D787" s="1" t="s">
        <v>302</v>
      </c>
      <c r="E787" s="1" t="s">
        <v>301</v>
      </c>
      <c r="F787" s="21">
        <v>4.2527319732298103E-4</v>
      </c>
    </row>
    <row r="788" spans="1:6" x14ac:dyDescent="0.25">
      <c r="A788" s="139"/>
      <c r="B788" s="139"/>
      <c r="C788" s="1" t="s">
        <v>312</v>
      </c>
      <c r="D788" s="1" t="s">
        <v>302</v>
      </c>
      <c r="E788" s="1" t="s">
        <v>301</v>
      </c>
      <c r="F788" s="21">
        <v>4.1238219007547161E-6</v>
      </c>
    </row>
    <row r="789" spans="1:6" x14ac:dyDescent="0.25">
      <c r="A789" s="139"/>
      <c r="B789" s="140"/>
      <c r="C789" s="1" t="s">
        <v>313</v>
      </c>
      <c r="D789" s="1" t="s">
        <v>302</v>
      </c>
      <c r="E789" s="1" t="s">
        <v>301</v>
      </c>
      <c r="F789" s="21">
        <v>7.1913110841043877E-5</v>
      </c>
    </row>
    <row r="790" spans="1:6" x14ac:dyDescent="0.25">
      <c r="A790" s="139"/>
      <c r="B790" s="138" t="s">
        <v>293</v>
      </c>
      <c r="C790" s="1" t="s">
        <v>307</v>
      </c>
      <c r="D790" s="1" t="s">
        <v>302</v>
      </c>
      <c r="E790" s="1" t="s">
        <v>301</v>
      </c>
      <c r="F790" s="21">
        <v>1.753434996556357E-5</v>
      </c>
    </row>
    <row r="791" spans="1:6" x14ac:dyDescent="0.25">
      <c r="A791" s="139"/>
      <c r="B791" s="139"/>
      <c r="C791" s="1" t="s">
        <v>308</v>
      </c>
      <c r="D791" s="1" t="s">
        <v>302</v>
      </c>
      <c r="E791" s="1" t="s">
        <v>301</v>
      </c>
      <c r="F791" s="21">
        <v>1.8438094514030308E-5</v>
      </c>
    </row>
    <row r="792" spans="1:6" x14ac:dyDescent="0.25">
      <c r="A792" s="139"/>
      <c r="B792" s="139"/>
      <c r="C792" s="1" t="s">
        <v>309</v>
      </c>
      <c r="D792" s="1" t="s">
        <v>302</v>
      </c>
      <c r="E792" s="1" t="s">
        <v>301</v>
      </c>
      <c r="F792" s="21">
        <v>5.0605698121344492E-9</v>
      </c>
    </row>
    <row r="793" spans="1:6" x14ac:dyDescent="0.25">
      <c r="A793" s="139"/>
      <c r="B793" s="139"/>
      <c r="C793" s="1" t="s">
        <v>407</v>
      </c>
      <c r="D793" s="1" t="s">
        <v>302</v>
      </c>
      <c r="E793" s="1" t="s">
        <v>301</v>
      </c>
      <c r="F793" s="21">
        <v>4.8855513037271404E-4</v>
      </c>
    </row>
    <row r="794" spans="1:6" x14ac:dyDescent="0.25">
      <c r="A794" s="139"/>
      <c r="B794" s="139"/>
      <c r="C794" s="1" t="s">
        <v>312</v>
      </c>
      <c r="D794" s="1" t="s">
        <v>302</v>
      </c>
      <c r="E794" s="1" t="s">
        <v>301</v>
      </c>
      <c r="F794" s="21">
        <v>2.2359848877698511E-7</v>
      </c>
    </row>
    <row r="795" spans="1:6" x14ac:dyDescent="0.25">
      <c r="A795" s="139"/>
      <c r="B795" s="140"/>
      <c r="C795" s="1" t="s">
        <v>313</v>
      </c>
      <c r="D795" s="1" t="s">
        <v>302</v>
      </c>
      <c r="E795" s="1" t="s">
        <v>301</v>
      </c>
      <c r="F795" s="21">
        <v>3.4567379208092339E-6</v>
      </c>
    </row>
    <row r="796" spans="1:6" x14ac:dyDescent="0.25">
      <c r="A796" s="139"/>
      <c r="B796" s="138" t="s">
        <v>270</v>
      </c>
      <c r="C796" s="1" t="s">
        <v>307</v>
      </c>
      <c r="D796" s="1" t="s">
        <v>302</v>
      </c>
      <c r="E796" s="1" t="s">
        <v>301</v>
      </c>
      <c r="F796" s="21">
        <v>1.484797929300701E-4</v>
      </c>
    </row>
    <row r="797" spans="1:6" x14ac:dyDescent="0.25">
      <c r="A797" s="139"/>
      <c r="B797" s="139"/>
      <c r="C797" s="1" t="s">
        <v>308</v>
      </c>
      <c r="D797" s="1" t="s">
        <v>302</v>
      </c>
      <c r="E797" s="1" t="s">
        <v>301</v>
      </c>
      <c r="F797" s="21">
        <v>1.2368459649972231E-3</v>
      </c>
    </row>
    <row r="798" spans="1:6" x14ac:dyDescent="0.25">
      <c r="A798" s="139"/>
      <c r="B798" s="139"/>
      <c r="C798" s="1" t="s">
        <v>309</v>
      </c>
      <c r="D798" s="1" t="s">
        <v>302</v>
      </c>
      <c r="E798" s="1" t="s">
        <v>301</v>
      </c>
      <c r="F798" s="21">
        <v>3.9547264644272548E-7</v>
      </c>
    </row>
    <row r="799" spans="1:6" x14ac:dyDescent="0.25">
      <c r="A799" s="139"/>
      <c r="B799" s="139"/>
      <c r="C799" s="1" t="s">
        <v>407</v>
      </c>
      <c r="D799" s="1" t="s">
        <v>302</v>
      </c>
      <c r="E799" s="1" t="s">
        <v>301</v>
      </c>
      <c r="F799" s="21">
        <v>2.4518697618160249E-3</v>
      </c>
    </row>
    <row r="800" spans="1:6" x14ac:dyDescent="0.25">
      <c r="A800" s="139"/>
      <c r="B800" s="139"/>
      <c r="C800" s="1" t="s">
        <v>312</v>
      </c>
      <c r="D800" s="1" t="s">
        <v>302</v>
      </c>
      <c r="E800" s="1" t="s">
        <v>301</v>
      </c>
      <c r="F800" s="21">
        <v>9.2389107154217445E-4</v>
      </c>
    </row>
    <row r="801" spans="1:6" x14ac:dyDescent="0.25">
      <c r="A801" s="139"/>
      <c r="B801" s="140"/>
      <c r="C801" s="1" t="s">
        <v>313</v>
      </c>
      <c r="D801" s="1" t="s">
        <v>302</v>
      </c>
      <c r="E801" s="1" t="s">
        <v>301</v>
      </c>
      <c r="F801" s="21">
        <v>2.81634854307833E-2</v>
      </c>
    </row>
    <row r="802" spans="1:6" x14ac:dyDescent="0.25">
      <c r="A802" s="139"/>
      <c r="B802" s="138" t="s">
        <v>297</v>
      </c>
      <c r="C802" s="1" t="s">
        <v>307</v>
      </c>
      <c r="D802" s="1" t="s">
        <v>302</v>
      </c>
      <c r="E802" s="1" t="s">
        <v>301</v>
      </c>
      <c r="F802" s="21">
        <v>7.2359119099896593E-6</v>
      </c>
    </row>
    <row r="803" spans="1:6" x14ac:dyDescent="0.25">
      <c r="A803" s="139"/>
      <c r="B803" s="139"/>
      <c r="C803" s="1" t="s">
        <v>308</v>
      </c>
      <c r="D803" s="1" t="s">
        <v>302</v>
      </c>
      <c r="E803" s="1" t="s">
        <v>301</v>
      </c>
      <c r="F803" s="21">
        <v>2.9399146552744161E-5</v>
      </c>
    </row>
    <row r="804" spans="1:6" x14ac:dyDescent="0.25">
      <c r="A804" s="139"/>
      <c r="B804" s="139"/>
      <c r="C804" s="1" t="s">
        <v>309</v>
      </c>
      <c r="D804" s="1" t="s">
        <v>302</v>
      </c>
      <c r="E804" s="1" t="s">
        <v>301</v>
      </c>
      <c r="F804" s="21">
        <v>4.3030149155322421E-7</v>
      </c>
    </row>
    <row r="805" spans="1:6" x14ac:dyDescent="0.25">
      <c r="A805" s="139"/>
      <c r="B805" s="139"/>
      <c r="C805" s="1" t="s">
        <v>407</v>
      </c>
      <c r="D805" s="1" t="s">
        <v>302</v>
      </c>
      <c r="E805" s="1" t="s">
        <v>301</v>
      </c>
      <c r="F805" s="21">
        <v>9.6155190934030211E-4</v>
      </c>
    </row>
    <row r="806" spans="1:6" x14ac:dyDescent="0.25">
      <c r="A806" s="139"/>
      <c r="B806" s="139"/>
      <c r="C806" s="1" t="s">
        <v>312</v>
      </c>
      <c r="D806" s="1" t="s">
        <v>302</v>
      </c>
      <c r="E806" s="1" t="s">
        <v>301</v>
      </c>
      <c r="F806" s="21">
        <v>2.7751536930867458E-7</v>
      </c>
    </row>
    <row r="807" spans="1:6" x14ac:dyDescent="0.25">
      <c r="A807" s="140"/>
      <c r="B807" s="140"/>
      <c r="C807" s="1" t="s">
        <v>313</v>
      </c>
      <c r="D807" s="1" t="s">
        <v>302</v>
      </c>
      <c r="E807" s="1" t="s">
        <v>301</v>
      </c>
      <c r="F807" s="21">
        <v>5.0159801902261877E-6</v>
      </c>
    </row>
    <row r="808" spans="1:6" x14ac:dyDescent="0.25">
      <c r="A808" s="138" t="s">
        <v>58</v>
      </c>
      <c r="B808" s="138" t="s">
        <v>272</v>
      </c>
      <c r="C808" s="1" t="s">
        <v>307</v>
      </c>
      <c r="D808" s="1" t="s">
        <v>302</v>
      </c>
      <c r="E808" s="1" t="s">
        <v>301</v>
      </c>
      <c r="F808" s="21"/>
    </row>
    <row r="809" spans="1:6" x14ac:dyDescent="0.25">
      <c r="A809" s="139"/>
      <c r="B809" s="139"/>
      <c r="C809" s="1" t="s">
        <v>308</v>
      </c>
      <c r="D809" s="1" t="s">
        <v>302</v>
      </c>
      <c r="E809" s="1" t="s">
        <v>301</v>
      </c>
      <c r="F809" s="21"/>
    </row>
    <row r="810" spans="1:6" x14ac:dyDescent="0.25">
      <c r="A810" s="139"/>
      <c r="B810" s="139"/>
      <c r="C810" s="1" t="s">
        <v>309</v>
      </c>
      <c r="D810" s="1" t="s">
        <v>302</v>
      </c>
      <c r="E810" s="1" t="s">
        <v>301</v>
      </c>
      <c r="F810" s="21"/>
    </row>
    <row r="811" spans="1:6" x14ac:dyDescent="0.25">
      <c r="A811" s="139"/>
      <c r="B811" s="139"/>
      <c r="C811" s="1" t="s">
        <v>407</v>
      </c>
      <c r="D811" s="1" t="s">
        <v>302</v>
      </c>
      <c r="E811" s="1" t="s">
        <v>301</v>
      </c>
      <c r="F811" s="21"/>
    </row>
    <row r="812" spans="1:6" x14ac:dyDescent="0.25">
      <c r="A812" s="139"/>
      <c r="B812" s="139"/>
      <c r="C812" s="1" t="s">
        <v>312</v>
      </c>
      <c r="D812" s="1" t="s">
        <v>302</v>
      </c>
      <c r="E812" s="1" t="s">
        <v>301</v>
      </c>
      <c r="F812" s="21"/>
    </row>
    <row r="813" spans="1:6" x14ac:dyDescent="0.25">
      <c r="A813" s="139"/>
      <c r="B813" s="140"/>
      <c r="C813" s="1" t="s">
        <v>313</v>
      </c>
      <c r="D813" s="1" t="s">
        <v>302</v>
      </c>
      <c r="E813" s="1" t="s">
        <v>301</v>
      </c>
      <c r="F813" s="21"/>
    </row>
    <row r="814" spans="1:6" x14ac:dyDescent="0.25">
      <c r="A814" s="139"/>
      <c r="B814" s="138" t="s">
        <v>315</v>
      </c>
      <c r="C814" s="1" t="s">
        <v>307</v>
      </c>
      <c r="D814" s="1" t="s">
        <v>302</v>
      </c>
      <c r="E814" s="1" t="s">
        <v>301</v>
      </c>
      <c r="F814" s="21">
        <v>1.139813183415663E-3</v>
      </c>
    </row>
    <row r="815" spans="1:6" x14ac:dyDescent="0.25">
      <c r="A815" s="139"/>
      <c r="B815" s="139"/>
      <c r="C815" s="1" t="s">
        <v>308</v>
      </c>
      <c r="D815" s="1" t="s">
        <v>302</v>
      </c>
      <c r="E815" s="1" t="s">
        <v>301</v>
      </c>
      <c r="F815" s="21">
        <v>1.635303667546045E-4</v>
      </c>
    </row>
    <row r="816" spans="1:6" x14ac:dyDescent="0.25">
      <c r="A816" s="139"/>
      <c r="B816" s="139"/>
      <c r="C816" s="1" t="s">
        <v>309</v>
      </c>
      <c r="D816" s="1" t="s">
        <v>302</v>
      </c>
      <c r="E816" s="1" t="s">
        <v>301</v>
      </c>
      <c r="F816" s="21">
        <v>1.440960167720013E-8</v>
      </c>
    </row>
    <row r="817" spans="1:6" x14ac:dyDescent="0.25">
      <c r="A817" s="139"/>
      <c r="B817" s="139"/>
      <c r="C817" s="1" t="s">
        <v>407</v>
      </c>
      <c r="D817" s="1" t="s">
        <v>302</v>
      </c>
      <c r="E817" s="1" t="s">
        <v>301</v>
      </c>
      <c r="F817" s="21">
        <v>1.615013587694387E-4</v>
      </c>
    </row>
    <row r="818" spans="1:6" x14ac:dyDescent="0.25">
      <c r="A818" s="139"/>
      <c r="B818" s="139"/>
      <c r="C818" s="1" t="s">
        <v>312</v>
      </c>
      <c r="D818" s="1" t="s">
        <v>302</v>
      </c>
      <c r="E818" s="1" t="s">
        <v>301</v>
      </c>
      <c r="F818" s="21">
        <v>2.3834422316264051E-7</v>
      </c>
    </row>
    <row r="819" spans="1:6" x14ac:dyDescent="0.25">
      <c r="A819" s="139"/>
      <c r="B819" s="140"/>
      <c r="C819" s="1" t="s">
        <v>313</v>
      </c>
      <c r="D819" s="1" t="s">
        <v>302</v>
      </c>
      <c r="E819" s="1" t="s">
        <v>301</v>
      </c>
      <c r="F819" s="21">
        <v>5.1777167025465897E-6</v>
      </c>
    </row>
    <row r="820" spans="1:6" x14ac:dyDescent="0.25">
      <c r="A820" s="139"/>
      <c r="B820" s="138" t="s">
        <v>272</v>
      </c>
      <c r="C820" s="1" t="s">
        <v>307</v>
      </c>
      <c r="D820" s="1" t="s">
        <v>302</v>
      </c>
      <c r="E820" s="1" t="s">
        <v>301</v>
      </c>
      <c r="F820" s="21">
        <v>1.4150277098074159E-2</v>
      </c>
    </row>
    <row r="821" spans="1:6" x14ac:dyDescent="0.25">
      <c r="A821" s="139"/>
      <c r="B821" s="139"/>
      <c r="C821" s="1" t="s">
        <v>308</v>
      </c>
      <c r="D821" s="1" t="s">
        <v>302</v>
      </c>
      <c r="E821" s="1" t="s">
        <v>301</v>
      </c>
      <c r="F821" s="21">
        <v>5.0240854447904766E-4</v>
      </c>
    </row>
    <row r="822" spans="1:6" x14ac:dyDescent="0.25">
      <c r="A822" s="139"/>
      <c r="B822" s="139"/>
      <c r="C822" s="1" t="s">
        <v>309</v>
      </c>
      <c r="D822" s="1" t="s">
        <v>302</v>
      </c>
      <c r="E822" s="1" t="s">
        <v>301</v>
      </c>
      <c r="F822" s="21">
        <v>7.7919799270445706E-8</v>
      </c>
    </row>
    <row r="823" spans="1:6" x14ac:dyDescent="0.25">
      <c r="A823" s="139"/>
      <c r="B823" s="139"/>
      <c r="C823" s="1" t="s">
        <v>407</v>
      </c>
      <c r="D823" s="1" t="s">
        <v>302</v>
      </c>
      <c r="E823" s="1" t="s">
        <v>301</v>
      </c>
      <c r="F823" s="21">
        <v>3.7345419460778291E-4</v>
      </c>
    </row>
    <row r="824" spans="1:6" x14ac:dyDescent="0.25">
      <c r="A824" s="139"/>
      <c r="B824" s="139"/>
      <c r="C824" s="1" t="s">
        <v>312</v>
      </c>
      <c r="D824" s="1" t="s">
        <v>302</v>
      </c>
      <c r="E824" s="1" t="s">
        <v>301</v>
      </c>
      <c r="F824" s="21">
        <v>1.50533723477427E-6</v>
      </c>
    </row>
    <row r="825" spans="1:6" x14ac:dyDescent="0.25">
      <c r="A825" s="139"/>
      <c r="B825" s="140"/>
      <c r="C825" s="1" t="s">
        <v>313</v>
      </c>
      <c r="D825" s="1" t="s">
        <v>302</v>
      </c>
      <c r="E825" s="1" t="s">
        <v>301</v>
      </c>
      <c r="F825" s="21">
        <v>2.6065644590536331E-5</v>
      </c>
    </row>
    <row r="826" spans="1:6" x14ac:dyDescent="0.25">
      <c r="A826" s="139"/>
      <c r="B826" s="138" t="s">
        <v>316</v>
      </c>
      <c r="C826" s="1" t="s">
        <v>307</v>
      </c>
      <c r="D826" s="1" t="s">
        <v>302</v>
      </c>
      <c r="E826" s="1" t="s">
        <v>301</v>
      </c>
      <c r="F826" s="21">
        <v>6.8475784227306545E-5</v>
      </c>
    </row>
    <row r="827" spans="1:6" x14ac:dyDescent="0.25">
      <c r="A827" s="139"/>
      <c r="B827" s="139"/>
      <c r="C827" s="1" t="s">
        <v>308</v>
      </c>
      <c r="D827" s="1" t="s">
        <v>302</v>
      </c>
      <c r="E827" s="1" t="s">
        <v>301</v>
      </c>
      <c r="F827" s="21">
        <v>1.363161524853145E-3</v>
      </c>
    </row>
    <row r="828" spans="1:6" x14ac:dyDescent="0.25">
      <c r="A828" s="139"/>
      <c r="B828" s="139"/>
      <c r="C828" s="1" t="s">
        <v>309</v>
      </c>
      <c r="D828" s="1" t="s">
        <v>302</v>
      </c>
      <c r="E828" s="1" t="s">
        <v>301</v>
      </c>
      <c r="F828" s="21">
        <v>8.2529529225027434E-7</v>
      </c>
    </row>
    <row r="829" spans="1:6" x14ac:dyDescent="0.25">
      <c r="A829" s="139"/>
      <c r="B829" s="139"/>
      <c r="C829" s="1" t="s">
        <v>407</v>
      </c>
      <c r="D829" s="1" t="s">
        <v>302</v>
      </c>
      <c r="E829" s="1" t="s">
        <v>301</v>
      </c>
      <c r="F829" s="21">
        <v>8.1442163776325135E-4</v>
      </c>
    </row>
    <row r="830" spans="1:6" x14ac:dyDescent="0.25">
      <c r="A830" s="139"/>
      <c r="B830" s="139"/>
      <c r="C830" s="1" t="s">
        <v>312</v>
      </c>
      <c r="D830" s="1" t="s">
        <v>302</v>
      </c>
      <c r="E830" s="1" t="s">
        <v>301</v>
      </c>
      <c r="F830" s="21">
        <v>2.4058854936464101E-5</v>
      </c>
    </row>
    <row r="831" spans="1:6" x14ac:dyDescent="0.25">
      <c r="A831" s="139"/>
      <c r="B831" s="140"/>
      <c r="C831" s="1" t="s">
        <v>313</v>
      </c>
      <c r="D831" s="1" t="s">
        <v>302</v>
      </c>
      <c r="E831" s="1" t="s">
        <v>301</v>
      </c>
      <c r="F831" s="21">
        <v>4.375484676719217E-4</v>
      </c>
    </row>
    <row r="832" spans="1:6" x14ac:dyDescent="0.25">
      <c r="A832" s="139"/>
      <c r="B832" s="138" t="s">
        <v>269</v>
      </c>
      <c r="C832" s="1" t="s">
        <v>307</v>
      </c>
      <c r="D832" s="1" t="s">
        <v>302</v>
      </c>
      <c r="E832" s="1" t="s">
        <v>301</v>
      </c>
      <c r="F832" s="21">
        <v>1.3197295330744601E-4</v>
      </c>
    </row>
    <row r="833" spans="1:6" x14ac:dyDescent="0.25">
      <c r="A833" s="139"/>
      <c r="B833" s="139"/>
      <c r="C833" s="1" t="s">
        <v>308</v>
      </c>
      <c r="D833" s="1" t="s">
        <v>302</v>
      </c>
      <c r="E833" s="1" t="s">
        <v>301</v>
      </c>
      <c r="F833" s="21">
        <v>2.2482860756807988E-3</v>
      </c>
    </row>
    <row r="834" spans="1:6" x14ac:dyDescent="0.25">
      <c r="A834" s="139"/>
      <c r="B834" s="139"/>
      <c r="C834" s="1" t="s">
        <v>309</v>
      </c>
      <c r="D834" s="1" t="s">
        <v>302</v>
      </c>
      <c r="E834" s="1" t="s">
        <v>301</v>
      </c>
      <c r="F834" s="21">
        <v>1.3065339285047501E-6</v>
      </c>
    </row>
    <row r="835" spans="1:6" x14ac:dyDescent="0.25">
      <c r="A835" s="139"/>
      <c r="B835" s="139"/>
      <c r="C835" s="1" t="s">
        <v>407</v>
      </c>
      <c r="D835" s="1" t="s">
        <v>302</v>
      </c>
      <c r="E835" s="1" t="s">
        <v>301</v>
      </c>
      <c r="F835" s="21">
        <v>1.6768919626911629E-3</v>
      </c>
    </row>
    <row r="836" spans="1:6" x14ac:dyDescent="0.25">
      <c r="A836" s="139"/>
      <c r="B836" s="139"/>
      <c r="C836" s="1" t="s">
        <v>312</v>
      </c>
      <c r="D836" s="1" t="s">
        <v>302</v>
      </c>
      <c r="E836" s="1" t="s">
        <v>301</v>
      </c>
      <c r="F836" s="21">
        <v>3.8617703634615918E-5</v>
      </c>
    </row>
    <row r="837" spans="1:6" x14ac:dyDescent="0.25">
      <c r="A837" s="139"/>
      <c r="B837" s="140"/>
      <c r="C837" s="1" t="s">
        <v>313</v>
      </c>
      <c r="D837" s="1" t="s">
        <v>302</v>
      </c>
      <c r="E837" s="1" t="s">
        <v>301</v>
      </c>
      <c r="F837" s="21">
        <v>7.0702405110439285E-4</v>
      </c>
    </row>
    <row r="838" spans="1:6" x14ac:dyDescent="0.25">
      <c r="A838" s="139"/>
      <c r="B838" s="138" t="s">
        <v>271</v>
      </c>
      <c r="C838" s="1" t="s">
        <v>307</v>
      </c>
      <c r="D838" s="1" t="s">
        <v>302</v>
      </c>
      <c r="E838" s="1" t="s">
        <v>301</v>
      </c>
      <c r="F838" s="21">
        <v>2.6385702883938732E-2</v>
      </c>
    </row>
    <row r="839" spans="1:6" x14ac:dyDescent="0.25">
      <c r="A839" s="139"/>
      <c r="B839" s="139"/>
      <c r="C839" s="1" t="s">
        <v>308</v>
      </c>
      <c r="D839" s="1" t="s">
        <v>302</v>
      </c>
      <c r="E839" s="1" t="s">
        <v>301</v>
      </c>
      <c r="F839" s="21">
        <v>6.6669727829364589E-4</v>
      </c>
    </row>
    <row r="840" spans="1:6" x14ac:dyDescent="0.25">
      <c r="A840" s="139"/>
      <c r="B840" s="139"/>
      <c r="C840" s="1" t="s">
        <v>309</v>
      </c>
      <c r="D840" s="1" t="s">
        <v>302</v>
      </c>
      <c r="E840" s="1" t="s">
        <v>301</v>
      </c>
      <c r="F840" s="21">
        <v>1.264857270685279E-7</v>
      </c>
    </row>
    <row r="841" spans="1:6" x14ac:dyDescent="0.25">
      <c r="A841" s="139"/>
      <c r="B841" s="139"/>
      <c r="C841" s="1" t="s">
        <v>407</v>
      </c>
      <c r="D841" s="1" t="s">
        <v>302</v>
      </c>
      <c r="E841" s="1" t="s">
        <v>301</v>
      </c>
      <c r="F841" s="21">
        <v>5.5261553970257637E-4</v>
      </c>
    </row>
    <row r="842" spans="1:6" x14ac:dyDescent="0.25">
      <c r="A842" s="139"/>
      <c r="B842" s="139"/>
      <c r="C842" s="1" t="s">
        <v>312</v>
      </c>
      <c r="D842" s="1" t="s">
        <v>302</v>
      </c>
      <c r="E842" s="1" t="s">
        <v>301</v>
      </c>
      <c r="F842" s="21">
        <v>2.6084735178503068E-6</v>
      </c>
    </row>
    <row r="843" spans="1:6" x14ac:dyDescent="0.25">
      <c r="A843" s="139"/>
      <c r="B843" s="140"/>
      <c r="C843" s="1" t="s">
        <v>313</v>
      </c>
      <c r="D843" s="1" t="s">
        <v>302</v>
      </c>
      <c r="E843" s="1" t="s">
        <v>301</v>
      </c>
      <c r="F843" s="21">
        <v>4.5611475066743357E-5</v>
      </c>
    </row>
    <row r="844" spans="1:6" x14ac:dyDescent="0.25">
      <c r="A844" s="139"/>
      <c r="B844" s="138" t="s">
        <v>272</v>
      </c>
      <c r="C844" s="1" t="s">
        <v>307</v>
      </c>
      <c r="D844" s="1" t="s">
        <v>302</v>
      </c>
      <c r="E844" s="1" t="s">
        <v>301</v>
      </c>
      <c r="F844" s="21">
        <v>7.8916696968920664E-4</v>
      </c>
    </row>
    <row r="845" spans="1:6" x14ac:dyDescent="0.25">
      <c r="A845" s="139"/>
      <c r="B845" s="139"/>
      <c r="C845" s="1" t="s">
        <v>308</v>
      </c>
      <c r="D845" s="1" t="s">
        <v>302</v>
      </c>
      <c r="E845" s="1" t="s">
        <v>301</v>
      </c>
      <c r="F845" s="21">
        <v>9.0471857534461277E-3</v>
      </c>
    </row>
    <row r="846" spans="1:6" x14ac:dyDescent="0.25">
      <c r="A846" s="139"/>
      <c r="B846" s="139"/>
      <c r="C846" s="1" t="s">
        <v>309</v>
      </c>
      <c r="D846" s="1" t="s">
        <v>302</v>
      </c>
      <c r="E846" s="1" t="s">
        <v>301</v>
      </c>
      <c r="F846" s="21">
        <v>8.1914039034077984E-6</v>
      </c>
    </row>
    <row r="847" spans="1:6" x14ac:dyDescent="0.25">
      <c r="A847" s="139"/>
      <c r="B847" s="139"/>
      <c r="C847" s="1" t="s">
        <v>407</v>
      </c>
      <c r="D847" s="1" t="s">
        <v>302</v>
      </c>
      <c r="E847" s="1" t="s">
        <v>301</v>
      </c>
      <c r="F847" s="21">
        <v>9.4731659785906377E-3</v>
      </c>
    </row>
    <row r="848" spans="1:6" x14ac:dyDescent="0.25">
      <c r="A848" s="139"/>
      <c r="B848" s="139"/>
      <c r="C848" s="1" t="s">
        <v>311</v>
      </c>
      <c r="D848" s="1" t="s">
        <v>302</v>
      </c>
      <c r="E848" s="1" t="s">
        <v>301</v>
      </c>
      <c r="F848" s="21">
        <v>1.1347539524918209E-3</v>
      </c>
    </row>
    <row r="849" spans="1:6" x14ac:dyDescent="0.25">
      <c r="A849" s="139"/>
      <c r="B849" s="139"/>
      <c r="C849" s="1" t="s">
        <v>312</v>
      </c>
      <c r="D849" s="1" t="s">
        <v>302</v>
      </c>
      <c r="E849" s="1" t="s">
        <v>301</v>
      </c>
      <c r="F849" s="21">
        <v>1.8554348413583771E-4</v>
      </c>
    </row>
    <row r="850" spans="1:6" x14ac:dyDescent="0.25">
      <c r="A850" s="139"/>
      <c r="B850" s="140"/>
      <c r="C850" s="1" t="s">
        <v>313</v>
      </c>
      <c r="D850" s="1" t="s">
        <v>302</v>
      </c>
      <c r="E850" s="1" t="s">
        <v>301</v>
      </c>
      <c r="F850" s="21">
        <v>3.680427640012775E-3</v>
      </c>
    </row>
    <row r="851" spans="1:6" x14ac:dyDescent="0.25">
      <c r="A851" s="139"/>
      <c r="B851" s="138" t="s">
        <v>271</v>
      </c>
      <c r="C851" s="1" t="s">
        <v>307</v>
      </c>
      <c r="D851" s="1" t="s">
        <v>302</v>
      </c>
      <c r="E851" s="1" t="s">
        <v>301</v>
      </c>
      <c r="F851" s="21">
        <v>8.2801824167805033E-6</v>
      </c>
    </row>
    <row r="852" spans="1:6" x14ac:dyDescent="0.25">
      <c r="A852" s="139"/>
      <c r="B852" s="139"/>
      <c r="C852" s="1" t="s">
        <v>308</v>
      </c>
      <c r="D852" s="1" t="s">
        <v>302</v>
      </c>
      <c r="E852" s="1" t="s">
        <v>301</v>
      </c>
      <c r="F852" s="21">
        <v>9.8004395802661783E-5</v>
      </c>
    </row>
    <row r="853" spans="1:6" x14ac:dyDescent="0.25">
      <c r="A853" s="139"/>
      <c r="B853" s="139"/>
      <c r="C853" s="1" t="s">
        <v>309</v>
      </c>
      <c r="D853" s="1" t="s">
        <v>302</v>
      </c>
      <c r="E853" s="1" t="s">
        <v>301</v>
      </c>
      <c r="F853" s="21">
        <v>1.4827676771144071E-8</v>
      </c>
    </row>
    <row r="854" spans="1:6" x14ac:dyDescent="0.25">
      <c r="A854" s="139"/>
      <c r="B854" s="139"/>
      <c r="C854" s="1" t="s">
        <v>407</v>
      </c>
      <c r="D854" s="1" t="s">
        <v>302</v>
      </c>
      <c r="E854" s="1" t="s">
        <v>301</v>
      </c>
      <c r="F854" s="21">
        <v>1.5848119169823639E-4</v>
      </c>
    </row>
    <row r="855" spans="1:6" x14ac:dyDescent="0.25">
      <c r="A855" s="139"/>
      <c r="B855" s="139"/>
      <c r="C855" s="1" t="s">
        <v>312</v>
      </c>
      <c r="D855" s="1" t="s">
        <v>302</v>
      </c>
      <c r="E855" s="1" t="s">
        <v>301</v>
      </c>
      <c r="F855" s="21">
        <v>7.0044640518192318E-7</v>
      </c>
    </row>
    <row r="856" spans="1:6" x14ac:dyDescent="0.25">
      <c r="A856" s="139"/>
      <c r="B856" s="140"/>
      <c r="C856" s="1" t="s">
        <v>313</v>
      </c>
      <c r="D856" s="1" t="s">
        <v>302</v>
      </c>
      <c r="E856" s="1" t="s">
        <v>301</v>
      </c>
      <c r="F856" s="21">
        <v>1.301725193894515E-5</v>
      </c>
    </row>
    <row r="857" spans="1:6" x14ac:dyDescent="0.25">
      <c r="A857" s="139"/>
      <c r="B857" s="138" t="s">
        <v>293</v>
      </c>
      <c r="C857" s="1" t="s">
        <v>307</v>
      </c>
      <c r="D857" s="1" t="s">
        <v>302</v>
      </c>
      <c r="E857" s="1" t="s">
        <v>301</v>
      </c>
      <c r="F857" s="21">
        <v>1.94115527548813E-5</v>
      </c>
    </row>
    <row r="858" spans="1:6" x14ac:dyDescent="0.25">
      <c r="A858" s="139"/>
      <c r="B858" s="139"/>
      <c r="C858" s="1" t="s">
        <v>308</v>
      </c>
      <c r="D858" s="1" t="s">
        <v>302</v>
      </c>
      <c r="E858" s="1" t="s">
        <v>301</v>
      </c>
      <c r="F858" s="21">
        <v>1.278116573788159E-5</v>
      </c>
    </row>
    <row r="859" spans="1:6" x14ac:dyDescent="0.25">
      <c r="A859" s="139"/>
      <c r="B859" s="139"/>
      <c r="C859" s="1" t="s">
        <v>309</v>
      </c>
      <c r="D859" s="1" t="s">
        <v>302</v>
      </c>
      <c r="E859" s="1" t="s">
        <v>301</v>
      </c>
      <c r="F859" s="21">
        <v>1.982361032676489E-8</v>
      </c>
    </row>
    <row r="860" spans="1:6" x14ac:dyDescent="0.25">
      <c r="A860" s="139"/>
      <c r="B860" s="139"/>
      <c r="C860" s="1" t="s">
        <v>407</v>
      </c>
      <c r="D860" s="1" t="s">
        <v>302</v>
      </c>
      <c r="E860" s="1" t="s">
        <v>301</v>
      </c>
      <c r="F860" s="21">
        <v>4.309396118821595E-4</v>
      </c>
    </row>
    <row r="861" spans="1:6" x14ac:dyDescent="0.25">
      <c r="A861" s="139"/>
      <c r="B861" s="139"/>
      <c r="C861" s="1" t="s">
        <v>312</v>
      </c>
      <c r="D861" s="1" t="s">
        <v>302</v>
      </c>
      <c r="E861" s="1" t="s">
        <v>301</v>
      </c>
      <c r="F861" s="21">
        <v>1.7250182965228661E-7</v>
      </c>
    </row>
    <row r="862" spans="1:6" x14ac:dyDescent="0.25">
      <c r="A862" s="139"/>
      <c r="B862" s="140"/>
      <c r="C862" s="1" t="s">
        <v>313</v>
      </c>
      <c r="D862" s="1" t="s">
        <v>302</v>
      </c>
      <c r="E862" s="1" t="s">
        <v>301</v>
      </c>
      <c r="F862" s="21">
        <v>9.0350276499026404E-6</v>
      </c>
    </row>
    <row r="863" spans="1:6" x14ac:dyDescent="0.25">
      <c r="A863" s="139"/>
      <c r="B863" s="138" t="s">
        <v>270</v>
      </c>
      <c r="C863" s="1" t="s">
        <v>307</v>
      </c>
      <c r="D863" s="1" t="s">
        <v>302</v>
      </c>
      <c r="E863" s="1" t="s">
        <v>301</v>
      </c>
      <c r="F863" s="21">
        <v>1.349867266644111E-4</v>
      </c>
    </row>
    <row r="864" spans="1:6" x14ac:dyDescent="0.25">
      <c r="A864" s="139"/>
      <c r="B864" s="139"/>
      <c r="C864" s="1" t="s">
        <v>308</v>
      </c>
      <c r="D864" s="1" t="s">
        <v>302</v>
      </c>
      <c r="E864" s="1" t="s">
        <v>301</v>
      </c>
      <c r="F864" s="21">
        <v>1.034169378039837E-3</v>
      </c>
    </row>
    <row r="865" spans="1:6" x14ac:dyDescent="0.25">
      <c r="A865" s="139"/>
      <c r="B865" s="139"/>
      <c r="C865" s="1" t="s">
        <v>309</v>
      </c>
      <c r="D865" s="1" t="s">
        <v>302</v>
      </c>
      <c r="E865" s="1" t="s">
        <v>301</v>
      </c>
      <c r="F865" s="21">
        <v>3.0925404977180019E-7</v>
      </c>
    </row>
    <row r="866" spans="1:6" x14ac:dyDescent="0.25">
      <c r="A866" s="139"/>
      <c r="B866" s="139"/>
      <c r="C866" s="1" t="s">
        <v>407</v>
      </c>
      <c r="D866" s="1" t="s">
        <v>302</v>
      </c>
      <c r="E866" s="1" t="s">
        <v>301</v>
      </c>
      <c r="F866" s="21">
        <v>1.8923744321277E-3</v>
      </c>
    </row>
    <row r="867" spans="1:6" x14ac:dyDescent="0.25">
      <c r="A867" s="139"/>
      <c r="B867" s="139"/>
      <c r="C867" s="1" t="s">
        <v>312</v>
      </c>
      <c r="D867" s="1" t="s">
        <v>302</v>
      </c>
      <c r="E867" s="1" t="s">
        <v>301</v>
      </c>
      <c r="F867" s="21">
        <v>4.5580193280279658E-4</v>
      </c>
    </row>
    <row r="868" spans="1:6" x14ac:dyDescent="0.25">
      <c r="A868" s="139"/>
      <c r="B868" s="140"/>
      <c r="C868" s="1" t="s">
        <v>313</v>
      </c>
      <c r="D868" s="1" t="s">
        <v>302</v>
      </c>
      <c r="E868" s="1" t="s">
        <v>301</v>
      </c>
      <c r="F868" s="21">
        <v>2.8871611735629011E-2</v>
      </c>
    </row>
    <row r="869" spans="1:6" x14ac:dyDescent="0.25">
      <c r="A869" s="139"/>
      <c r="B869" s="138" t="s">
        <v>297</v>
      </c>
      <c r="C869" s="1" t="s">
        <v>307</v>
      </c>
      <c r="D869" s="1" t="s">
        <v>302</v>
      </c>
      <c r="E869" s="1" t="s">
        <v>301</v>
      </c>
      <c r="F869" s="21">
        <v>5.8751410651174827E-6</v>
      </c>
    </row>
    <row r="870" spans="1:6" x14ac:dyDescent="0.25">
      <c r="A870" s="139"/>
      <c r="B870" s="139"/>
      <c r="C870" s="1" t="s">
        <v>308</v>
      </c>
      <c r="D870" s="1" t="s">
        <v>302</v>
      </c>
      <c r="E870" s="1" t="s">
        <v>301</v>
      </c>
      <c r="F870" s="21">
        <v>2.271991393428545E-5</v>
      </c>
    </row>
    <row r="871" spans="1:6" x14ac:dyDescent="0.25">
      <c r="A871" s="139"/>
      <c r="B871" s="139"/>
      <c r="C871" s="1" t="s">
        <v>309</v>
      </c>
      <c r="D871" s="1" t="s">
        <v>302</v>
      </c>
      <c r="E871" s="1" t="s">
        <v>301</v>
      </c>
      <c r="F871" s="21">
        <v>3.4124028001914089E-7</v>
      </c>
    </row>
    <row r="872" spans="1:6" x14ac:dyDescent="0.25">
      <c r="A872" s="139"/>
      <c r="B872" s="139"/>
      <c r="C872" s="1" t="s">
        <v>407</v>
      </c>
      <c r="D872" s="1" t="s">
        <v>302</v>
      </c>
      <c r="E872" s="1" t="s">
        <v>301</v>
      </c>
      <c r="F872" s="21">
        <v>7.5487300309826295E-4</v>
      </c>
    </row>
    <row r="873" spans="1:6" x14ac:dyDescent="0.25">
      <c r="A873" s="139"/>
      <c r="B873" s="139"/>
      <c r="C873" s="1" t="s">
        <v>312</v>
      </c>
      <c r="D873" s="1" t="s">
        <v>302</v>
      </c>
      <c r="E873" s="1" t="s">
        <v>301</v>
      </c>
      <c r="F873" s="21">
        <v>2.1659938820912121E-7</v>
      </c>
    </row>
    <row r="874" spans="1:6" x14ac:dyDescent="0.25">
      <c r="A874" s="140"/>
      <c r="B874" s="140"/>
      <c r="C874" s="1" t="s">
        <v>313</v>
      </c>
      <c r="D874" s="1" t="s">
        <v>302</v>
      </c>
      <c r="E874" s="1" t="s">
        <v>301</v>
      </c>
      <c r="F874" s="21">
        <v>4.4504606371747703E-6</v>
      </c>
    </row>
    <row r="875" spans="1:6" x14ac:dyDescent="0.25">
      <c r="A875" s="138" t="s">
        <v>60</v>
      </c>
      <c r="B875" s="138" t="s">
        <v>272</v>
      </c>
      <c r="C875" s="1" t="s">
        <v>307</v>
      </c>
      <c r="D875" s="1" t="s">
        <v>302</v>
      </c>
      <c r="E875" s="1" t="s">
        <v>301</v>
      </c>
      <c r="F875" s="21">
        <v>9.0949470177292829E-22</v>
      </c>
    </row>
    <row r="876" spans="1:6" x14ac:dyDescent="0.25">
      <c r="A876" s="139"/>
      <c r="B876" s="139"/>
      <c r="C876" s="1" t="s">
        <v>308</v>
      </c>
      <c r="D876" s="1" t="s">
        <v>302</v>
      </c>
      <c r="E876" s="1" t="s">
        <v>301</v>
      </c>
      <c r="F876" s="21"/>
    </row>
    <row r="877" spans="1:6" x14ac:dyDescent="0.25">
      <c r="A877" s="139"/>
      <c r="B877" s="139"/>
      <c r="C877" s="1" t="s">
        <v>309</v>
      </c>
      <c r="D877" s="1" t="s">
        <v>302</v>
      </c>
      <c r="E877" s="1" t="s">
        <v>301</v>
      </c>
      <c r="F877" s="21"/>
    </row>
    <row r="878" spans="1:6" x14ac:dyDescent="0.25">
      <c r="A878" s="139"/>
      <c r="B878" s="139"/>
      <c r="C878" s="1" t="s">
        <v>407</v>
      </c>
      <c r="D878" s="1" t="s">
        <v>302</v>
      </c>
      <c r="E878" s="1" t="s">
        <v>301</v>
      </c>
      <c r="F878" s="21"/>
    </row>
    <row r="879" spans="1:6" x14ac:dyDescent="0.25">
      <c r="A879" s="139"/>
      <c r="B879" s="139"/>
      <c r="C879" s="1" t="s">
        <v>312</v>
      </c>
      <c r="D879" s="1" t="s">
        <v>302</v>
      </c>
      <c r="E879" s="1" t="s">
        <v>301</v>
      </c>
      <c r="F879" s="21">
        <v>2.8421709430404009E-23</v>
      </c>
    </row>
    <row r="880" spans="1:6" x14ac:dyDescent="0.25">
      <c r="A880" s="139"/>
      <c r="B880" s="140"/>
      <c r="C880" s="1" t="s">
        <v>313</v>
      </c>
      <c r="D880" s="1" t="s">
        <v>302</v>
      </c>
      <c r="E880" s="1" t="s">
        <v>301</v>
      </c>
      <c r="F880" s="21"/>
    </row>
    <row r="881" spans="1:6" x14ac:dyDescent="0.25">
      <c r="A881" s="139"/>
      <c r="B881" s="138" t="s">
        <v>315</v>
      </c>
      <c r="C881" s="1" t="s">
        <v>307</v>
      </c>
      <c r="D881" s="1" t="s">
        <v>302</v>
      </c>
      <c r="E881" s="1" t="s">
        <v>301</v>
      </c>
      <c r="F881" s="21">
        <v>3.14828726327233E-6</v>
      </c>
    </row>
    <row r="882" spans="1:6" x14ac:dyDescent="0.25">
      <c r="A882" s="139"/>
      <c r="B882" s="139"/>
      <c r="C882" s="1" t="s">
        <v>308</v>
      </c>
      <c r="D882" s="1" t="s">
        <v>302</v>
      </c>
      <c r="E882" s="1" t="s">
        <v>301</v>
      </c>
      <c r="F882" s="21">
        <v>4.7484824313997519E-7</v>
      </c>
    </row>
    <row r="883" spans="1:6" x14ac:dyDescent="0.25">
      <c r="A883" s="139"/>
      <c r="B883" s="139"/>
      <c r="C883" s="1" t="s">
        <v>309</v>
      </c>
      <c r="D883" s="1" t="s">
        <v>302</v>
      </c>
      <c r="E883" s="1" t="s">
        <v>301</v>
      </c>
      <c r="F883" s="21">
        <v>4.2641005350091631E-11</v>
      </c>
    </row>
    <row r="884" spans="1:6" x14ac:dyDescent="0.25">
      <c r="A884" s="139"/>
      <c r="B884" s="139"/>
      <c r="C884" s="1" t="s">
        <v>407</v>
      </c>
      <c r="D884" s="1" t="s">
        <v>302</v>
      </c>
      <c r="E884" s="1" t="s">
        <v>301</v>
      </c>
      <c r="F884" s="21">
        <v>4.9833029622197499E-7</v>
      </c>
    </row>
    <row r="885" spans="1:6" x14ac:dyDescent="0.25">
      <c r="A885" s="139"/>
      <c r="B885" s="139"/>
      <c r="C885" s="1" t="s">
        <v>312</v>
      </c>
      <c r="D885" s="1" t="s">
        <v>302</v>
      </c>
      <c r="E885" s="1" t="s">
        <v>301</v>
      </c>
      <c r="F885" s="21">
        <v>6.8441787037204446E-10</v>
      </c>
    </row>
    <row r="886" spans="1:6" x14ac:dyDescent="0.25">
      <c r="A886" s="139"/>
      <c r="B886" s="140"/>
      <c r="C886" s="1" t="s">
        <v>313</v>
      </c>
      <c r="D886" s="1" t="s">
        <v>302</v>
      </c>
      <c r="E886" s="1" t="s">
        <v>301</v>
      </c>
      <c r="F886" s="21">
        <v>1.4312440202369541E-8</v>
      </c>
    </row>
    <row r="887" spans="1:6" x14ac:dyDescent="0.25">
      <c r="A887" s="139"/>
      <c r="B887" s="138" t="s">
        <v>272</v>
      </c>
      <c r="C887" s="1" t="s">
        <v>307</v>
      </c>
      <c r="D887" s="1" t="s">
        <v>302</v>
      </c>
      <c r="E887" s="1" t="s">
        <v>301</v>
      </c>
      <c r="F887" s="21">
        <v>4.823642402609859E-4</v>
      </c>
    </row>
    <row r="888" spans="1:6" x14ac:dyDescent="0.25">
      <c r="A888" s="139"/>
      <c r="B888" s="139"/>
      <c r="C888" s="1" t="s">
        <v>308</v>
      </c>
      <c r="D888" s="1" t="s">
        <v>302</v>
      </c>
      <c r="E888" s="1" t="s">
        <v>301</v>
      </c>
      <c r="F888" s="21">
        <v>1.712644312041398E-5</v>
      </c>
    </row>
    <row r="889" spans="1:6" x14ac:dyDescent="0.25">
      <c r="A889" s="139"/>
      <c r="B889" s="139"/>
      <c r="C889" s="1" t="s">
        <v>309</v>
      </c>
      <c r="D889" s="1" t="s">
        <v>302</v>
      </c>
      <c r="E889" s="1" t="s">
        <v>301</v>
      </c>
      <c r="F889" s="21">
        <v>2.6561829507559591E-9</v>
      </c>
    </row>
    <row r="890" spans="1:6" x14ac:dyDescent="0.25">
      <c r="A890" s="139"/>
      <c r="B890" s="139"/>
      <c r="C890" s="1" t="s">
        <v>407</v>
      </c>
      <c r="D890" s="1" t="s">
        <v>302</v>
      </c>
      <c r="E890" s="1" t="s">
        <v>301</v>
      </c>
      <c r="F890" s="21">
        <v>1.273055980499341E-5</v>
      </c>
    </row>
    <row r="891" spans="1:6" x14ac:dyDescent="0.25">
      <c r="A891" s="139"/>
      <c r="B891" s="139"/>
      <c r="C891" s="1" t="s">
        <v>312</v>
      </c>
      <c r="D891" s="1" t="s">
        <v>302</v>
      </c>
      <c r="E891" s="1" t="s">
        <v>301</v>
      </c>
      <c r="F891" s="21">
        <v>5.1314956347200339E-8</v>
      </c>
    </row>
    <row r="892" spans="1:6" x14ac:dyDescent="0.25">
      <c r="A892" s="139"/>
      <c r="B892" s="140"/>
      <c r="C892" s="1" t="s">
        <v>313</v>
      </c>
      <c r="D892" s="1" t="s">
        <v>302</v>
      </c>
      <c r="E892" s="1" t="s">
        <v>301</v>
      </c>
      <c r="F892" s="21">
        <v>8.8854336651387035E-7</v>
      </c>
    </row>
    <row r="893" spans="1:6" x14ac:dyDescent="0.25">
      <c r="A893" s="139"/>
      <c r="B893" s="138" t="s">
        <v>316</v>
      </c>
      <c r="C893" s="1" t="s">
        <v>307</v>
      </c>
      <c r="D893" s="1" t="s">
        <v>302</v>
      </c>
      <c r="E893" s="1" t="s">
        <v>301</v>
      </c>
      <c r="F893" s="21">
        <v>2.0301912607783741E-7</v>
      </c>
    </row>
    <row r="894" spans="1:6" x14ac:dyDescent="0.25">
      <c r="A894" s="139"/>
      <c r="B894" s="139"/>
      <c r="C894" s="1" t="s">
        <v>308</v>
      </c>
      <c r="D894" s="1" t="s">
        <v>302</v>
      </c>
      <c r="E894" s="1" t="s">
        <v>301</v>
      </c>
      <c r="F894" s="21">
        <v>3.0657581832809659E-6</v>
      </c>
    </row>
    <row r="895" spans="1:6" x14ac:dyDescent="0.25">
      <c r="A895" s="139"/>
      <c r="B895" s="139"/>
      <c r="C895" s="1" t="s">
        <v>309</v>
      </c>
      <c r="D895" s="1" t="s">
        <v>302</v>
      </c>
      <c r="E895" s="1" t="s">
        <v>301</v>
      </c>
      <c r="F895" s="21">
        <v>1.035400294797881E-9</v>
      </c>
    </row>
    <row r="896" spans="1:6" x14ac:dyDescent="0.25">
      <c r="A896" s="139"/>
      <c r="B896" s="139"/>
      <c r="C896" s="1" t="s">
        <v>407</v>
      </c>
      <c r="D896" s="1" t="s">
        <v>302</v>
      </c>
      <c r="E896" s="1" t="s">
        <v>301</v>
      </c>
      <c r="F896" s="21">
        <v>1.064827366159079E-6</v>
      </c>
    </row>
    <row r="897" spans="1:6" x14ac:dyDescent="0.25">
      <c r="A897" s="139"/>
      <c r="B897" s="139"/>
      <c r="C897" s="1" t="s">
        <v>312</v>
      </c>
      <c r="D897" s="1" t="s">
        <v>302</v>
      </c>
      <c r="E897" s="1" t="s">
        <v>301</v>
      </c>
      <c r="F897" s="21">
        <v>4.9501051109042688E-8</v>
      </c>
    </row>
    <row r="898" spans="1:6" x14ac:dyDescent="0.25">
      <c r="A898" s="139"/>
      <c r="B898" s="140"/>
      <c r="C898" s="1" t="s">
        <v>313</v>
      </c>
      <c r="D898" s="1" t="s">
        <v>302</v>
      </c>
      <c r="E898" s="1" t="s">
        <v>301</v>
      </c>
      <c r="F898" s="21">
        <v>8.9254502985964061E-7</v>
      </c>
    </row>
    <row r="899" spans="1:6" x14ac:dyDescent="0.25">
      <c r="A899" s="139"/>
      <c r="B899" s="138" t="s">
        <v>269</v>
      </c>
      <c r="C899" s="1" t="s">
        <v>307</v>
      </c>
      <c r="D899" s="1" t="s">
        <v>302</v>
      </c>
      <c r="E899" s="1" t="s">
        <v>301</v>
      </c>
      <c r="F899" s="21">
        <v>9.9354042733619283E-8</v>
      </c>
    </row>
    <row r="900" spans="1:6" x14ac:dyDescent="0.25">
      <c r="A900" s="139"/>
      <c r="B900" s="139"/>
      <c r="C900" s="1" t="s">
        <v>308</v>
      </c>
      <c r="D900" s="1" t="s">
        <v>302</v>
      </c>
      <c r="E900" s="1" t="s">
        <v>301</v>
      </c>
      <c r="F900" s="21">
        <v>1.225834860376024E-6</v>
      </c>
    </row>
    <row r="901" spans="1:6" x14ac:dyDescent="0.25">
      <c r="A901" s="139"/>
      <c r="B901" s="139"/>
      <c r="C901" s="1" t="s">
        <v>309</v>
      </c>
      <c r="D901" s="1" t="s">
        <v>302</v>
      </c>
      <c r="E901" s="1" t="s">
        <v>301</v>
      </c>
      <c r="F901" s="21">
        <v>4.2834622262799369E-10</v>
      </c>
    </row>
    <row r="902" spans="1:6" x14ac:dyDescent="0.25">
      <c r="A902" s="139"/>
      <c r="B902" s="139"/>
      <c r="C902" s="1" t="s">
        <v>407</v>
      </c>
      <c r="D902" s="1" t="s">
        <v>302</v>
      </c>
      <c r="E902" s="1" t="s">
        <v>301</v>
      </c>
      <c r="F902" s="21">
        <v>6.9349377676041333E-7</v>
      </c>
    </row>
    <row r="903" spans="1:6" x14ac:dyDescent="0.25">
      <c r="A903" s="139"/>
      <c r="B903" s="139"/>
      <c r="C903" s="1" t="s">
        <v>312</v>
      </c>
      <c r="D903" s="1" t="s">
        <v>302</v>
      </c>
      <c r="E903" s="1" t="s">
        <v>301</v>
      </c>
      <c r="F903" s="21">
        <v>1.9884475841865421E-8</v>
      </c>
    </row>
    <row r="904" spans="1:6" x14ac:dyDescent="0.25">
      <c r="A904" s="139"/>
      <c r="B904" s="140"/>
      <c r="C904" s="1" t="s">
        <v>313</v>
      </c>
      <c r="D904" s="1" t="s">
        <v>302</v>
      </c>
      <c r="E904" s="1" t="s">
        <v>301</v>
      </c>
      <c r="F904" s="21">
        <v>4.1126263198468952E-7</v>
      </c>
    </row>
    <row r="905" spans="1:6" x14ac:dyDescent="0.25">
      <c r="A905" s="139"/>
      <c r="B905" s="138" t="s">
        <v>271</v>
      </c>
      <c r="C905" s="1" t="s">
        <v>307</v>
      </c>
      <c r="D905" s="1" t="s">
        <v>302</v>
      </c>
      <c r="E905" s="1" t="s">
        <v>301</v>
      </c>
      <c r="F905" s="21">
        <v>2.3547833216834441E-4</v>
      </c>
    </row>
    <row r="906" spans="1:6" x14ac:dyDescent="0.25">
      <c r="A906" s="139"/>
      <c r="B906" s="139"/>
      <c r="C906" s="1" t="s">
        <v>308</v>
      </c>
      <c r="D906" s="1" t="s">
        <v>302</v>
      </c>
      <c r="E906" s="1" t="s">
        <v>301</v>
      </c>
      <c r="F906" s="21">
        <v>6.3368361884882904E-6</v>
      </c>
    </row>
    <row r="907" spans="1:6" x14ac:dyDescent="0.25">
      <c r="A907" s="139"/>
      <c r="B907" s="139"/>
      <c r="C907" s="1" t="s">
        <v>309</v>
      </c>
      <c r="D907" s="1" t="s">
        <v>302</v>
      </c>
      <c r="E907" s="1" t="s">
        <v>301</v>
      </c>
      <c r="F907" s="21">
        <v>1.5039604596699479E-9</v>
      </c>
    </row>
    <row r="908" spans="1:6" x14ac:dyDescent="0.25">
      <c r="A908" s="139"/>
      <c r="B908" s="139"/>
      <c r="C908" s="1" t="s">
        <v>407</v>
      </c>
      <c r="D908" s="1" t="s">
        <v>302</v>
      </c>
      <c r="E908" s="1" t="s">
        <v>301</v>
      </c>
      <c r="F908" s="21">
        <v>5.9341126257076393E-6</v>
      </c>
    </row>
    <row r="909" spans="1:6" x14ac:dyDescent="0.25">
      <c r="A909" s="139"/>
      <c r="B909" s="139"/>
      <c r="C909" s="1" t="s">
        <v>312</v>
      </c>
      <c r="D909" s="1" t="s">
        <v>302</v>
      </c>
      <c r="E909" s="1" t="s">
        <v>301</v>
      </c>
      <c r="F909" s="21">
        <v>2.613354433042991E-8</v>
      </c>
    </row>
    <row r="910" spans="1:6" x14ac:dyDescent="0.25">
      <c r="A910" s="139"/>
      <c r="B910" s="140"/>
      <c r="C910" s="1" t="s">
        <v>313</v>
      </c>
      <c r="D910" s="1" t="s">
        <v>302</v>
      </c>
      <c r="E910" s="1" t="s">
        <v>301</v>
      </c>
      <c r="F910" s="21">
        <v>4.5748758616526172E-7</v>
      </c>
    </row>
    <row r="911" spans="1:6" x14ac:dyDescent="0.25">
      <c r="A911" s="139"/>
      <c r="B911" s="138" t="s">
        <v>272</v>
      </c>
      <c r="C911" s="1" t="s">
        <v>307</v>
      </c>
      <c r="D911" s="1" t="s">
        <v>302</v>
      </c>
      <c r="E911" s="1" t="s">
        <v>301</v>
      </c>
      <c r="F911" s="21">
        <v>7.5009605830477088E-6</v>
      </c>
    </row>
    <row r="912" spans="1:6" x14ac:dyDescent="0.25">
      <c r="A912" s="139"/>
      <c r="B912" s="139"/>
      <c r="C912" s="1" t="s">
        <v>308</v>
      </c>
      <c r="D912" s="1" t="s">
        <v>302</v>
      </c>
      <c r="E912" s="1" t="s">
        <v>301</v>
      </c>
      <c r="F912" s="21">
        <v>7.1623917348301034E-6</v>
      </c>
    </row>
    <row r="913" spans="1:6" x14ac:dyDescent="0.25">
      <c r="A913" s="139"/>
      <c r="B913" s="139"/>
      <c r="C913" s="1" t="s">
        <v>309</v>
      </c>
      <c r="D913" s="1" t="s">
        <v>302</v>
      </c>
      <c r="E913" s="1" t="s">
        <v>301</v>
      </c>
      <c r="F913" s="21">
        <v>7.6143985467933815E-9</v>
      </c>
    </row>
    <row r="914" spans="1:6" x14ac:dyDescent="0.25">
      <c r="A914" s="139"/>
      <c r="B914" s="139"/>
      <c r="C914" s="1" t="s">
        <v>407</v>
      </c>
      <c r="D914" s="1" t="s">
        <v>302</v>
      </c>
      <c r="E914" s="1" t="s">
        <v>301</v>
      </c>
      <c r="F914" s="21">
        <v>7.3379094521848251E-5</v>
      </c>
    </row>
    <row r="915" spans="1:6" x14ac:dyDescent="0.25">
      <c r="A915" s="139"/>
      <c r="B915" s="139"/>
      <c r="C915" s="1" t="s">
        <v>311</v>
      </c>
      <c r="D915" s="1" t="s">
        <v>302</v>
      </c>
      <c r="E915" s="1" t="s">
        <v>301</v>
      </c>
      <c r="F915" s="21"/>
    </row>
    <row r="916" spans="1:6" x14ac:dyDescent="0.25">
      <c r="A916" s="139"/>
      <c r="B916" s="139"/>
      <c r="C916" s="1" t="s">
        <v>312</v>
      </c>
      <c r="D916" s="1" t="s">
        <v>302</v>
      </c>
      <c r="E916" s="1" t="s">
        <v>301</v>
      </c>
      <c r="F916" s="21">
        <v>1.5836871196217539E-7</v>
      </c>
    </row>
    <row r="917" spans="1:6" x14ac:dyDescent="0.25">
      <c r="A917" s="139"/>
      <c r="B917" s="140"/>
      <c r="C917" s="1" t="s">
        <v>313</v>
      </c>
      <c r="D917" s="1" t="s">
        <v>302</v>
      </c>
      <c r="E917" s="1" t="s">
        <v>301</v>
      </c>
      <c r="F917" s="21">
        <v>2.0999117243883201E-5</v>
      </c>
    </row>
    <row r="918" spans="1:6" x14ac:dyDescent="0.25">
      <c r="A918" s="139"/>
      <c r="B918" s="138" t="s">
        <v>271</v>
      </c>
      <c r="C918" s="1" t="s">
        <v>307</v>
      </c>
      <c r="D918" s="1" t="s">
        <v>302</v>
      </c>
      <c r="E918" s="1" t="s">
        <v>301</v>
      </c>
      <c r="F918" s="21">
        <v>3.3292175287479768E-7</v>
      </c>
    </row>
    <row r="919" spans="1:6" x14ac:dyDescent="0.25">
      <c r="A919" s="139"/>
      <c r="B919" s="139"/>
      <c r="C919" s="1" t="s">
        <v>308</v>
      </c>
      <c r="D919" s="1" t="s">
        <v>302</v>
      </c>
      <c r="E919" s="1" t="s">
        <v>301</v>
      </c>
      <c r="F919" s="21">
        <v>8.9135219501825048E-6</v>
      </c>
    </row>
    <row r="920" spans="1:6" x14ac:dyDescent="0.25">
      <c r="A920" s="139"/>
      <c r="B920" s="139"/>
      <c r="C920" s="1" t="s">
        <v>309</v>
      </c>
      <c r="D920" s="1" t="s">
        <v>302</v>
      </c>
      <c r="E920" s="1" t="s">
        <v>301</v>
      </c>
      <c r="F920" s="21">
        <v>7.6170837605891965E-10</v>
      </c>
    </row>
    <row r="921" spans="1:6" x14ac:dyDescent="0.25">
      <c r="A921" s="139"/>
      <c r="B921" s="139"/>
      <c r="C921" s="1" t="s">
        <v>407</v>
      </c>
      <c r="D921" s="1" t="s">
        <v>302</v>
      </c>
      <c r="E921" s="1" t="s">
        <v>301</v>
      </c>
      <c r="F921" s="21">
        <v>4.1884208424125097E-6</v>
      </c>
    </row>
    <row r="922" spans="1:6" x14ac:dyDescent="0.25">
      <c r="A922" s="139"/>
      <c r="B922" s="139"/>
      <c r="C922" s="1" t="s">
        <v>312</v>
      </c>
      <c r="D922" s="1" t="s">
        <v>302</v>
      </c>
      <c r="E922" s="1" t="s">
        <v>301</v>
      </c>
      <c r="F922" s="21">
        <v>5.4027835266022519E-8</v>
      </c>
    </row>
    <row r="923" spans="1:6" x14ac:dyDescent="0.25">
      <c r="A923" s="139"/>
      <c r="B923" s="140"/>
      <c r="C923" s="1" t="s">
        <v>313</v>
      </c>
      <c r="D923" s="1" t="s">
        <v>302</v>
      </c>
      <c r="E923" s="1" t="s">
        <v>301</v>
      </c>
      <c r="F923" s="21">
        <v>1.335160858120827E-6</v>
      </c>
    </row>
    <row r="924" spans="1:6" x14ac:dyDescent="0.25">
      <c r="A924" s="139"/>
      <c r="B924" s="138" t="s">
        <v>293</v>
      </c>
      <c r="C924" s="1" t="s">
        <v>307</v>
      </c>
      <c r="D924" s="1" t="s">
        <v>302</v>
      </c>
      <c r="E924" s="1" t="s">
        <v>301</v>
      </c>
      <c r="F924" s="21"/>
    </row>
    <row r="925" spans="1:6" x14ac:dyDescent="0.25">
      <c r="A925" s="139"/>
      <c r="B925" s="139"/>
      <c r="C925" s="1" t="s">
        <v>308</v>
      </c>
      <c r="D925" s="1" t="s">
        <v>302</v>
      </c>
      <c r="E925" s="1" t="s">
        <v>301</v>
      </c>
      <c r="F925" s="21"/>
    </row>
    <row r="926" spans="1:6" x14ac:dyDescent="0.25">
      <c r="A926" s="139"/>
      <c r="B926" s="139"/>
      <c r="C926" s="1" t="s">
        <v>309</v>
      </c>
      <c r="D926" s="1" t="s">
        <v>302</v>
      </c>
      <c r="E926" s="1" t="s">
        <v>301</v>
      </c>
      <c r="F926" s="21"/>
    </row>
    <row r="927" spans="1:6" x14ac:dyDescent="0.25">
      <c r="A927" s="139"/>
      <c r="B927" s="139"/>
      <c r="C927" s="1" t="s">
        <v>407</v>
      </c>
      <c r="D927" s="1" t="s">
        <v>302</v>
      </c>
      <c r="E927" s="1" t="s">
        <v>301</v>
      </c>
      <c r="F927" s="21"/>
    </row>
    <row r="928" spans="1:6" x14ac:dyDescent="0.25">
      <c r="A928" s="139"/>
      <c r="B928" s="139"/>
      <c r="C928" s="1" t="s">
        <v>312</v>
      </c>
      <c r="D928" s="1" t="s">
        <v>302</v>
      </c>
      <c r="E928" s="1" t="s">
        <v>301</v>
      </c>
      <c r="F928" s="21"/>
    </row>
    <row r="929" spans="1:6" x14ac:dyDescent="0.25">
      <c r="A929" s="139"/>
      <c r="B929" s="140"/>
      <c r="C929" s="1" t="s">
        <v>313</v>
      </c>
      <c r="D929" s="1" t="s">
        <v>302</v>
      </c>
      <c r="E929" s="1" t="s">
        <v>301</v>
      </c>
      <c r="F929" s="21"/>
    </row>
    <row r="930" spans="1:6" x14ac:dyDescent="0.25">
      <c r="A930" s="139"/>
      <c r="B930" s="138" t="s">
        <v>270</v>
      </c>
      <c r="C930" s="1" t="s">
        <v>307</v>
      </c>
      <c r="D930" s="1" t="s">
        <v>302</v>
      </c>
      <c r="E930" s="1" t="s">
        <v>301</v>
      </c>
      <c r="F930" s="21">
        <v>2.1643211901415119E-5</v>
      </c>
    </row>
    <row r="931" spans="1:6" x14ac:dyDescent="0.25">
      <c r="A931" s="139"/>
      <c r="B931" s="139"/>
      <c r="C931" s="1" t="s">
        <v>308</v>
      </c>
      <c r="D931" s="1" t="s">
        <v>302</v>
      </c>
      <c r="E931" s="1" t="s">
        <v>301</v>
      </c>
      <c r="F931" s="21">
        <v>9.7009232790942832E-5</v>
      </c>
    </row>
    <row r="932" spans="1:6" x14ac:dyDescent="0.25">
      <c r="A932" s="139"/>
      <c r="B932" s="139"/>
      <c r="C932" s="1" t="s">
        <v>309</v>
      </c>
      <c r="D932" s="1" t="s">
        <v>302</v>
      </c>
      <c r="E932" s="1" t="s">
        <v>301</v>
      </c>
      <c r="F932" s="21">
        <v>3.3320790670733922E-8</v>
      </c>
    </row>
    <row r="933" spans="1:6" x14ac:dyDescent="0.25">
      <c r="A933" s="139"/>
      <c r="B933" s="139"/>
      <c r="C933" s="1" t="s">
        <v>407</v>
      </c>
      <c r="D933" s="1" t="s">
        <v>302</v>
      </c>
      <c r="E933" s="1" t="s">
        <v>301</v>
      </c>
      <c r="F933" s="21">
        <v>2.1842013015989039E-4</v>
      </c>
    </row>
    <row r="934" spans="1:6" x14ac:dyDescent="0.25">
      <c r="A934" s="139"/>
      <c r="B934" s="139"/>
      <c r="C934" s="1" t="s">
        <v>312</v>
      </c>
      <c r="D934" s="1" t="s">
        <v>302</v>
      </c>
      <c r="E934" s="1" t="s">
        <v>301</v>
      </c>
      <c r="F934" s="21">
        <v>2.8556011642332418E-5</v>
      </c>
    </row>
    <row r="935" spans="1:6" x14ac:dyDescent="0.25">
      <c r="A935" s="139"/>
      <c r="B935" s="140"/>
      <c r="C935" s="1" t="s">
        <v>313</v>
      </c>
      <c r="D935" s="1" t="s">
        <v>302</v>
      </c>
      <c r="E935" s="1" t="s">
        <v>301</v>
      </c>
      <c r="F935" s="21">
        <v>2.559293181237906E-3</v>
      </c>
    </row>
    <row r="936" spans="1:6" x14ac:dyDescent="0.25">
      <c r="A936" s="139"/>
      <c r="B936" s="138" t="s">
        <v>297</v>
      </c>
      <c r="C936" s="1" t="s">
        <v>307</v>
      </c>
      <c r="D936" s="1" t="s">
        <v>302</v>
      </c>
      <c r="E936" s="1" t="s">
        <v>301</v>
      </c>
      <c r="F936" s="21"/>
    </row>
    <row r="937" spans="1:6" x14ac:dyDescent="0.25">
      <c r="A937" s="139"/>
      <c r="B937" s="139"/>
      <c r="C937" s="1" t="s">
        <v>308</v>
      </c>
      <c r="D937" s="1" t="s">
        <v>302</v>
      </c>
      <c r="E937" s="1" t="s">
        <v>301</v>
      </c>
      <c r="F937" s="21"/>
    </row>
    <row r="938" spans="1:6" x14ac:dyDescent="0.25">
      <c r="A938" s="139"/>
      <c r="B938" s="139"/>
      <c r="C938" s="1" t="s">
        <v>309</v>
      </c>
      <c r="D938" s="1" t="s">
        <v>302</v>
      </c>
      <c r="E938" s="1" t="s">
        <v>301</v>
      </c>
      <c r="F938" s="21"/>
    </row>
    <row r="939" spans="1:6" x14ac:dyDescent="0.25">
      <c r="A939" s="139"/>
      <c r="B939" s="139"/>
      <c r="C939" s="1" t="s">
        <v>407</v>
      </c>
      <c r="D939" s="1" t="s">
        <v>302</v>
      </c>
      <c r="E939" s="1" t="s">
        <v>301</v>
      </c>
      <c r="F939" s="21"/>
    </row>
    <row r="940" spans="1:6" x14ac:dyDescent="0.25">
      <c r="A940" s="139"/>
      <c r="B940" s="139"/>
      <c r="C940" s="1" t="s">
        <v>312</v>
      </c>
      <c r="D940" s="1" t="s">
        <v>302</v>
      </c>
      <c r="E940" s="1" t="s">
        <v>301</v>
      </c>
      <c r="F940" s="21"/>
    </row>
    <row r="941" spans="1:6" x14ac:dyDescent="0.25">
      <c r="A941" s="140"/>
      <c r="B941" s="140"/>
      <c r="C941" s="1" t="s">
        <v>313</v>
      </c>
      <c r="D941" s="1" t="s">
        <v>302</v>
      </c>
      <c r="E941" s="1" t="s">
        <v>301</v>
      </c>
      <c r="F941" s="21"/>
    </row>
    <row r="942" spans="1:6" x14ac:dyDescent="0.25">
      <c r="A942" s="138" t="s">
        <v>62</v>
      </c>
      <c r="B942" s="138" t="s">
        <v>272</v>
      </c>
      <c r="C942" s="1" t="s">
        <v>307</v>
      </c>
      <c r="D942" s="1" t="s">
        <v>302</v>
      </c>
      <c r="E942" s="1" t="s">
        <v>301</v>
      </c>
      <c r="F942" s="21"/>
    </row>
    <row r="943" spans="1:6" x14ac:dyDescent="0.25">
      <c r="A943" s="139"/>
      <c r="B943" s="139"/>
      <c r="C943" s="1" t="s">
        <v>308</v>
      </c>
      <c r="D943" s="1" t="s">
        <v>302</v>
      </c>
      <c r="E943" s="1" t="s">
        <v>301</v>
      </c>
      <c r="F943" s="21"/>
    </row>
    <row r="944" spans="1:6" x14ac:dyDescent="0.25">
      <c r="A944" s="139"/>
      <c r="B944" s="139"/>
      <c r="C944" s="1" t="s">
        <v>309</v>
      </c>
      <c r="D944" s="1" t="s">
        <v>302</v>
      </c>
      <c r="E944" s="1" t="s">
        <v>301</v>
      </c>
      <c r="F944" s="21"/>
    </row>
    <row r="945" spans="1:6" x14ac:dyDescent="0.25">
      <c r="A945" s="139"/>
      <c r="B945" s="139"/>
      <c r="C945" s="1" t="s">
        <v>407</v>
      </c>
      <c r="D945" s="1" t="s">
        <v>302</v>
      </c>
      <c r="E945" s="1" t="s">
        <v>301</v>
      </c>
      <c r="F945" s="21"/>
    </row>
    <row r="946" spans="1:6" x14ac:dyDescent="0.25">
      <c r="A946" s="139"/>
      <c r="B946" s="139"/>
      <c r="C946" s="1" t="s">
        <v>312</v>
      </c>
      <c r="D946" s="1" t="s">
        <v>302</v>
      </c>
      <c r="E946" s="1" t="s">
        <v>301</v>
      </c>
      <c r="F946" s="21"/>
    </row>
    <row r="947" spans="1:6" x14ac:dyDescent="0.25">
      <c r="A947" s="139"/>
      <c r="B947" s="140"/>
      <c r="C947" s="1" t="s">
        <v>313</v>
      </c>
      <c r="D947" s="1" t="s">
        <v>302</v>
      </c>
      <c r="E947" s="1" t="s">
        <v>301</v>
      </c>
      <c r="F947" s="21"/>
    </row>
    <row r="948" spans="1:6" x14ac:dyDescent="0.25">
      <c r="A948" s="139"/>
      <c r="B948" s="138" t="s">
        <v>315</v>
      </c>
      <c r="C948" s="1" t="s">
        <v>307</v>
      </c>
      <c r="D948" s="1" t="s">
        <v>302</v>
      </c>
      <c r="E948" s="1" t="s">
        <v>301</v>
      </c>
      <c r="F948" s="21">
        <v>3.061019222723134E-4</v>
      </c>
    </row>
    <row r="949" spans="1:6" x14ac:dyDescent="0.25">
      <c r="A949" s="139"/>
      <c r="B949" s="139"/>
      <c r="C949" s="1" t="s">
        <v>308</v>
      </c>
      <c r="D949" s="1" t="s">
        <v>302</v>
      </c>
      <c r="E949" s="1" t="s">
        <v>301</v>
      </c>
      <c r="F949" s="21">
        <v>4.235005042858771E-5</v>
      </c>
    </row>
    <row r="950" spans="1:6" x14ac:dyDescent="0.25">
      <c r="A950" s="139"/>
      <c r="B950" s="139"/>
      <c r="C950" s="1" t="s">
        <v>309</v>
      </c>
      <c r="D950" s="1" t="s">
        <v>302</v>
      </c>
      <c r="E950" s="1" t="s">
        <v>301</v>
      </c>
      <c r="F950" s="21">
        <v>3.0000976962120382E-9</v>
      </c>
    </row>
    <row r="951" spans="1:6" x14ac:dyDescent="0.25">
      <c r="A951" s="139"/>
      <c r="B951" s="139"/>
      <c r="C951" s="1" t="s">
        <v>407</v>
      </c>
      <c r="D951" s="1" t="s">
        <v>302</v>
      </c>
      <c r="E951" s="1" t="s">
        <v>301</v>
      </c>
      <c r="F951" s="21">
        <v>3.656642840762972E-5</v>
      </c>
    </row>
    <row r="952" spans="1:6" x14ac:dyDescent="0.25">
      <c r="A952" s="139"/>
      <c r="B952" s="139"/>
      <c r="C952" s="1" t="s">
        <v>312</v>
      </c>
      <c r="D952" s="1" t="s">
        <v>302</v>
      </c>
      <c r="E952" s="1" t="s">
        <v>301</v>
      </c>
      <c r="F952" s="21">
        <v>5.8839453205657949E-8</v>
      </c>
    </row>
    <row r="953" spans="1:6" x14ac:dyDescent="0.25">
      <c r="A953" s="139"/>
      <c r="B953" s="140"/>
      <c r="C953" s="1" t="s">
        <v>313</v>
      </c>
      <c r="D953" s="1" t="s">
        <v>302</v>
      </c>
      <c r="E953" s="1" t="s">
        <v>301</v>
      </c>
      <c r="F953" s="21">
        <v>1.3613908737665221E-6</v>
      </c>
    </row>
    <row r="954" spans="1:6" x14ac:dyDescent="0.25">
      <c r="A954" s="139"/>
      <c r="B954" s="138" t="s">
        <v>272</v>
      </c>
      <c r="C954" s="1" t="s">
        <v>307</v>
      </c>
      <c r="D954" s="1" t="s">
        <v>302</v>
      </c>
      <c r="E954" s="1" t="s">
        <v>301</v>
      </c>
      <c r="F954" s="21">
        <v>1.048806188560785E-3</v>
      </c>
    </row>
    <row r="955" spans="1:6" x14ac:dyDescent="0.25">
      <c r="A955" s="139"/>
      <c r="B955" s="139"/>
      <c r="C955" s="1" t="s">
        <v>308</v>
      </c>
      <c r="D955" s="1" t="s">
        <v>302</v>
      </c>
      <c r="E955" s="1" t="s">
        <v>301</v>
      </c>
      <c r="F955" s="21">
        <v>3.7238082829286519E-5</v>
      </c>
    </row>
    <row r="956" spans="1:6" x14ac:dyDescent="0.25">
      <c r="A956" s="139"/>
      <c r="B956" s="139"/>
      <c r="C956" s="1" t="s">
        <v>309</v>
      </c>
      <c r="D956" s="1" t="s">
        <v>302</v>
      </c>
      <c r="E956" s="1" t="s">
        <v>301</v>
      </c>
      <c r="F956" s="21">
        <v>5.7753475158009483E-9</v>
      </c>
    </row>
    <row r="957" spans="1:6" x14ac:dyDescent="0.25">
      <c r="A957" s="139"/>
      <c r="B957" s="139"/>
      <c r="C957" s="1" t="s">
        <v>407</v>
      </c>
      <c r="D957" s="1" t="s">
        <v>302</v>
      </c>
      <c r="E957" s="1" t="s">
        <v>301</v>
      </c>
      <c r="F957" s="21">
        <v>2.7680098964417749E-5</v>
      </c>
    </row>
    <row r="958" spans="1:6" x14ac:dyDescent="0.25">
      <c r="A958" s="139"/>
      <c r="B958" s="139"/>
      <c r="C958" s="1" t="s">
        <v>312</v>
      </c>
      <c r="D958" s="1" t="s">
        <v>302</v>
      </c>
      <c r="E958" s="1" t="s">
        <v>301</v>
      </c>
      <c r="F958" s="21">
        <v>1.115742820271066E-7</v>
      </c>
    </row>
    <row r="959" spans="1:6" x14ac:dyDescent="0.25">
      <c r="A959" s="139"/>
      <c r="B959" s="140"/>
      <c r="C959" s="1" t="s">
        <v>313</v>
      </c>
      <c r="D959" s="1" t="s">
        <v>302</v>
      </c>
      <c r="E959" s="1" t="s">
        <v>301</v>
      </c>
      <c r="F959" s="21">
        <v>1.9319628277174232E-6</v>
      </c>
    </row>
    <row r="960" spans="1:6" x14ac:dyDescent="0.25">
      <c r="A960" s="139"/>
      <c r="B960" s="138" t="s">
        <v>316</v>
      </c>
      <c r="C960" s="1" t="s">
        <v>307</v>
      </c>
      <c r="D960" s="1" t="s">
        <v>302</v>
      </c>
      <c r="E960" s="1" t="s">
        <v>301</v>
      </c>
      <c r="F960" s="21">
        <v>6.7176672651408593E-6</v>
      </c>
    </row>
    <row r="961" spans="1:6" x14ac:dyDescent="0.25">
      <c r="A961" s="139"/>
      <c r="B961" s="139"/>
      <c r="C961" s="1" t="s">
        <v>308</v>
      </c>
      <c r="D961" s="1" t="s">
        <v>302</v>
      </c>
      <c r="E961" s="1" t="s">
        <v>301</v>
      </c>
      <c r="F961" s="21">
        <v>1.4595858559577539E-4</v>
      </c>
    </row>
    <row r="962" spans="1:6" x14ac:dyDescent="0.25">
      <c r="A962" s="139"/>
      <c r="B962" s="139"/>
      <c r="C962" s="1" t="s">
        <v>309</v>
      </c>
      <c r="D962" s="1" t="s">
        <v>302</v>
      </c>
      <c r="E962" s="1" t="s">
        <v>301</v>
      </c>
      <c r="F962" s="21">
        <v>3.423743574929645E-8</v>
      </c>
    </row>
    <row r="963" spans="1:6" x14ac:dyDescent="0.25">
      <c r="A963" s="139"/>
      <c r="B963" s="139"/>
      <c r="C963" s="1" t="s">
        <v>407</v>
      </c>
      <c r="D963" s="1" t="s">
        <v>302</v>
      </c>
      <c r="E963" s="1" t="s">
        <v>301</v>
      </c>
      <c r="F963" s="21">
        <v>5.3414062384371121E-5</v>
      </c>
    </row>
    <row r="964" spans="1:6" x14ac:dyDescent="0.25">
      <c r="A964" s="139"/>
      <c r="B964" s="139"/>
      <c r="C964" s="1" t="s">
        <v>312</v>
      </c>
      <c r="D964" s="1" t="s">
        <v>302</v>
      </c>
      <c r="E964" s="1" t="s">
        <v>301</v>
      </c>
      <c r="F964" s="21">
        <v>1.7458200907443409E-6</v>
      </c>
    </row>
    <row r="965" spans="1:6" x14ac:dyDescent="0.25">
      <c r="A965" s="139"/>
      <c r="B965" s="140"/>
      <c r="C965" s="1" t="s">
        <v>313</v>
      </c>
      <c r="D965" s="1" t="s">
        <v>302</v>
      </c>
      <c r="E965" s="1" t="s">
        <v>301</v>
      </c>
      <c r="F965" s="21">
        <v>3.1242090219124513E-5</v>
      </c>
    </row>
    <row r="966" spans="1:6" x14ac:dyDescent="0.25">
      <c r="A966" s="139"/>
      <c r="B966" s="138" t="s">
        <v>269</v>
      </c>
      <c r="C966" s="1" t="s">
        <v>307</v>
      </c>
      <c r="D966" s="1" t="s">
        <v>302</v>
      </c>
      <c r="E966" s="1" t="s">
        <v>301</v>
      </c>
      <c r="F966" s="21">
        <v>1.6070121132801049E-5</v>
      </c>
    </row>
    <row r="967" spans="1:6" x14ac:dyDescent="0.25">
      <c r="A967" s="139"/>
      <c r="B967" s="139"/>
      <c r="C967" s="1" t="s">
        <v>308</v>
      </c>
      <c r="D967" s="1" t="s">
        <v>302</v>
      </c>
      <c r="E967" s="1" t="s">
        <v>301</v>
      </c>
      <c r="F967" s="21">
        <v>3.2055509044942072E-4</v>
      </c>
    </row>
    <row r="968" spans="1:6" x14ac:dyDescent="0.25">
      <c r="A968" s="139"/>
      <c r="B968" s="139"/>
      <c r="C968" s="1" t="s">
        <v>309</v>
      </c>
      <c r="D968" s="1" t="s">
        <v>302</v>
      </c>
      <c r="E968" s="1" t="s">
        <v>301</v>
      </c>
      <c r="F968" s="21">
        <v>7.5413375951745991E-8</v>
      </c>
    </row>
    <row r="969" spans="1:6" x14ac:dyDescent="0.25">
      <c r="A969" s="139"/>
      <c r="B969" s="139"/>
      <c r="C969" s="1" t="s">
        <v>407</v>
      </c>
      <c r="D969" s="1" t="s">
        <v>302</v>
      </c>
      <c r="E969" s="1" t="s">
        <v>301</v>
      </c>
      <c r="F969" s="21">
        <v>1.6345234358016841E-4</v>
      </c>
    </row>
    <row r="970" spans="1:6" x14ac:dyDescent="0.25">
      <c r="A970" s="139"/>
      <c r="B970" s="139"/>
      <c r="C970" s="1" t="s">
        <v>312</v>
      </c>
      <c r="D970" s="1" t="s">
        <v>302</v>
      </c>
      <c r="E970" s="1" t="s">
        <v>301</v>
      </c>
      <c r="F970" s="21">
        <v>3.8249435184105002E-6</v>
      </c>
    </row>
    <row r="971" spans="1:6" x14ac:dyDescent="0.25">
      <c r="A971" s="139"/>
      <c r="B971" s="140"/>
      <c r="C971" s="1" t="s">
        <v>313</v>
      </c>
      <c r="D971" s="1" t="s">
        <v>302</v>
      </c>
      <c r="E971" s="1" t="s">
        <v>301</v>
      </c>
      <c r="F971" s="21">
        <v>6.9053553240434033E-5</v>
      </c>
    </row>
    <row r="972" spans="1:6" x14ac:dyDescent="0.25">
      <c r="A972" s="139"/>
      <c r="B972" s="138" t="s">
        <v>271</v>
      </c>
      <c r="C972" s="1" t="s">
        <v>307</v>
      </c>
      <c r="D972" s="1" t="s">
        <v>302</v>
      </c>
      <c r="E972" s="1" t="s">
        <v>301</v>
      </c>
      <c r="F972" s="21">
        <v>1.271651910089389E-3</v>
      </c>
    </row>
    <row r="973" spans="1:6" x14ac:dyDescent="0.25">
      <c r="A973" s="139"/>
      <c r="B973" s="139"/>
      <c r="C973" s="1" t="s">
        <v>308</v>
      </c>
      <c r="D973" s="1" t="s">
        <v>302</v>
      </c>
      <c r="E973" s="1" t="s">
        <v>301</v>
      </c>
      <c r="F973" s="21">
        <v>3.3651120850307402E-5</v>
      </c>
    </row>
    <row r="974" spans="1:6" x14ac:dyDescent="0.25">
      <c r="A974" s="139"/>
      <c r="B974" s="139"/>
      <c r="C974" s="1" t="s">
        <v>309</v>
      </c>
      <c r="D974" s="1" t="s">
        <v>302</v>
      </c>
      <c r="E974" s="1" t="s">
        <v>301</v>
      </c>
      <c r="F974" s="21">
        <v>7.5695144120523706E-9</v>
      </c>
    </row>
    <row r="975" spans="1:6" x14ac:dyDescent="0.25">
      <c r="A975" s="139"/>
      <c r="B975" s="139"/>
      <c r="C975" s="1" t="s">
        <v>407</v>
      </c>
      <c r="D975" s="1" t="s">
        <v>302</v>
      </c>
      <c r="E975" s="1" t="s">
        <v>301</v>
      </c>
      <c r="F975" s="21">
        <v>3.0570266677148287E-5</v>
      </c>
    </row>
    <row r="976" spans="1:6" x14ac:dyDescent="0.25">
      <c r="A976" s="139"/>
      <c r="B976" s="139"/>
      <c r="C976" s="1" t="s">
        <v>312</v>
      </c>
      <c r="D976" s="1" t="s">
        <v>302</v>
      </c>
      <c r="E976" s="1" t="s">
        <v>301</v>
      </c>
      <c r="F976" s="21">
        <v>1.3692646873628201E-7</v>
      </c>
    </row>
    <row r="977" spans="1:6" x14ac:dyDescent="0.25">
      <c r="A977" s="139"/>
      <c r="B977" s="140"/>
      <c r="C977" s="1" t="s">
        <v>313</v>
      </c>
      <c r="D977" s="1" t="s">
        <v>302</v>
      </c>
      <c r="E977" s="1" t="s">
        <v>301</v>
      </c>
      <c r="F977" s="21">
        <v>2.3963209319713791E-6</v>
      </c>
    </row>
    <row r="978" spans="1:6" x14ac:dyDescent="0.25">
      <c r="A978" s="139"/>
      <c r="B978" s="138" t="s">
        <v>272</v>
      </c>
      <c r="C978" s="1" t="s">
        <v>307</v>
      </c>
      <c r="D978" s="1" t="s">
        <v>302</v>
      </c>
      <c r="E978" s="1" t="s">
        <v>301</v>
      </c>
      <c r="F978" s="21">
        <v>1.0650843144579361E-4</v>
      </c>
    </row>
    <row r="979" spans="1:6" x14ac:dyDescent="0.25">
      <c r="A979" s="139"/>
      <c r="B979" s="139"/>
      <c r="C979" s="1" t="s">
        <v>308</v>
      </c>
      <c r="D979" s="1" t="s">
        <v>302</v>
      </c>
      <c r="E979" s="1" t="s">
        <v>301</v>
      </c>
      <c r="F979" s="21">
        <v>1.1389579134974349E-3</v>
      </c>
    </row>
    <row r="980" spans="1:6" x14ac:dyDescent="0.25">
      <c r="A980" s="139"/>
      <c r="B980" s="139"/>
      <c r="C980" s="1" t="s">
        <v>309</v>
      </c>
      <c r="D980" s="1" t="s">
        <v>302</v>
      </c>
      <c r="E980" s="1" t="s">
        <v>301</v>
      </c>
      <c r="F980" s="21">
        <v>6.8922644401121303E-7</v>
      </c>
    </row>
    <row r="981" spans="1:6" x14ac:dyDescent="0.25">
      <c r="A981" s="139"/>
      <c r="B981" s="139"/>
      <c r="C981" s="1" t="s">
        <v>407</v>
      </c>
      <c r="D981" s="1" t="s">
        <v>302</v>
      </c>
      <c r="E981" s="1" t="s">
        <v>301</v>
      </c>
      <c r="F981" s="21">
        <v>5.6363797330043414E-4</v>
      </c>
    </row>
    <row r="982" spans="1:6" x14ac:dyDescent="0.25">
      <c r="A982" s="139"/>
      <c r="B982" s="139"/>
      <c r="C982" s="1" t="s">
        <v>311</v>
      </c>
      <c r="D982" s="1" t="s">
        <v>302</v>
      </c>
      <c r="E982" s="1" t="s">
        <v>301</v>
      </c>
      <c r="F982" s="21">
        <v>8.3522022908902544E-4</v>
      </c>
    </row>
    <row r="983" spans="1:6" x14ac:dyDescent="0.25">
      <c r="A983" s="139"/>
      <c r="B983" s="139"/>
      <c r="C983" s="1" t="s">
        <v>312</v>
      </c>
      <c r="D983" s="1" t="s">
        <v>302</v>
      </c>
      <c r="E983" s="1" t="s">
        <v>301</v>
      </c>
      <c r="F983" s="21">
        <v>2.7354640742240122E-5</v>
      </c>
    </row>
    <row r="984" spans="1:6" x14ac:dyDescent="0.25">
      <c r="A984" s="139"/>
      <c r="B984" s="140"/>
      <c r="C984" s="1" t="s">
        <v>313</v>
      </c>
      <c r="D984" s="1" t="s">
        <v>302</v>
      </c>
      <c r="E984" s="1" t="s">
        <v>301</v>
      </c>
      <c r="F984" s="21">
        <v>5.1360157951546299E-4</v>
      </c>
    </row>
    <row r="985" spans="1:6" x14ac:dyDescent="0.25">
      <c r="A985" s="139"/>
      <c r="B985" s="138" t="s">
        <v>271</v>
      </c>
      <c r="C985" s="1" t="s">
        <v>307</v>
      </c>
      <c r="D985" s="1" t="s">
        <v>302</v>
      </c>
      <c r="E985" s="1" t="s">
        <v>301</v>
      </c>
      <c r="F985" s="21">
        <v>1.0368436675770209E-6</v>
      </c>
    </row>
    <row r="986" spans="1:6" x14ac:dyDescent="0.25">
      <c r="A986" s="139"/>
      <c r="B986" s="139"/>
      <c r="C986" s="1" t="s">
        <v>308</v>
      </c>
      <c r="D986" s="1" t="s">
        <v>302</v>
      </c>
      <c r="E986" s="1" t="s">
        <v>301</v>
      </c>
      <c r="F986" s="21">
        <v>2.5281023299025368E-5</v>
      </c>
    </row>
    <row r="987" spans="1:6" x14ac:dyDescent="0.25">
      <c r="A987" s="139"/>
      <c r="B987" s="139"/>
      <c r="C987" s="1" t="s">
        <v>309</v>
      </c>
      <c r="D987" s="1" t="s">
        <v>302</v>
      </c>
      <c r="E987" s="1" t="s">
        <v>301</v>
      </c>
      <c r="F987" s="21">
        <v>2.3335847680330059E-9</v>
      </c>
    </row>
    <row r="988" spans="1:6" x14ac:dyDescent="0.25">
      <c r="A988" s="139"/>
      <c r="B988" s="139"/>
      <c r="C988" s="1" t="s">
        <v>407</v>
      </c>
      <c r="D988" s="1" t="s">
        <v>302</v>
      </c>
      <c r="E988" s="1" t="s">
        <v>301</v>
      </c>
      <c r="F988" s="21">
        <v>1.7410773827901342E-5</v>
      </c>
    </row>
    <row r="989" spans="1:6" x14ac:dyDescent="0.25">
      <c r="A989" s="139"/>
      <c r="B989" s="139"/>
      <c r="C989" s="1" t="s">
        <v>312</v>
      </c>
      <c r="D989" s="1" t="s">
        <v>302</v>
      </c>
      <c r="E989" s="1" t="s">
        <v>301</v>
      </c>
      <c r="F989" s="21">
        <v>2.267807000325083E-7</v>
      </c>
    </row>
    <row r="990" spans="1:6" x14ac:dyDescent="0.25">
      <c r="A990" s="139"/>
      <c r="B990" s="140"/>
      <c r="C990" s="1" t="s">
        <v>313</v>
      </c>
      <c r="D990" s="1" t="s">
        <v>302</v>
      </c>
      <c r="E990" s="1" t="s">
        <v>301</v>
      </c>
      <c r="F990" s="21">
        <v>4.0367350281837276E-6</v>
      </c>
    </row>
    <row r="991" spans="1:6" x14ac:dyDescent="0.25">
      <c r="A991" s="139"/>
      <c r="B991" s="138" t="s">
        <v>293</v>
      </c>
      <c r="C991" s="1" t="s">
        <v>307</v>
      </c>
      <c r="D991" s="1" t="s">
        <v>302</v>
      </c>
      <c r="E991" s="1" t="s">
        <v>301</v>
      </c>
      <c r="F991" s="21">
        <v>1.057699387141523E-6</v>
      </c>
    </row>
    <row r="992" spans="1:6" x14ac:dyDescent="0.25">
      <c r="A992" s="139"/>
      <c r="B992" s="139"/>
      <c r="C992" s="1" t="s">
        <v>308</v>
      </c>
      <c r="D992" s="1" t="s">
        <v>302</v>
      </c>
      <c r="E992" s="1" t="s">
        <v>301</v>
      </c>
      <c r="F992" s="21">
        <v>3.844193476825382E-6</v>
      </c>
    </row>
    <row r="993" spans="1:6" x14ac:dyDescent="0.25">
      <c r="A993" s="139"/>
      <c r="B993" s="139"/>
      <c r="C993" s="1" t="s">
        <v>309</v>
      </c>
      <c r="D993" s="1" t="s">
        <v>302</v>
      </c>
      <c r="E993" s="1" t="s">
        <v>301</v>
      </c>
      <c r="F993" s="21">
        <v>1.154692637614923E-9</v>
      </c>
    </row>
    <row r="994" spans="1:6" x14ac:dyDescent="0.25">
      <c r="A994" s="139"/>
      <c r="B994" s="139"/>
      <c r="C994" s="1" t="s">
        <v>407</v>
      </c>
      <c r="D994" s="1" t="s">
        <v>302</v>
      </c>
      <c r="E994" s="1" t="s">
        <v>301</v>
      </c>
      <c r="F994" s="21">
        <v>1.2682156360484099E-4</v>
      </c>
    </row>
    <row r="995" spans="1:6" x14ac:dyDescent="0.25">
      <c r="A995" s="139"/>
      <c r="B995" s="139"/>
      <c r="C995" s="1" t="s">
        <v>312</v>
      </c>
      <c r="D995" s="1" t="s">
        <v>302</v>
      </c>
      <c r="E995" s="1" t="s">
        <v>301</v>
      </c>
      <c r="F995" s="21">
        <v>2.0815568652095951E-8</v>
      </c>
    </row>
    <row r="996" spans="1:6" x14ac:dyDescent="0.25">
      <c r="A996" s="139"/>
      <c r="B996" s="140"/>
      <c r="C996" s="1" t="s">
        <v>313</v>
      </c>
      <c r="D996" s="1" t="s">
        <v>302</v>
      </c>
      <c r="E996" s="1" t="s">
        <v>301</v>
      </c>
      <c r="F996" s="21">
        <v>8.833955313607441E-7</v>
      </c>
    </row>
    <row r="997" spans="1:6" x14ac:dyDescent="0.25">
      <c r="A997" s="139"/>
      <c r="B997" s="138" t="s">
        <v>270</v>
      </c>
      <c r="C997" s="1" t="s">
        <v>307</v>
      </c>
      <c r="D997" s="1" t="s">
        <v>302</v>
      </c>
      <c r="E997" s="1" t="s">
        <v>301</v>
      </c>
      <c r="F997" s="21">
        <v>5.7375682760736957E-5</v>
      </c>
    </row>
    <row r="998" spans="1:6" x14ac:dyDescent="0.25">
      <c r="A998" s="139"/>
      <c r="B998" s="139"/>
      <c r="C998" s="1" t="s">
        <v>308</v>
      </c>
      <c r="D998" s="1" t="s">
        <v>302</v>
      </c>
      <c r="E998" s="1" t="s">
        <v>301</v>
      </c>
      <c r="F998" s="21">
        <v>5.1603699075798693E-4</v>
      </c>
    </row>
    <row r="999" spans="1:6" x14ac:dyDescent="0.25">
      <c r="A999" s="139"/>
      <c r="B999" s="139"/>
      <c r="C999" s="1" t="s">
        <v>309</v>
      </c>
      <c r="D999" s="1" t="s">
        <v>302</v>
      </c>
      <c r="E999" s="1" t="s">
        <v>301</v>
      </c>
      <c r="F999" s="21">
        <v>1.431868657702018E-7</v>
      </c>
    </row>
    <row r="1000" spans="1:6" x14ac:dyDescent="0.25">
      <c r="A1000" s="139"/>
      <c r="B1000" s="139"/>
      <c r="C1000" s="1" t="s">
        <v>407</v>
      </c>
      <c r="D1000" s="1" t="s">
        <v>302</v>
      </c>
      <c r="E1000" s="1" t="s">
        <v>301</v>
      </c>
      <c r="F1000" s="21">
        <v>1.265883460916023E-3</v>
      </c>
    </row>
    <row r="1001" spans="1:6" x14ac:dyDescent="0.25">
      <c r="A1001" s="139"/>
      <c r="B1001" s="139"/>
      <c r="C1001" s="1" t="s">
        <v>312</v>
      </c>
      <c r="D1001" s="1" t="s">
        <v>302</v>
      </c>
      <c r="E1001" s="1" t="s">
        <v>301</v>
      </c>
      <c r="F1001" s="21">
        <v>1.914988498867832E-4</v>
      </c>
    </row>
    <row r="1002" spans="1:6" x14ac:dyDescent="0.25">
      <c r="A1002" s="139"/>
      <c r="B1002" s="140"/>
      <c r="C1002" s="1" t="s">
        <v>313</v>
      </c>
      <c r="D1002" s="1" t="s">
        <v>302</v>
      </c>
      <c r="E1002" s="1" t="s">
        <v>301</v>
      </c>
      <c r="F1002" s="21">
        <v>1.399611084539467E-2</v>
      </c>
    </row>
    <row r="1003" spans="1:6" x14ac:dyDescent="0.25">
      <c r="A1003" s="139"/>
      <c r="B1003" s="138" t="s">
        <v>297</v>
      </c>
      <c r="C1003" s="1" t="s">
        <v>307</v>
      </c>
      <c r="D1003" s="1" t="s">
        <v>302</v>
      </c>
      <c r="E1003" s="1" t="s">
        <v>301</v>
      </c>
      <c r="F1003" s="21">
        <v>9.7876568015716301E-7</v>
      </c>
    </row>
    <row r="1004" spans="1:6" x14ac:dyDescent="0.25">
      <c r="A1004" s="139"/>
      <c r="B1004" s="139"/>
      <c r="C1004" s="1" t="s">
        <v>308</v>
      </c>
      <c r="D1004" s="1" t="s">
        <v>302</v>
      </c>
      <c r="E1004" s="1" t="s">
        <v>301</v>
      </c>
      <c r="F1004" s="21">
        <v>4.9785599480445438E-6</v>
      </c>
    </row>
    <row r="1005" spans="1:6" x14ac:dyDescent="0.25">
      <c r="A1005" s="139"/>
      <c r="B1005" s="139"/>
      <c r="C1005" s="1" t="s">
        <v>309</v>
      </c>
      <c r="D1005" s="1" t="s">
        <v>302</v>
      </c>
      <c r="E1005" s="1" t="s">
        <v>301</v>
      </c>
      <c r="F1005" s="21">
        <v>7.4476098129090186E-8</v>
      </c>
    </row>
    <row r="1006" spans="1:6" x14ac:dyDescent="0.25">
      <c r="A1006" s="139"/>
      <c r="B1006" s="139"/>
      <c r="C1006" s="1" t="s">
        <v>407</v>
      </c>
      <c r="D1006" s="1" t="s">
        <v>302</v>
      </c>
      <c r="E1006" s="1" t="s">
        <v>301</v>
      </c>
      <c r="F1006" s="21">
        <v>1.6513021763069801E-4</v>
      </c>
    </row>
    <row r="1007" spans="1:6" x14ac:dyDescent="0.25">
      <c r="A1007" s="139"/>
      <c r="B1007" s="139"/>
      <c r="C1007" s="1" t="s">
        <v>312</v>
      </c>
      <c r="D1007" s="1" t="s">
        <v>302</v>
      </c>
      <c r="E1007" s="1" t="s">
        <v>301</v>
      </c>
      <c r="F1007" s="21">
        <v>4.5421104545414587E-8</v>
      </c>
    </row>
    <row r="1008" spans="1:6" x14ac:dyDescent="0.25">
      <c r="A1008" s="140"/>
      <c r="B1008" s="140"/>
      <c r="C1008" s="1" t="s">
        <v>313</v>
      </c>
      <c r="D1008" s="1" t="s">
        <v>302</v>
      </c>
      <c r="E1008" s="1" t="s">
        <v>301</v>
      </c>
      <c r="F1008" s="21">
        <v>8.5436373282084943E-7</v>
      </c>
    </row>
    <row r="1009" spans="1:6" x14ac:dyDescent="0.25">
      <c r="A1009" s="138" t="s">
        <v>64</v>
      </c>
      <c r="B1009" s="138" t="s">
        <v>272</v>
      </c>
      <c r="C1009" s="1" t="s">
        <v>307</v>
      </c>
      <c r="D1009" s="1" t="s">
        <v>302</v>
      </c>
      <c r="E1009" s="1" t="s">
        <v>301</v>
      </c>
      <c r="F1009" s="21"/>
    </row>
    <row r="1010" spans="1:6" x14ac:dyDescent="0.25">
      <c r="A1010" s="139"/>
      <c r="B1010" s="139"/>
      <c r="C1010" s="1" t="s">
        <v>308</v>
      </c>
      <c r="D1010" s="1" t="s">
        <v>302</v>
      </c>
      <c r="E1010" s="1" t="s">
        <v>301</v>
      </c>
      <c r="F1010" s="21"/>
    </row>
    <row r="1011" spans="1:6" x14ac:dyDescent="0.25">
      <c r="A1011" s="139"/>
      <c r="B1011" s="139"/>
      <c r="C1011" s="1" t="s">
        <v>309</v>
      </c>
      <c r="D1011" s="1" t="s">
        <v>302</v>
      </c>
      <c r="E1011" s="1" t="s">
        <v>301</v>
      </c>
      <c r="F1011" s="21"/>
    </row>
    <row r="1012" spans="1:6" x14ac:dyDescent="0.25">
      <c r="A1012" s="139"/>
      <c r="B1012" s="139"/>
      <c r="C1012" s="1" t="s">
        <v>407</v>
      </c>
      <c r="D1012" s="1" t="s">
        <v>302</v>
      </c>
      <c r="E1012" s="1" t="s">
        <v>301</v>
      </c>
      <c r="F1012" s="21"/>
    </row>
    <row r="1013" spans="1:6" x14ac:dyDescent="0.25">
      <c r="A1013" s="139"/>
      <c r="B1013" s="139"/>
      <c r="C1013" s="1" t="s">
        <v>312</v>
      </c>
      <c r="D1013" s="1" t="s">
        <v>302</v>
      </c>
      <c r="E1013" s="1" t="s">
        <v>301</v>
      </c>
      <c r="F1013" s="21"/>
    </row>
    <row r="1014" spans="1:6" x14ac:dyDescent="0.25">
      <c r="A1014" s="139"/>
      <c r="B1014" s="140"/>
      <c r="C1014" s="1" t="s">
        <v>313</v>
      </c>
      <c r="D1014" s="1" t="s">
        <v>302</v>
      </c>
      <c r="E1014" s="1" t="s">
        <v>301</v>
      </c>
      <c r="F1014" s="21"/>
    </row>
    <row r="1015" spans="1:6" x14ac:dyDescent="0.25">
      <c r="A1015" s="139"/>
      <c r="B1015" s="138" t="s">
        <v>315</v>
      </c>
      <c r="C1015" s="1" t="s">
        <v>307</v>
      </c>
      <c r="D1015" s="1" t="s">
        <v>302</v>
      </c>
      <c r="E1015" s="1" t="s">
        <v>301</v>
      </c>
      <c r="F1015" s="21">
        <v>9.0292238884279695E-4</v>
      </c>
    </row>
    <row r="1016" spans="1:6" x14ac:dyDescent="0.25">
      <c r="A1016" s="139"/>
      <c r="B1016" s="139"/>
      <c r="C1016" s="1" t="s">
        <v>308</v>
      </c>
      <c r="D1016" s="1" t="s">
        <v>302</v>
      </c>
      <c r="E1016" s="1" t="s">
        <v>301</v>
      </c>
      <c r="F1016" s="21">
        <v>1.2605652750603141E-4</v>
      </c>
    </row>
    <row r="1017" spans="1:6" x14ac:dyDescent="0.25">
      <c r="A1017" s="139"/>
      <c r="B1017" s="139"/>
      <c r="C1017" s="1" t="s">
        <v>309</v>
      </c>
      <c r="D1017" s="1" t="s">
        <v>302</v>
      </c>
      <c r="E1017" s="1" t="s">
        <v>301</v>
      </c>
      <c r="F1017" s="21">
        <v>9.1840196580197214E-9</v>
      </c>
    </row>
    <row r="1018" spans="1:6" x14ac:dyDescent="0.25">
      <c r="A1018" s="139"/>
      <c r="B1018" s="139"/>
      <c r="C1018" s="1" t="s">
        <v>407</v>
      </c>
      <c r="D1018" s="1" t="s">
        <v>302</v>
      </c>
      <c r="E1018" s="1" t="s">
        <v>301</v>
      </c>
      <c r="F1018" s="21">
        <v>1.069964711946696E-4</v>
      </c>
    </row>
    <row r="1019" spans="1:6" x14ac:dyDescent="0.25">
      <c r="A1019" s="139"/>
      <c r="B1019" s="139"/>
      <c r="C1019" s="1" t="s">
        <v>312</v>
      </c>
      <c r="D1019" s="1" t="s">
        <v>302</v>
      </c>
      <c r="E1019" s="1" t="s">
        <v>301</v>
      </c>
      <c r="F1019" s="21">
        <v>1.7755998221852341E-7</v>
      </c>
    </row>
    <row r="1020" spans="1:6" x14ac:dyDescent="0.25">
      <c r="A1020" s="139"/>
      <c r="B1020" s="140"/>
      <c r="C1020" s="1" t="s">
        <v>313</v>
      </c>
      <c r="D1020" s="1" t="s">
        <v>302</v>
      </c>
      <c r="E1020" s="1" t="s">
        <v>301</v>
      </c>
      <c r="F1020" s="21">
        <v>3.4160214557013678E-6</v>
      </c>
    </row>
    <row r="1021" spans="1:6" x14ac:dyDescent="0.25">
      <c r="A1021" s="139"/>
      <c r="B1021" s="138" t="s">
        <v>272</v>
      </c>
      <c r="C1021" s="1" t="s">
        <v>307</v>
      </c>
      <c r="D1021" s="1" t="s">
        <v>302</v>
      </c>
      <c r="E1021" s="1" t="s">
        <v>301</v>
      </c>
      <c r="F1021" s="21">
        <v>2.3206172175570089E-3</v>
      </c>
    </row>
    <row r="1022" spans="1:6" x14ac:dyDescent="0.25">
      <c r="A1022" s="139"/>
      <c r="B1022" s="139"/>
      <c r="C1022" s="1" t="s">
        <v>308</v>
      </c>
      <c r="D1022" s="1" t="s">
        <v>302</v>
      </c>
      <c r="E1022" s="1" t="s">
        <v>301</v>
      </c>
      <c r="F1022" s="21">
        <v>8.2393999105820465E-5</v>
      </c>
    </row>
    <row r="1023" spans="1:6" x14ac:dyDescent="0.25">
      <c r="A1023" s="139"/>
      <c r="B1023" s="139"/>
      <c r="C1023" s="1" t="s">
        <v>309</v>
      </c>
      <c r="D1023" s="1" t="s">
        <v>302</v>
      </c>
      <c r="E1023" s="1" t="s">
        <v>301</v>
      </c>
      <c r="F1023" s="21">
        <v>1.2778691648391259E-8</v>
      </c>
    </row>
    <row r="1024" spans="1:6" x14ac:dyDescent="0.25">
      <c r="A1024" s="139"/>
      <c r="B1024" s="139"/>
      <c r="C1024" s="1" t="s">
        <v>407</v>
      </c>
      <c r="D1024" s="1" t="s">
        <v>302</v>
      </c>
      <c r="E1024" s="1" t="s">
        <v>301</v>
      </c>
      <c r="F1024" s="21">
        <v>6.1245742961009352E-5</v>
      </c>
    </row>
    <row r="1025" spans="1:6" x14ac:dyDescent="0.25">
      <c r="A1025" s="139"/>
      <c r="B1025" s="139"/>
      <c r="C1025" s="1" t="s">
        <v>312</v>
      </c>
      <c r="D1025" s="1" t="s">
        <v>302</v>
      </c>
      <c r="E1025" s="1" t="s">
        <v>301</v>
      </c>
      <c r="F1025" s="21">
        <v>2.4687230370366852E-7</v>
      </c>
    </row>
    <row r="1026" spans="1:6" x14ac:dyDescent="0.25">
      <c r="A1026" s="139"/>
      <c r="B1026" s="140"/>
      <c r="C1026" s="1" t="s">
        <v>313</v>
      </c>
      <c r="D1026" s="1" t="s">
        <v>302</v>
      </c>
      <c r="E1026" s="1" t="s">
        <v>301</v>
      </c>
      <c r="F1026" s="21">
        <v>4.2747137179209531E-6</v>
      </c>
    </row>
    <row r="1027" spans="1:6" x14ac:dyDescent="0.25">
      <c r="A1027" s="139"/>
      <c r="B1027" s="138" t="s">
        <v>316</v>
      </c>
      <c r="C1027" s="1" t="s">
        <v>307</v>
      </c>
      <c r="D1027" s="1" t="s">
        <v>302</v>
      </c>
      <c r="E1027" s="1" t="s">
        <v>301</v>
      </c>
      <c r="F1027" s="21">
        <v>1.1395013601239199E-5</v>
      </c>
    </row>
    <row r="1028" spans="1:6" x14ac:dyDescent="0.25">
      <c r="A1028" s="139"/>
      <c r="B1028" s="139"/>
      <c r="C1028" s="1" t="s">
        <v>308</v>
      </c>
      <c r="D1028" s="1" t="s">
        <v>302</v>
      </c>
      <c r="E1028" s="1" t="s">
        <v>301</v>
      </c>
      <c r="F1028" s="21">
        <v>2.0886510897771181E-4</v>
      </c>
    </row>
    <row r="1029" spans="1:6" x14ac:dyDescent="0.25">
      <c r="A1029" s="139"/>
      <c r="B1029" s="139"/>
      <c r="C1029" s="1" t="s">
        <v>309</v>
      </c>
      <c r="D1029" s="1" t="s">
        <v>302</v>
      </c>
      <c r="E1029" s="1" t="s">
        <v>301</v>
      </c>
      <c r="F1029" s="21">
        <v>5.3223094898692702E-8</v>
      </c>
    </row>
    <row r="1030" spans="1:6" x14ac:dyDescent="0.25">
      <c r="A1030" s="139"/>
      <c r="B1030" s="139"/>
      <c r="C1030" s="1" t="s">
        <v>407</v>
      </c>
      <c r="D1030" s="1" t="s">
        <v>302</v>
      </c>
      <c r="E1030" s="1" t="s">
        <v>301</v>
      </c>
      <c r="F1030" s="21">
        <v>6.7955189277021678E-5</v>
      </c>
    </row>
    <row r="1031" spans="1:6" x14ac:dyDescent="0.25">
      <c r="A1031" s="139"/>
      <c r="B1031" s="139"/>
      <c r="C1031" s="1" t="s">
        <v>312</v>
      </c>
      <c r="D1031" s="1" t="s">
        <v>302</v>
      </c>
      <c r="E1031" s="1" t="s">
        <v>301</v>
      </c>
      <c r="F1031" s="21">
        <v>2.1946322013616301E-6</v>
      </c>
    </row>
    <row r="1032" spans="1:6" x14ac:dyDescent="0.25">
      <c r="A1032" s="139"/>
      <c r="B1032" s="140"/>
      <c r="C1032" s="1" t="s">
        <v>313</v>
      </c>
      <c r="D1032" s="1" t="s">
        <v>302</v>
      </c>
      <c r="E1032" s="1" t="s">
        <v>301</v>
      </c>
      <c r="F1032" s="21">
        <v>3.5263750456483222E-5</v>
      </c>
    </row>
    <row r="1033" spans="1:6" x14ac:dyDescent="0.25">
      <c r="A1033" s="139"/>
      <c r="B1033" s="138" t="s">
        <v>269</v>
      </c>
      <c r="C1033" s="1" t="s">
        <v>307</v>
      </c>
      <c r="D1033" s="1" t="s">
        <v>302</v>
      </c>
      <c r="E1033" s="1" t="s">
        <v>301</v>
      </c>
      <c r="F1033" s="21">
        <v>2.1238989243533839E-5</v>
      </c>
    </row>
    <row r="1034" spans="1:6" x14ac:dyDescent="0.25">
      <c r="A1034" s="139"/>
      <c r="B1034" s="139"/>
      <c r="C1034" s="1" t="s">
        <v>308</v>
      </c>
      <c r="D1034" s="1" t="s">
        <v>302</v>
      </c>
      <c r="E1034" s="1" t="s">
        <v>301</v>
      </c>
      <c r="F1034" s="21">
        <v>2.8658844846033858E-4</v>
      </c>
    </row>
    <row r="1035" spans="1:6" x14ac:dyDescent="0.25">
      <c r="A1035" s="139"/>
      <c r="B1035" s="139"/>
      <c r="C1035" s="1" t="s">
        <v>309</v>
      </c>
      <c r="D1035" s="1" t="s">
        <v>302</v>
      </c>
      <c r="E1035" s="1" t="s">
        <v>301</v>
      </c>
      <c r="F1035" s="21">
        <v>7.38227431090902E-8</v>
      </c>
    </row>
    <row r="1036" spans="1:6" x14ac:dyDescent="0.25">
      <c r="A1036" s="139"/>
      <c r="B1036" s="139"/>
      <c r="C1036" s="1" t="s">
        <v>407</v>
      </c>
      <c r="D1036" s="1" t="s">
        <v>302</v>
      </c>
      <c r="E1036" s="1" t="s">
        <v>301</v>
      </c>
      <c r="F1036" s="21">
        <v>1.311274334904393E-4</v>
      </c>
    </row>
    <row r="1037" spans="1:6" x14ac:dyDescent="0.25">
      <c r="A1037" s="139"/>
      <c r="B1037" s="139"/>
      <c r="C1037" s="1" t="s">
        <v>312</v>
      </c>
      <c r="D1037" s="1" t="s">
        <v>302</v>
      </c>
      <c r="E1037" s="1" t="s">
        <v>301</v>
      </c>
      <c r="F1037" s="21">
        <v>3.008885626947252E-6</v>
      </c>
    </row>
    <row r="1038" spans="1:6" x14ac:dyDescent="0.25">
      <c r="A1038" s="139"/>
      <c r="B1038" s="140"/>
      <c r="C1038" s="1" t="s">
        <v>313</v>
      </c>
      <c r="D1038" s="1" t="s">
        <v>302</v>
      </c>
      <c r="E1038" s="1" t="s">
        <v>301</v>
      </c>
      <c r="F1038" s="21">
        <v>4.8451914163240929E-5</v>
      </c>
    </row>
    <row r="1039" spans="1:6" x14ac:dyDescent="0.25">
      <c r="A1039" s="139"/>
      <c r="B1039" s="138" t="s">
        <v>271</v>
      </c>
      <c r="C1039" s="1" t="s">
        <v>307</v>
      </c>
      <c r="D1039" s="1" t="s">
        <v>302</v>
      </c>
      <c r="E1039" s="1" t="s">
        <v>301</v>
      </c>
      <c r="F1039" s="21">
        <v>7.9548395118614057E-3</v>
      </c>
    </row>
    <row r="1040" spans="1:6" x14ac:dyDescent="0.25">
      <c r="A1040" s="139"/>
      <c r="B1040" s="139"/>
      <c r="C1040" s="1" t="s">
        <v>308</v>
      </c>
      <c r="D1040" s="1" t="s">
        <v>302</v>
      </c>
      <c r="E1040" s="1" t="s">
        <v>301</v>
      </c>
      <c r="F1040" s="21">
        <v>1.905728546893578E-4</v>
      </c>
    </row>
    <row r="1041" spans="1:6" x14ac:dyDescent="0.25">
      <c r="A1041" s="139"/>
      <c r="B1041" s="139"/>
      <c r="C1041" s="1" t="s">
        <v>309</v>
      </c>
      <c r="D1041" s="1" t="s">
        <v>302</v>
      </c>
      <c r="E1041" s="1" t="s">
        <v>301</v>
      </c>
      <c r="F1041" s="21">
        <v>2.8025561767558259E-8</v>
      </c>
    </row>
    <row r="1042" spans="1:6" x14ac:dyDescent="0.25">
      <c r="A1042" s="139"/>
      <c r="B1042" s="139"/>
      <c r="C1042" s="1" t="s">
        <v>407</v>
      </c>
      <c r="D1042" s="1" t="s">
        <v>302</v>
      </c>
      <c r="E1042" s="1" t="s">
        <v>301</v>
      </c>
      <c r="F1042" s="21">
        <v>1.395981438636342E-4</v>
      </c>
    </row>
    <row r="1043" spans="1:6" x14ac:dyDescent="0.25">
      <c r="A1043" s="139"/>
      <c r="B1043" s="139"/>
      <c r="C1043" s="1" t="s">
        <v>312</v>
      </c>
      <c r="D1043" s="1" t="s">
        <v>302</v>
      </c>
      <c r="E1043" s="1" t="s">
        <v>301</v>
      </c>
      <c r="F1043" s="21">
        <v>7.0950469635267014E-7</v>
      </c>
    </row>
    <row r="1044" spans="1:6" x14ac:dyDescent="0.25">
      <c r="A1044" s="139"/>
      <c r="B1044" s="140"/>
      <c r="C1044" s="1" t="s">
        <v>313</v>
      </c>
      <c r="D1044" s="1" t="s">
        <v>302</v>
      </c>
      <c r="E1044" s="1" t="s">
        <v>301</v>
      </c>
      <c r="F1044" s="21">
        <v>1.239232587752944E-5</v>
      </c>
    </row>
    <row r="1045" spans="1:6" x14ac:dyDescent="0.25">
      <c r="A1045" s="139"/>
      <c r="B1045" s="138" t="s">
        <v>272</v>
      </c>
      <c r="C1045" s="1" t="s">
        <v>307</v>
      </c>
      <c r="D1045" s="1" t="s">
        <v>302</v>
      </c>
      <c r="E1045" s="1" t="s">
        <v>301</v>
      </c>
      <c r="F1045" s="21">
        <v>2.1494191968138339E-4</v>
      </c>
    </row>
    <row r="1046" spans="1:6" x14ac:dyDescent="0.25">
      <c r="A1046" s="139"/>
      <c r="B1046" s="139"/>
      <c r="C1046" s="1" t="s">
        <v>308</v>
      </c>
      <c r="D1046" s="1" t="s">
        <v>302</v>
      </c>
      <c r="E1046" s="1" t="s">
        <v>301</v>
      </c>
      <c r="F1046" s="21">
        <v>2.1048679502881969E-3</v>
      </c>
    </row>
    <row r="1047" spans="1:6" x14ac:dyDescent="0.25">
      <c r="A1047" s="139"/>
      <c r="B1047" s="139"/>
      <c r="C1047" s="1" t="s">
        <v>309</v>
      </c>
      <c r="D1047" s="1" t="s">
        <v>302</v>
      </c>
      <c r="E1047" s="1" t="s">
        <v>301</v>
      </c>
      <c r="F1047" s="21">
        <v>1.481910827211766E-6</v>
      </c>
    </row>
    <row r="1048" spans="1:6" x14ac:dyDescent="0.25">
      <c r="A1048" s="139"/>
      <c r="B1048" s="139"/>
      <c r="C1048" s="1" t="s">
        <v>407</v>
      </c>
      <c r="D1048" s="1" t="s">
        <v>302</v>
      </c>
      <c r="E1048" s="1" t="s">
        <v>301</v>
      </c>
      <c r="F1048" s="21">
        <v>1.289666565462966E-3</v>
      </c>
    </row>
    <row r="1049" spans="1:6" x14ac:dyDescent="0.25">
      <c r="A1049" s="139"/>
      <c r="B1049" s="139"/>
      <c r="C1049" s="1" t="s">
        <v>311</v>
      </c>
      <c r="D1049" s="1" t="s">
        <v>302</v>
      </c>
      <c r="E1049" s="1" t="s">
        <v>301</v>
      </c>
      <c r="F1049" s="21">
        <v>1.818264540914562E-3</v>
      </c>
    </row>
    <row r="1050" spans="1:6" x14ac:dyDescent="0.25">
      <c r="A1050" s="139"/>
      <c r="B1050" s="139"/>
      <c r="C1050" s="1" t="s">
        <v>312</v>
      </c>
      <c r="D1050" s="1" t="s">
        <v>302</v>
      </c>
      <c r="E1050" s="1" t="s">
        <v>301</v>
      </c>
      <c r="F1050" s="21">
        <v>4.947634157202646E-5</v>
      </c>
    </row>
    <row r="1051" spans="1:6" x14ac:dyDescent="0.25">
      <c r="A1051" s="139"/>
      <c r="B1051" s="140"/>
      <c r="C1051" s="1" t="s">
        <v>313</v>
      </c>
      <c r="D1051" s="1" t="s">
        <v>302</v>
      </c>
      <c r="E1051" s="1" t="s">
        <v>301</v>
      </c>
      <c r="F1051" s="21">
        <v>8.6795614342155677E-4</v>
      </c>
    </row>
    <row r="1052" spans="1:6" x14ac:dyDescent="0.25">
      <c r="A1052" s="139"/>
      <c r="B1052" s="138" t="s">
        <v>271</v>
      </c>
      <c r="C1052" s="1" t="s">
        <v>307</v>
      </c>
      <c r="D1052" s="1" t="s">
        <v>302</v>
      </c>
      <c r="E1052" s="1" t="s">
        <v>301</v>
      </c>
      <c r="F1052" s="21">
        <v>6.4656884883882591E-6</v>
      </c>
    </row>
    <row r="1053" spans="1:6" x14ac:dyDescent="0.25">
      <c r="A1053" s="139"/>
      <c r="B1053" s="139"/>
      <c r="C1053" s="1" t="s">
        <v>308</v>
      </c>
      <c r="D1053" s="1" t="s">
        <v>302</v>
      </c>
      <c r="E1053" s="1" t="s">
        <v>301</v>
      </c>
      <c r="F1053" s="21">
        <v>8.7214851992399437E-5</v>
      </c>
    </row>
    <row r="1054" spans="1:6" x14ac:dyDescent="0.25">
      <c r="A1054" s="139"/>
      <c r="B1054" s="139"/>
      <c r="C1054" s="1" t="s">
        <v>309</v>
      </c>
      <c r="D1054" s="1" t="s">
        <v>302</v>
      </c>
      <c r="E1054" s="1" t="s">
        <v>301</v>
      </c>
      <c r="F1054" s="21">
        <v>1.1646666896373291E-8</v>
      </c>
    </row>
    <row r="1055" spans="1:6" x14ac:dyDescent="0.25">
      <c r="A1055" s="139"/>
      <c r="B1055" s="139"/>
      <c r="C1055" s="1" t="s">
        <v>407</v>
      </c>
      <c r="D1055" s="1" t="s">
        <v>302</v>
      </c>
      <c r="E1055" s="1" t="s">
        <v>301</v>
      </c>
      <c r="F1055" s="21">
        <v>9.031345296158549E-5</v>
      </c>
    </row>
    <row r="1056" spans="1:6" x14ac:dyDescent="0.25">
      <c r="A1056" s="139"/>
      <c r="B1056" s="139"/>
      <c r="C1056" s="1" t="s">
        <v>312</v>
      </c>
      <c r="D1056" s="1" t="s">
        <v>302</v>
      </c>
      <c r="E1056" s="1" t="s">
        <v>301</v>
      </c>
      <c r="F1056" s="21">
        <v>7.6703908920347017E-7</v>
      </c>
    </row>
    <row r="1057" spans="1:6" x14ac:dyDescent="0.25">
      <c r="A1057" s="139"/>
      <c r="B1057" s="140"/>
      <c r="C1057" s="1" t="s">
        <v>313</v>
      </c>
      <c r="D1057" s="1" t="s">
        <v>302</v>
      </c>
      <c r="E1057" s="1" t="s">
        <v>301</v>
      </c>
      <c r="F1057" s="21">
        <v>1.336400098098651E-5</v>
      </c>
    </row>
    <row r="1058" spans="1:6" x14ac:dyDescent="0.25">
      <c r="A1058" s="139"/>
      <c r="B1058" s="138" t="s">
        <v>293</v>
      </c>
      <c r="C1058" s="1" t="s">
        <v>307</v>
      </c>
      <c r="D1058" s="1" t="s">
        <v>302</v>
      </c>
      <c r="E1058" s="1" t="s">
        <v>301</v>
      </c>
      <c r="F1058" s="21">
        <v>9.2939115593179196E-6</v>
      </c>
    </row>
    <row r="1059" spans="1:6" x14ac:dyDescent="0.25">
      <c r="A1059" s="139"/>
      <c r="B1059" s="139"/>
      <c r="C1059" s="1" t="s">
        <v>308</v>
      </c>
      <c r="D1059" s="1" t="s">
        <v>302</v>
      </c>
      <c r="E1059" s="1" t="s">
        <v>301</v>
      </c>
      <c r="F1059" s="21">
        <v>8.366403070393149E-6</v>
      </c>
    </row>
    <row r="1060" spans="1:6" x14ac:dyDescent="0.25">
      <c r="A1060" s="139"/>
      <c r="B1060" s="139"/>
      <c r="C1060" s="1" t="s">
        <v>309</v>
      </c>
      <c r="D1060" s="1" t="s">
        <v>302</v>
      </c>
      <c r="E1060" s="1" t="s">
        <v>301</v>
      </c>
      <c r="F1060" s="21">
        <v>2.8299492331022828E-9</v>
      </c>
    </row>
    <row r="1061" spans="1:6" x14ac:dyDescent="0.25">
      <c r="A1061" s="139"/>
      <c r="B1061" s="139"/>
      <c r="C1061" s="1" t="s">
        <v>407</v>
      </c>
      <c r="D1061" s="1" t="s">
        <v>302</v>
      </c>
      <c r="E1061" s="1" t="s">
        <v>301</v>
      </c>
      <c r="F1061" s="21">
        <v>2.0421228083542859E-4</v>
      </c>
    </row>
    <row r="1062" spans="1:6" x14ac:dyDescent="0.25">
      <c r="A1062" s="139"/>
      <c r="B1062" s="139"/>
      <c r="C1062" s="1" t="s">
        <v>312</v>
      </c>
      <c r="D1062" s="1" t="s">
        <v>302</v>
      </c>
      <c r="E1062" s="1" t="s">
        <v>301</v>
      </c>
      <c r="F1062" s="21">
        <v>6.7449704205698242E-8</v>
      </c>
    </row>
    <row r="1063" spans="1:6" x14ac:dyDescent="0.25">
      <c r="A1063" s="139"/>
      <c r="B1063" s="140"/>
      <c r="C1063" s="1" t="s">
        <v>313</v>
      </c>
      <c r="D1063" s="1" t="s">
        <v>302</v>
      </c>
      <c r="E1063" s="1" t="s">
        <v>301</v>
      </c>
      <c r="F1063" s="21">
        <v>1.3449043086997E-6</v>
      </c>
    </row>
    <row r="1064" spans="1:6" x14ac:dyDescent="0.25">
      <c r="A1064" s="139"/>
      <c r="B1064" s="138" t="s">
        <v>270</v>
      </c>
      <c r="C1064" s="1" t="s">
        <v>307</v>
      </c>
      <c r="D1064" s="1" t="s">
        <v>302</v>
      </c>
      <c r="E1064" s="1" t="s">
        <v>301</v>
      </c>
      <c r="F1064" s="21">
        <v>1.122325154982166E-4</v>
      </c>
    </row>
    <row r="1065" spans="1:6" x14ac:dyDescent="0.25">
      <c r="A1065" s="139"/>
      <c r="B1065" s="139"/>
      <c r="C1065" s="1" t="s">
        <v>308</v>
      </c>
      <c r="D1065" s="1" t="s">
        <v>302</v>
      </c>
      <c r="E1065" s="1" t="s">
        <v>301</v>
      </c>
      <c r="F1065" s="21">
        <v>1.074475471491853E-3</v>
      </c>
    </row>
    <row r="1066" spans="1:6" x14ac:dyDescent="0.25">
      <c r="A1066" s="139"/>
      <c r="B1066" s="139"/>
      <c r="C1066" s="1" t="s">
        <v>309</v>
      </c>
      <c r="D1066" s="1" t="s">
        <v>302</v>
      </c>
      <c r="E1066" s="1" t="s">
        <v>301</v>
      </c>
      <c r="F1066" s="21">
        <v>2.8244683369363739E-7</v>
      </c>
    </row>
    <row r="1067" spans="1:6" x14ac:dyDescent="0.25">
      <c r="A1067" s="139"/>
      <c r="B1067" s="139"/>
      <c r="C1067" s="1" t="s">
        <v>407</v>
      </c>
      <c r="D1067" s="1" t="s">
        <v>302</v>
      </c>
      <c r="E1067" s="1" t="s">
        <v>301</v>
      </c>
      <c r="F1067" s="21">
        <v>1.630731334623688E-3</v>
      </c>
    </row>
    <row r="1068" spans="1:6" x14ac:dyDescent="0.25">
      <c r="A1068" s="139"/>
      <c r="B1068" s="139"/>
      <c r="C1068" s="1" t="s">
        <v>312</v>
      </c>
      <c r="D1068" s="1" t="s">
        <v>302</v>
      </c>
      <c r="E1068" s="1" t="s">
        <v>301</v>
      </c>
      <c r="F1068" s="21">
        <v>5.29864801676927E-4</v>
      </c>
    </row>
    <row r="1069" spans="1:6" x14ac:dyDescent="0.25">
      <c r="A1069" s="139"/>
      <c r="B1069" s="140"/>
      <c r="C1069" s="1" t="s">
        <v>313</v>
      </c>
      <c r="D1069" s="1" t="s">
        <v>302</v>
      </c>
      <c r="E1069" s="1" t="s">
        <v>301</v>
      </c>
      <c r="F1069" s="21">
        <v>3.006702064876559E-2</v>
      </c>
    </row>
    <row r="1070" spans="1:6" x14ac:dyDescent="0.25">
      <c r="A1070" s="139"/>
      <c r="B1070" s="138" t="s">
        <v>297</v>
      </c>
      <c r="C1070" s="1" t="s">
        <v>307</v>
      </c>
      <c r="D1070" s="1" t="s">
        <v>302</v>
      </c>
      <c r="E1070" s="1" t="s">
        <v>301</v>
      </c>
      <c r="F1070" s="21">
        <v>3.40582453354371E-6</v>
      </c>
    </row>
    <row r="1071" spans="1:6" x14ac:dyDescent="0.25">
      <c r="A1071" s="139"/>
      <c r="B1071" s="139"/>
      <c r="C1071" s="1" t="s">
        <v>308</v>
      </c>
      <c r="D1071" s="1" t="s">
        <v>302</v>
      </c>
      <c r="E1071" s="1" t="s">
        <v>301</v>
      </c>
      <c r="F1071" s="21">
        <v>1.395936866187767E-5</v>
      </c>
    </row>
    <row r="1072" spans="1:6" x14ac:dyDescent="0.25">
      <c r="A1072" s="139"/>
      <c r="B1072" s="139"/>
      <c r="C1072" s="1" t="s">
        <v>309</v>
      </c>
      <c r="D1072" s="1" t="s">
        <v>302</v>
      </c>
      <c r="E1072" s="1" t="s">
        <v>301</v>
      </c>
      <c r="F1072" s="21">
        <v>2.0869326658132431E-7</v>
      </c>
    </row>
    <row r="1073" spans="1:6" x14ac:dyDescent="0.25">
      <c r="A1073" s="139"/>
      <c r="B1073" s="139"/>
      <c r="C1073" s="1" t="s">
        <v>407</v>
      </c>
      <c r="D1073" s="1" t="s">
        <v>302</v>
      </c>
      <c r="E1073" s="1" t="s">
        <v>301</v>
      </c>
      <c r="F1073" s="21">
        <v>4.5693205544496699E-4</v>
      </c>
    </row>
    <row r="1074" spans="1:6" x14ac:dyDescent="0.25">
      <c r="A1074" s="139"/>
      <c r="B1074" s="139"/>
      <c r="C1074" s="1" t="s">
        <v>312</v>
      </c>
      <c r="D1074" s="1" t="s">
        <v>302</v>
      </c>
      <c r="E1074" s="1" t="s">
        <v>301</v>
      </c>
      <c r="F1074" s="21">
        <v>1.2935050949759059E-7</v>
      </c>
    </row>
    <row r="1075" spans="1:6" x14ac:dyDescent="0.25">
      <c r="A1075" s="140"/>
      <c r="B1075" s="140"/>
      <c r="C1075" s="1" t="s">
        <v>313</v>
      </c>
      <c r="D1075" s="1" t="s">
        <v>302</v>
      </c>
      <c r="E1075" s="1" t="s">
        <v>301</v>
      </c>
      <c r="F1075" s="21">
        <v>2.377028346809265E-6</v>
      </c>
    </row>
    <row r="1076" spans="1:6" x14ac:dyDescent="0.25">
      <c r="A1076" s="138" t="s">
        <v>66</v>
      </c>
      <c r="B1076" s="138" t="s">
        <v>272</v>
      </c>
      <c r="C1076" s="1" t="s">
        <v>307</v>
      </c>
      <c r="D1076" s="1" t="s">
        <v>302</v>
      </c>
      <c r="E1076" s="1" t="s">
        <v>301</v>
      </c>
      <c r="F1076" s="21"/>
    </row>
    <row r="1077" spans="1:6" x14ac:dyDescent="0.25">
      <c r="A1077" s="139"/>
      <c r="B1077" s="139"/>
      <c r="C1077" s="1" t="s">
        <v>308</v>
      </c>
      <c r="D1077" s="1" t="s">
        <v>302</v>
      </c>
      <c r="E1077" s="1" t="s">
        <v>301</v>
      </c>
      <c r="F1077" s="21"/>
    </row>
    <row r="1078" spans="1:6" x14ac:dyDescent="0.25">
      <c r="A1078" s="139"/>
      <c r="B1078" s="139"/>
      <c r="C1078" s="1" t="s">
        <v>309</v>
      </c>
      <c r="D1078" s="1" t="s">
        <v>302</v>
      </c>
      <c r="E1078" s="1" t="s">
        <v>301</v>
      </c>
      <c r="F1078" s="21"/>
    </row>
    <row r="1079" spans="1:6" x14ac:dyDescent="0.25">
      <c r="A1079" s="139"/>
      <c r="B1079" s="139"/>
      <c r="C1079" s="1" t="s">
        <v>407</v>
      </c>
      <c r="D1079" s="1" t="s">
        <v>302</v>
      </c>
      <c r="E1079" s="1" t="s">
        <v>301</v>
      </c>
      <c r="F1079" s="21"/>
    </row>
    <row r="1080" spans="1:6" x14ac:dyDescent="0.25">
      <c r="A1080" s="139"/>
      <c r="B1080" s="139"/>
      <c r="C1080" s="1" t="s">
        <v>312</v>
      </c>
      <c r="D1080" s="1" t="s">
        <v>302</v>
      </c>
      <c r="E1080" s="1" t="s">
        <v>301</v>
      </c>
      <c r="F1080" s="21"/>
    </row>
    <row r="1081" spans="1:6" x14ac:dyDescent="0.25">
      <c r="A1081" s="139"/>
      <c r="B1081" s="140"/>
      <c r="C1081" s="1" t="s">
        <v>313</v>
      </c>
      <c r="D1081" s="1" t="s">
        <v>302</v>
      </c>
      <c r="E1081" s="1" t="s">
        <v>301</v>
      </c>
      <c r="F1081" s="21"/>
    </row>
    <row r="1082" spans="1:6" x14ac:dyDescent="0.25">
      <c r="A1082" s="139"/>
      <c r="B1082" s="138" t="s">
        <v>315</v>
      </c>
      <c r="C1082" s="1" t="s">
        <v>307</v>
      </c>
      <c r="D1082" s="1" t="s">
        <v>302</v>
      </c>
      <c r="E1082" s="1" t="s">
        <v>301</v>
      </c>
      <c r="F1082" s="21">
        <v>6.4500571192008488E-4</v>
      </c>
    </row>
    <row r="1083" spans="1:6" x14ac:dyDescent="0.25">
      <c r="A1083" s="139"/>
      <c r="B1083" s="139"/>
      <c r="C1083" s="1" t="s">
        <v>308</v>
      </c>
      <c r="D1083" s="1" t="s">
        <v>302</v>
      </c>
      <c r="E1083" s="1" t="s">
        <v>301</v>
      </c>
      <c r="F1083" s="21">
        <v>9.0049567292723693E-5</v>
      </c>
    </row>
    <row r="1084" spans="1:6" x14ac:dyDescent="0.25">
      <c r="A1084" s="139"/>
      <c r="B1084" s="139"/>
      <c r="C1084" s="1" t="s">
        <v>309</v>
      </c>
      <c r="D1084" s="1" t="s">
        <v>302</v>
      </c>
      <c r="E1084" s="1" t="s">
        <v>301</v>
      </c>
      <c r="F1084" s="21">
        <v>6.7268087278571466E-9</v>
      </c>
    </row>
    <row r="1085" spans="1:6" x14ac:dyDescent="0.25">
      <c r="A1085" s="139"/>
      <c r="B1085" s="139"/>
      <c r="C1085" s="1" t="s">
        <v>407</v>
      </c>
      <c r="D1085" s="1" t="s">
        <v>302</v>
      </c>
      <c r="E1085" s="1" t="s">
        <v>301</v>
      </c>
      <c r="F1085" s="21">
        <v>7.9461126667664737E-5</v>
      </c>
    </row>
    <row r="1086" spans="1:6" x14ac:dyDescent="0.25">
      <c r="A1086" s="139"/>
      <c r="B1086" s="139"/>
      <c r="C1086" s="1" t="s">
        <v>312</v>
      </c>
      <c r="D1086" s="1" t="s">
        <v>302</v>
      </c>
      <c r="E1086" s="1" t="s">
        <v>301</v>
      </c>
      <c r="F1086" s="21">
        <v>1.2512179155714681E-7</v>
      </c>
    </row>
    <row r="1087" spans="1:6" x14ac:dyDescent="0.25">
      <c r="A1087" s="139"/>
      <c r="B1087" s="140"/>
      <c r="C1087" s="1" t="s">
        <v>313</v>
      </c>
      <c r="D1087" s="1" t="s">
        <v>302</v>
      </c>
      <c r="E1087" s="1" t="s">
        <v>301</v>
      </c>
      <c r="F1087" s="21">
        <v>2.450762099103453E-6</v>
      </c>
    </row>
    <row r="1088" spans="1:6" x14ac:dyDescent="0.25">
      <c r="A1088" s="139"/>
      <c r="B1088" s="138" t="s">
        <v>272</v>
      </c>
      <c r="C1088" s="1" t="s">
        <v>307</v>
      </c>
      <c r="D1088" s="1" t="s">
        <v>302</v>
      </c>
      <c r="E1088" s="1" t="s">
        <v>301</v>
      </c>
      <c r="F1088" s="21">
        <v>2.3506068615868569E-3</v>
      </c>
    </row>
    <row r="1089" spans="1:6" x14ac:dyDescent="0.25">
      <c r="A1089" s="139"/>
      <c r="B1089" s="139"/>
      <c r="C1089" s="1" t="s">
        <v>308</v>
      </c>
      <c r="D1089" s="1" t="s">
        <v>302</v>
      </c>
      <c r="E1089" s="1" t="s">
        <v>301</v>
      </c>
      <c r="F1089" s="21">
        <v>8.3458787682189167E-5</v>
      </c>
    </row>
    <row r="1090" spans="1:6" x14ac:dyDescent="0.25">
      <c r="A1090" s="139"/>
      <c r="B1090" s="139"/>
      <c r="C1090" s="1" t="s">
        <v>309</v>
      </c>
      <c r="D1090" s="1" t="s">
        <v>302</v>
      </c>
      <c r="E1090" s="1" t="s">
        <v>301</v>
      </c>
      <c r="F1090" s="21">
        <v>1.294383237509236E-8</v>
      </c>
    </row>
    <row r="1091" spans="1:6" x14ac:dyDescent="0.25">
      <c r="A1091" s="139"/>
      <c r="B1091" s="139"/>
      <c r="C1091" s="1" t="s">
        <v>407</v>
      </c>
      <c r="D1091" s="1" t="s">
        <v>302</v>
      </c>
      <c r="E1091" s="1" t="s">
        <v>301</v>
      </c>
      <c r="F1091" s="21">
        <v>6.203722981883668E-5</v>
      </c>
    </row>
    <row r="1092" spans="1:6" x14ac:dyDescent="0.25">
      <c r="A1092" s="139"/>
      <c r="B1092" s="139"/>
      <c r="C1092" s="1" t="s">
        <v>312</v>
      </c>
      <c r="D1092" s="1" t="s">
        <v>302</v>
      </c>
      <c r="E1092" s="1" t="s">
        <v>301</v>
      </c>
      <c r="F1092" s="21">
        <v>2.5006266722113631E-7</v>
      </c>
    </row>
    <row r="1093" spans="1:6" x14ac:dyDescent="0.25">
      <c r="A1093" s="139"/>
      <c r="B1093" s="140"/>
      <c r="C1093" s="1" t="s">
        <v>313</v>
      </c>
      <c r="D1093" s="1" t="s">
        <v>302</v>
      </c>
      <c r="E1093" s="1" t="s">
        <v>301</v>
      </c>
      <c r="F1093" s="21">
        <v>4.3299564101495836E-6</v>
      </c>
    </row>
    <row r="1094" spans="1:6" x14ac:dyDescent="0.25">
      <c r="A1094" s="139"/>
      <c r="B1094" s="138" t="s">
        <v>316</v>
      </c>
      <c r="C1094" s="1" t="s">
        <v>307</v>
      </c>
      <c r="D1094" s="1" t="s">
        <v>302</v>
      </c>
      <c r="E1094" s="1" t="s">
        <v>301</v>
      </c>
      <c r="F1094" s="21">
        <v>1.6129328391660671E-5</v>
      </c>
    </row>
    <row r="1095" spans="1:6" x14ac:dyDescent="0.25">
      <c r="A1095" s="139"/>
      <c r="B1095" s="139"/>
      <c r="C1095" s="1" t="s">
        <v>308</v>
      </c>
      <c r="D1095" s="1" t="s">
        <v>302</v>
      </c>
      <c r="E1095" s="1" t="s">
        <v>301</v>
      </c>
      <c r="F1095" s="21">
        <v>2.6886839248555433E-4</v>
      </c>
    </row>
    <row r="1096" spans="1:6" x14ac:dyDescent="0.25">
      <c r="A1096" s="139"/>
      <c r="B1096" s="139"/>
      <c r="C1096" s="1" t="s">
        <v>309</v>
      </c>
      <c r="D1096" s="1" t="s">
        <v>302</v>
      </c>
      <c r="E1096" s="1" t="s">
        <v>301</v>
      </c>
      <c r="F1096" s="21">
        <v>6.1321595311903139E-8</v>
      </c>
    </row>
    <row r="1097" spans="1:6" x14ac:dyDescent="0.25">
      <c r="A1097" s="139"/>
      <c r="B1097" s="139"/>
      <c r="C1097" s="1" t="s">
        <v>407</v>
      </c>
      <c r="D1097" s="1" t="s">
        <v>302</v>
      </c>
      <c r="E1097" s="1" t="s">
        <v>301</v>
      </c>
      <c r="F1097" s="21">
        <v>8.5884841583684665E-5</v>
      </c>
    </row>
    <row r="1098" spans="1:6" x14ac:dyDescent="0.25">
      <c r="A1098" s="139"/>
      <c r="B1098" s="139"/>
      <c r="C1098" s="1" t="s">
        <v>312</v>
      </c>
      <c r="D1098" s="1" t="s">
        <v>302</v>
      </c>
      <c r="E1098" s="1" t="s">
        <v>301</v>
      </c>
      <c r="F1098" s="21">
        <v>3.4312095227065329E-6</v>
      </c>
    </row>
    <row r="1099" spans="1:6" x14ac:dyDescent="0.25">
      <c r="A1099" s="139"/>
      <c r="B1099" s="140"/>
      <c r="C1099" s="1" t="s">
        <v>313</v>
      </c>
      <c r="D1099" s="1" t="s">
        <v>302</v>
      </c>
      <c r="E1099" s="1" t="s">
        <v>301</v>
      </c>
      <c r="F1099" s="21">
        <v>5.0512086453514581E-5</v>
      </c>
    </row>
    <row r="1100" spans="1:6" x14ac:dyDescent="0.25">
      <c r="A1100" s="139"/>
      <c r="B1100" s="138" t="s">
        <v>269</v>
      </c>
      <c r="C1100" s="1" t="s">
        <v>307</v>
      </c>
      <c r="D1100" s="1" t="s">
        <v>302</v>
      </c>
      <c r="E1100" s="1" t="s">
        <v>301</v>
      </c>
      <c r="F1100" s="21">
        <v>6.051348865036445E-5</v>
      </c>
    </row>
    <row r="1101" spans="1:6" x14ac:dyDescent="0.25">
      <c r="A1101" s="139"/>
      <c r="B1101" s="139"/>
      <c r="C1101" s="1" t="s">
        <v>308</v>
      </c>
      <c r="D1101" s="1" t="s">
        <v>302</v>
      </c>
      <c r="E1101" s="1" t="s">
        <v>301</v>
      </c>
      <c r="F1101" s="21">
        <v>7.5772306428664499E-4</v>
      </c>
    </row>
    <row r="1102" spans="1:6" x14ac:dyDescent="0.25">
      <c r="A1102" s="139"/>
      <c r="B1102" s="139"/>
      <c r="C1102" s="1" t="s">
        <v>309</v>
      </c>
      <c r="D1102" s="1" t="s">
        <v>302</v>
      </c>
      <c r="E1102" s="1" t="s">
        <v>301</v>
      </c>
      <c r="F1102" s="21">
        <v>1.7569325803649729E-7</v>
      </c>
    </row>
    <row r="1103" spans="1:6" x14ac:dyDescent="0.25">
      <c r="A1103" s="139"/>
      <c r="B1103" s="139"/>
      <c r="C1103" s="1" t="s">
        <v>407</v>
      </c>
      <c r="D1103" s="1" t="s">
        <v>302</v>
      </c>
      <c r="E1103" s="1" t="s">
        <v>301</v>
      </c>
      <c r="F1103" s="21">
        <v>3.5094909866343661E-4</v>
      </c>
    </row>
    <row r="1104" spans="1:6" x14ac:dyDescent="0.25">
      <c r="A1104" s="139"/>
      <c r="B1104" s="139"/>
      <c r="C1104" s="1" t="s">
        <v>312</v>
      </c>
      <c r="D1104" s="1" t="s">
        <v>302</v>
      </c>
      <c r="E1104" s="1" t="s">
        <v>301</v>
      </c>
      <c r="F1104" s="21">
        <v>9.6500891626411095E-6</v>
      </c>
    </row>
    <row r="1105" spans="1:6" x14ac:dyDescent="0.25">
      <c r="A1105" s="139"/>
      <c r="B1105" s="140"/>
      <c r="C1105" s="1" t="s">
        <v>313</v>
      </c>
      <c r="D1105" s="1" t="s">
        <v>302</v>
      </c>
      <c r="E1105" s="1" t="s">
        <v>301</v>
      </c>
      <c r="F1105" s="21">
        <v>1.4250503736568161E-4</v>
      </c>
    </row>
    <row r="1106" spans="1:6" x14ac:dyDescent="0.25">
      <c r="A1106" s="139"/>
      <c r="B1106" s="138" t="s">
        <v>271</v>
      </c>
      <c r="C1106" s="1" t="s">
        <v>307</v>
      </c>
      <c r="D1106" s="1" t="s">
        <v>302</v>
      </c>
      <c r="E1106" s="1" t="s">
        <v>301</v>
      </c>
      <c r="F1106" s="21">
        <v>4.4456932257981229E-3</v>
      </c>
    </row>
    <row r="1107" spans="1:6" x14ac:dyDescent="0.25">
      <c r="A1107" s="139"/>
      <c r="B1107" s="139"/>
      <c r="C1107" s="1" t="s">
        <v>308</v>
      </c>
      <c r="D1107" s="1" t="s">
        <v>302</v>
      </c>
      <c r="E1107" s="1" t="s">
        <v>301</v>
      </c>
      <c r="F1107" s="21">
        <v>1.0483350085141179E-4</v>
      </c>
    </row>
    <row r="1108" spans="1:6" x14ac:dyDescent="0.25">
      <c r="A1108" s="139"/>
      <c r="B1108" s="139"/>
      <c r="C1108" s="1" t="s">
        <v>309</v>
      </c>
      <c r="D1108" s="1" t="s">
        <v>302</v>
      </c>
      <c r="E1108" s="1" t="s">
        <v>301</v>
      </c>
      <c r="F1108" s="21">
        <v>1.4042130410583311E-8</v>
      </c>
    </row>
    <row r="1109" spans="1:6" x14ac:dyDescent="0.25">
      <c r="A1109" s="139"/>
      <c r="B1109" s="139"/>
      <c r="C1109" s="1" t="s">
        <v>407</v>
      </c>
      <c r="D1109" s="1" t="s">
        <v>302</v>
      </c>
      <c r="E1109" s="1" t="s">
        <v>301</v>
      </c>
      <c r="F1109" s="21">
        <v>7.3687264126070544E-5</v>
      </c>
    </row>
    <row r="1110" spans="1:6" x14ac:dyDescent="0.25">
      <c r="A1110" s="139"/>
      <c r="B1110" s="139"/>
      <c r="C1110" s="1" t="s">
        <v>312</v>
      </c>
      <c r="D1110" s="1" t="s">
        <v>302</v>
      </c>
      <c r="E1110" s="1" t="s">
        <v>301</v>
      </c>
      <c r="F1110" s="21">
        <v>3.8418930549628891E-7</v>
      </c>
    </row>
    <row r="1111" spans="1:6" x14ac:dyDescent="0.25">
      <c r="A1111" s="139"/>
      <c r="B1111" s="140"/>
      <c r="C1111" s="1" t="s">
        <v>313</v>
      </c>
      <c r="D1111" s="1" t="s">
        <v>302</v>
      </c>
      <c r="E1111" s="1" t="s">
        <v>301</v>
      </c>
      <c r="F1111" s="21">
        <v>6.7078271399493306E-6</v>
      </c>
    </row>
    <row r="1112" spans="1:6" x14ac:dyDescent="0.25">
      <c r="A1112" s="139"/>
      <c r="B1112" s="138" t="s">
        <v>272</v>
      </c>
      <c r="C1112" s="1" t="s">
        <v>307</v>
      </c>
      <c r="D1112" s="1" t="s">
        <v>302</v>
      </c>
      <c r="E1112" s="1" t="s">
        <v>301</v>
      </c>
      <c r="F1112" s="21">
        <v>2.6640326782422099E-4</v>
      </c>
    </row>
    <row r="1113" spans="1:6" x14ac:dyDescent="0.25">
      <c r="A1113" s="139"/>
      <c r="B1113" s="139"/>
      <c r="C1113" s="1" t="s">
        <v>308</v>
      </c>
      <c r="D1113" s="1" t="s">
        <v>302</v>
      </c>
      <c r="E1113" s="1" t="s">
        <v>301</v>
      </c>
      <c r="F1113" s="21">
        <v>2.2315637266253682E-3</v>
      </c>
    </row>
    <row r="1114" spans="1:6" x14ac:dyDescent="0.25">
      <c r="A1114" s="139"/>
      <c r="B1114" s="139"/>
      <c r="C1114" s="1" t="s">
        <v>309</v>
      </c>
      <c r="D1114" s="1" t="s">
        <v>302</v>
      </c>
      <c r="E1114" s="1" t="s">
        <v>301</v>
      </c>
      <c r="F1114" s="21">
        <v>1.3052285236267951E-6</v>
      </c>
    </row>
    <row r="1115" spans="1:6" x14ac:dyDescent="0.25">
      <c r="A1115" s="139"/>
      <c r="B1115" s="139"/>
      <c r="C1115" s="1" t="s">
        <v>407</v>
      </c>
      <c r="D1115" s="1" t="s">
        <v>302</v>
      </c>
      <c r="E1115" s="1" t="s">
        <v>301</v>
      </c>
      <c r="F1115" s="21">
        <v>1.1898273439161721E-3</v>
      </c>
    </row>
    <row r="1116" spans="1:6" x14ac:dyDescent="0.25">
      <c r="A1116" s="139"/>
      <c r="B1116" s="139"/>
      <c r="C1116" s="1" t="s">
        <v>311</v>
      </c>
      <c r="D1116" s="1" t="s">
        <v>302</v>
      </c>
      <c r="E1116" s="1" t="s">
        <v>301</v>
      </c>
      <c r="F1116" s="21">
        <v>1.923990189151933E-3</v>
      </c>
    </row>
    <row r="1117" spans="1:6" x14ac:dyDescent="0.25">
      <c r="A1117" s="139"/>
      <c r="B1117" s="139"/>
      <c r="C1117" s="1" t="s">
        <v>312</v>
      </c>
      <c r="D1117" s="1" t="s">
        <v>302</v>
      </c>
      <c r="E1117" s="1" t="s">
        <v>301</v>
      </c>
      <c r="F1117" s="21">
        <v>5.6116262005276052E-5</v>
      </c>
    </row>
    <row r="1118" spans="1:6" x14ac:dyDescent="0.25">
      <c r="A1118" s="139"/>
      <c r="B1118" s="140"/>
      <c r="C1118" s="1" t="s">
        <v>313</v>
      </c>
      <c r="D1118" s="1" t="s">
        <v>302</v>
      </c>
      <c r="E1118" s="1" t="s">
        <v>301</v>
      </c>
      <c r="F1118" s="21">
        <v>8.9906264346908873E-4</v>
      </c>
    </row>
    <row r="1119" spans="1:6" x14ac:dyDescent="0.25">
      <c r="A1119" s="139"/>
      <c r="B1119" s="138" t="s">
        <v>271</v>
      </c>
      <c r="C1119" s="1" t="s">
        <v>307</v>
      </c>
      <c r="D1119" s="1" t="s">
        <v>302</v>
      </c>
      <c r="E1119" s="1" t="s">
        <v>301</v>
      </c>
      <c r="F1119" s="21">
        <v>6.2291515916298366E-6</v>
      </c>
    </row>
    <row r="1120" spans="1:6" x14ac:dyDescent="0.25">
      <c r="A1120" s="139"/>
      <c r="B1120" s="139"/>
      <c r="C1120" s="1" t="s">
        <v>308</v>
      </c>
      <c r="D1120" s="1" t="s">
        <v>302</v>
      </c>
      <c r="E1120" s="1" t="s">
        <v>301</v>
      </c>
      <c r="F1120" s="21">
        <v>5.4390364682088597E-5</v>
      </c>
    </row>
    <row r="1121" spans="1:6" x14ac:dyDescent="0.25">
      <c r="A1121" s="139"/>
      <c r="B1121" s="139"/>
      <c r="C1121" s="1" t="s">
        <v>309</v>
      </c>
      <c r="D1121" s="1" t="s">
        <v>302</v>
      </c>
      <c r="E1121" s="1" t="s">
        <v>301</v>
      </c>
      <c r="F1121" s="21">
        <v>8.5469923046780997E-9</v>
      </c>
    </row>
    <row r="1122" spans="1:6" x14ac:dyDescent="0.25">
      <c r="A1122" s="139"/>
      <c r="B1122" s="139"/>
      <c r="C1122" s="1" t="s">
        <v>407</v>
      </c>
      <c r="D1122" s="1" t="s">
        <v>302</v>
      </c>
      <c r="E1122" s="1" t="s">
        <v>301</v>
      </c>
      <c r="F1122" s="21">
        <v>7.994882458746038E-5</v>
      </c>
    </row>
    <row r="1123" spans="1:6" x14ac:dyDescent="0.25">
      <c r="A1123" s="139"/>
      <c r="B1123" s="139"/>
      <c r="C1123" s="1" t="s">
        <v>312</v>
      </c>
      <c r="D1123" s="1" t="s">
        <v>302</v>
      </c>
      <c r="E1123" s="1" t="s">
        <v>301</v>
      </c>
      <c r="F1123" s="21">
        <v>6.5778994691097973E-7</v>
      </c>
    </row>
    <row r="1124" spans="1:6" x14ac:dyDescent="0.25">
      <c r="A1124" s="139"/>
      <c r="B1124" s="140"/>
      <c r="C1124" s="1" t="s">
        <v>313</v>
      </c>
      <c r="D1124" s="1" t="s">
        <v>302</v>
      </c>
      <c r="E1124" s="1" t="s">
        <v>301</v>
      </c>
      <c r="F1124" s="21">
        <v>1.146744667097396E-5</v>
      </c>
    </row>
    <row r="1125" spans="1:6" x14ac:dyDescent="0.25">
      <c r="A1125" s="139"/>
      <c r="B1125" s="138" t="s">
        <v>293</v>
      </c>
      <c r="C1125" s="1" t="s">
        <v>307</v>
      </c>
      <c r="D1125" s="1" t="s">
        <v>302</v>
      </c>
      <c r="E1125" s="1" t="s">
        <v>301</v>
      </c>
      <c r="F1125" s="21">
        <v>1.169956886914598E-5</v>
      </c>
    </row>
    <row r="1126" spans="1:6" x14ac:dyDescent="0.25">
      <c r="A1126" s="139"/>
      <c r="B1126" s="139"/>
      <c r="C1126" s="1" t="s">
        <v>308</v>
      </c>
      <c r="D1126" s="1" t="s">
        <v>302</v>
      </c>
      <c r="E1126" s="1" t="s">
        <v>301</v>
      </c>
      <c r="F1126" s="21">
        <v>6.7597563048018064E-6</v>
      </c>
    </row>
    <row r="1127" spans="1:6" x14ac:dyDescent="0.25">
      <c r="A1127" s="139"/>
      <c r="B1127" s="139"/>
      <c r="C1127" s="1" t="s">
        <v>309</v>
      </c>
      <c r="D1127" s="1" t="s">
        <v>302</v>
      </c>
      <c r="E1127" s="1" t="s">
        <v>301</v>
      </c>
      <c r="F1127" s="21">
        <v>4.0063124667329356E-9</v>
      </c>
    </row>
    <row r="1128" spans="1:6" x14ac:dyDescent="0.25">
      <c r="A1128" s="139"/>
      <c r="B1128" s="139"/>
      <c r="C1128" s="1" t="s">
        <v>407</v>
      </c>
      <c r="D1128" s="1" t="s">
        <v>302</v>
      </c>
      <c r="E1128" s="1" t="s">
        <v>301</v>
      </c>
      <c r="F1128" s="21">
        <v>1.8232386135221411E-4</v>
      </c>
    </row>
    <row r="1129" spans="1:6" x14ac:dyDescent="0.25">
      <c r="A1129" s="139"/>
      <c r="B1129" s="139"/>
      <c r="C1129" s="1" t="s">
        <v>312</v>
      </c>
      <c r="D1129" s="1" t="s">
        <v>302</v>
      </c>
      <c r="E1129" s="1" t="s">
        <v>301</v>
      </c>
      <c r="F1129" s="21">
        <v>5.2416582036246728E-8</v>
      </c>
    </row>
    <row r="1130" spans="1:6" x14ac:dyDescent="0.25">
      <c r="A1130" s="139"/>
      <c r="B1130" s="140"/>
      <c r="C1130" s="1" t="s">
        <v>313</v>
      </c>
      <c r="D1130" s="1" t="s">
        <v>302</v>
      </c>
      <c r="E1130" s="1" t="s">
        <v>301</v>
      </c>
      <c r="F1130" s="21">
        <v>1.225485563685292E-6</v>
      </c>
    </row>
    <row r="1131" spans="1:6" x14ac:dyDescent="0.25">
      <c r="A1131" s="139"/>
      <c r="B1131" s="138" t="s">
        <v>270</v>
      </c>
      <c r="C1131" s="1" t="s">
        <v>307</v>
      </c>
      <c r="D1131" s="1" t="s">
        <v>302</v>
      </c>
      <c r="E1131" s="1" t="s">
        <v>301</v>
      </c>
      <c r="F1131" s="21">
        <v>6.921357041545939E-5</v>
      </c>
    </row>
    <row r="1132" spans="1:6" x14ac:dyDescent="0.25">
      <c r="A1132" s="139"/>
      <c r="B1132" s="139"/>
      <c r="C1132" s="1" t="s">
        <v>308</v>
      </c>
      <c r="D1132" s="1" t="s">
        <v>302</v>
      </c>
      <c r="E1132" s="1" t="s">
        <v>301</v>
      </c>
      <c r="F1132" s="21">
        <v>6.0935236743388406E-4</v>
      </c>
    </row>
    <row r="1133" spans="1:6" x14ac:dyDescent="0.25">
      <c r="A1133" s="139"/>
      <c r="B1133" s="139"/>
      <c r="C1133" s="1" t="s">
        <v>309</v>
      </c>
      <c r="D1133" s="1" t="s">
        <v>302</v>
      </c>
      <c r="E1133" s="1" t="s">
        <v>301</v>
      </c>
      <c r="F1133" s="21">
        <v>1.7202540339795189E-7</v>
      </c>
    </row>
    <row r="1134" spans="1:6" x14ac:dyDescent="0.25">
      <c r="A1134" s="139"/>
      <c r="B1134" s="139"/>
      <c r="C1134" s="1" t="s">
        <v>407</v>
      </c>
      <c r="D1134" s="1" t="s">
        <v>302</v>
      </c>
      <c r="E1134" s="1" t="s">
        <v>301</v>
      </c>
      <c r="F1134" s="21">
        <v>9.935297391219255E-4</v>
      </c>
    </row>
    <row r="1135" spans="1:6" x14ac:dyDescent="0.25">
      <c r="A1135" s="139"/>
      <c r="B1135" s="139"/>
      <c r="C1135" s="1" t="s">
        <v>312</v>
      </c>
      <c r="D1135" s="1" t="s">
        <v>302</v>
      </c>
      <c r="E1135" s="1" t="s">
        <v>301</v>
      </c>
      <c r="F1135" s="21">
        <v>2.8293382521507978E-4</v>
      </c>
    </row>
    <row r="1136" spans="1:6" x14ac:dyDescent="0.25">
      <c r="A1136" s="139"/>
      <c r="B1136" s="140"/>
      <c r="C1136" s="1" t="s">
        <v>313</v>
      </c>
      <c r="D1136" s="1" t="s">
        <v>302</v>
      </c>
      <c r="E1136" s="1" t="s">
        <v>301</v>
      </c>
      <c r="F1136" s="21">
        <v>1.635278989764893E-2</v>
      </c>
    </row>
    <row r="1137" spans="1:6" x14ac:dyDescent="0.25">
      <c r="A1137" s="139"/>
      <c r="B1137" s="138" t="s">
        <v>297</v>
      </c>
      <c r="C1137" s="1" t="s">
        <v>307</v>
      </c>
      <c r="D1137" s="1" t="s">
        <v>302</v>
      </c>
      <c r="E1137" s="1" t="s">
        <v>301</v>
      </c>
      <c r="F1137" s="21">
        <v>2.791853006673101E-6</v>
      </c>
    </row>
    <row r="1138" spans="1:6" x14ac:dyDescent="0.25">
      <c r="A1138" s="139"/>
      <c r="B1138" s="139"/>
      <c r="C1138" s="1" t="s">
        <v>308</v>
      </c>
      <c r="D1138" s="1" t="s">
        <v>302</v>
      </c>
      <c r="E1138" s="1" t="s">
        <v>301</v>
      </c>
      <c r="F1138" s="21">
        <v>9.5780452367030829E-6</v>
      </c>
    </row>
    <row r="1139" spans="1:6" x14ac:dyDescent="0.25">
      <c r="A1139" s="139"/>
      <c r="B1139" s="139"/>
      <c r="C1139" s="1" t="s">
        <v>309</v>
      </c>
      <c r="D1139" s="1" t="s">
        <v>302</v>
      </c>
      <c r="E1139" s="1" t="s">
        <v>301</v>
      </c>
      <c r="F1139" s="21">
        <v>1.4208373568619331E-7</v>
      </c>
    </row>
    <row r="1140" spans="1:6" x14ac:dyDescent="0.25">
      <c r="A1140" s="139"/>
      <c r="B1140" s="139"/>
      <c r="C1140" s="1" t="s">
        <v>407</v>
      </c>
      <c r="D1140" s="1" t="s">
        <v>302</v>
      </c>
      <c r="E1140" s="1" t="s">
        <v>301</v>
      </c>
      <c r="F1140" s="21">
        <v>3.1342163621579259E-4</v>
      </c>
    </row>
    <row r="1141" spans="1:6" x14ac:dyDescent="0.25">
      <c r="A1141" s="139"/>
      <c r="B1141" s="139"/>
      <c r="C1141" s="1" t="s">
        <v>312</v>
      </c>
      <c r="D1141" s="1" t="s">
        <v>302</v>
      </c>
      <c r="E1141" s="1" t="s">
        <v>301</v>
      </c>
      <c r="F1141" s="21">
        <v>8.8215277414055921E-8</v>
      </c>
    </row>
    <row r="1142" spans="1:6" x14ac:dyDescent="0.25">
      <c r="A1142" s="140"/>
      <c r="B1142" s="140"/>
      <c r="C1142" s="1" t="s">
        <v>313</v>
      </c>
      <c r="D1142" s="1" t="s">
        <v>302</v>
      </c>
      <c r="E1142" s="1" t="s">
        <v>301</v>
      </c>
      <c r="F1142" s="21">
        <v>1.636174970609808E-6</v>
      </c>
    </row>
    <row r="1143" spans="1:6" x14ac:dyDescent="0.25">
      <c r="A1143" s="138" t="s">
        <v>68</v>
      </c>
      <c r="B1143" s="138" t="s">
        <v>272</v>
      </c>
      <c r="C1143" s="1" t="s">
        <v>307</v>
      </c>
      <c r="D1143" s="1" t="s">
        <v>302</v>
      </c>
      <c r="E1143" s="1" t="s">
        <v>301</v>
      </c>
      <c r="F1143" s="21"/>
    </row>
    <row r="1144" spans="1:6" x14ac:dyDescent="0.25">
      <c r="A1144" s="139"/>
      <c r="B1144" s="139"/>
      <c r="C1144" s="1" t="s">
        <v>308</v>
      </c>
      <c r="D1144" s="1" t="s">
        <v>302</v>
      </c>
      <c r="E1144" s="1" t="s">
        <v>301</v>
      </c>
      <c r="F1144" s="21"/>
    </row>
    <row r="1145" spans="1:6" x14ac:dyDescent="0.25">
      <c r="A1145" s="139"/>
      <c r="B1145" s="139"/>
      <c r="C1145" s="1" t="s">
        <v>309</v>
      </c>
      <c r="D1145" s="1" t="s">
        <v>302</v>
      </c>
      <c r="E1145" s="1" t="s">
        <v>301</v>
      </c>
      <c r="F1145" s="21"/>
    </row>
    <row r="1146" spans="1:6" x14ac:dyDescent="0.25">
      <c r="A1146" s="139"/>
      <c r="B1146" s="139"/>
      <c r="C1146" s="1" t="s">
        <v>407</v>
      </c>
      <c r="D1146" s="1" t="s">
        <v>302</v>
      </c>
      <c r="E1146" s="1" t="s">
        <v>301</v>
      </c>
      <c r="F1146" s="21"/>
    </row>
    <row r="1147" spans="1:6" x14ac:dyDescent="0.25">
      <c r="A1147" s="139"/>
      <c r="B1147" s="139"/>
      <c r="C1147" s="1" t="s">
        <v>312</v>
      </c>
      <c r="D1147" s="1" t="s">
        <v>302</v>
      </c>
      <c r="E1147" s="1" t="s">
        <v>301</v>
      </c>
      <c r="F1147" s="21"/>
    </row>
    <row r="1148" spans="1:6" x14ac:dyDescent="0.25">
      <c r="A1148" s="139"/>
      <c r="B1148" s="140"/>
      <c r="C1148" s="1" t="s">
        <v>313</v>
      </c>
      <c r="D1148" s="1" t="s">
        <v>302</v>
      </c>
      <c r="E1148" s="1" t="s">
        <v>301</v>
      </c>
      <c r="F1148" s="21"/>
    </row>
    <row r="1149" spans="1:6" x14ac:dyDescent="0.25">
      <c r="A1149" s="139"/>
      <c r="B1149" s="138" t="s">
        <v>315</v>
      </c>
      <c r="C1149" s="1" t="s">
        <v>307</v>
      </c>
      <c r="D1149" s="1" t="s">
        <v>302</v>
      </c>
      <c r="E1149" s="1" t="s">
        <v>301</v>
      </c>
      <c r="F1149" s="21"/>
    </row>
    <row r="1150" spans="1:6" x14ac:dyDescent="0.25">
      <c r="A1150" s="139"/>
      <c r="B1150" s="139"/>
      <c r="C1150" s="1" t="s">
        <v>308</v>
      </c>
      <c r="D1150" s="1" t="s">
        <v>302</v>
      </c>
      <c r="E1150" s="1" t="s">
        <v>301</v>
      </c>
      <c r="F1150" s="21"/>
    </row>
    <row r="1151" spans="1:6" x14ac:dyDescent="0.25">
      <c r="A1151" s="139"/>
      <c r="B1151" s="139"/>
      <c r="C1151" s="1" t="s">
        <v>309</v>
      </c>
      <c r="D1151" s="1" t="s">
        <v>302</v>
      </c>
      <c r="E1151" s="1" t="s">
        <v>301</v>
      </c>
      <c r="F1151" s="21"/>
    </row>
    <row r="1152" spans="1:6" x14ac:dyDescent="0.25">
      <c r="A1152" s="139"/>
      <c r="B1152" s="139"/>
      <c r="C1152" s="1" t="s">
        <v>407</v>
      </c>
      <c r="D1152" s="1" t="s">
        <v>302</v>
      </c>
      <c r="E1152" s="1" t="s">
        <v>301</v>
      </c>
      <c r="F1152" s="21"/>
    </row>
    <row r="1153" spans="1:6" x14ac:dyDescent="0.25">
      <c r="A1153" s="139"/>
      <c r="B1153" s="139"/>
      <c r="C1153" s="1" t="s">
        <v>312</v>
      </c>
      <c r="D1153" s="1" t="s">
        <v>302</v>
      </c>
      <c r="E1153" s="1" t="s">
        <v>301</v>
      </c>
      <c r="F1153" s="21"/>
    </row>
    <row r="1154" spans="1:6" x14ac:dyDescent="0.25">
      <c r="A1154" s="139"/>
      <c r="B1154" s="140"/>
      <c r="C1154" s="1" t="s">
        <v>313</v>
      </c>
      <c r="D1154" s="1" t="s">
        <v>302</v>
      </c>
      <c r="E1154" s="1" t="s">
        <v>301</v>
      </c>
      <c r="F1154" s="21"/>
    </row>
    <row r="1155" spans="1:6" x14ac:dyDescent="0.25">
      <c r="A1155" s="139"/>
      <c r="B1155" s="138" t="s">
        <v>272</v>
      </c>
      <c r="C1155" s="1" t="s">
        <v>307</v>
      </c>
      <c r="D1155" s="1" t="s">
        <v>302</v>
      </c>
      <c r="E1155" s="1" t="s">
        <v>301</v>
      </c>
      <c r="F1155" s="21">
        <v>1.4358843654133379E-6</v>
      </c>
    </row>
    <row r="1156" spans="1:6" x14ac:dyDescent="0.25">
      <c r="A1156" s="139"/>
      <c r="B1156" s="139"/>
      <c r="C1156" s="1" t="s">
        <v>308</v>
      </c>
      <c r="D1156" s="1" t="s">
        <v>302</v>
      </c>
      <c r="E1156" s="1" t="s">
        <v>301</v>
      </c>
      <c r="F1156" s="21">
        <v>5.0981374362308998E-8</v>
      </c>
    </row>
    <row r="1157" spans="1:6" x14ac:dyDescent="0.25">
      <c r="A1157" s="139"/>
      <c r="B1157" s="139"/>
      <c r="C1157" s="1" t="s">
        <v>309</v>
      </c>
      <c r="D1157" s="1" t="s">
        <v>302</v>
      </c>
      <c r="E1157" s="1" t="s">
        <v>301</v>
      </c>
      <c r="F1157" s="21">
        <v>7.9068290149493234E-12</v>
      </c>
    </row>
    <row r="1158" spans="1:6" x14ac:dyDescent="0.25">
      <c r="A1158" s="139"/>
      <c r="B1158" s="139"/>
      <c r="C1158" s="1" t="s">
        <v>407</v>
      </c>
      <c r="D1158" s="1" t="s">
        <v>302</v>
      </c>
      <c r="E1158" s="1" t="s">
        <v>301</v>
      </c>
      <c r="F1158" s="21">
        <v>3.7895868435560258E-8</v>
      </c>
    </row>
    <row r="1159" spans="1:6" x14ac:dyDescent="0.25">
      <c r="A1159" s="139"/>
      <c r="B1159" s="139"/>
      <c r="C1159" s="1" t="s">
        <v>312</v>
      </c>
      <c r="D1159" s="1" t="s">
        <v>302</v>
      </c>
      <c r="E1159" s="1" t="s">
        <v>301</v>
      </c>
      <c r="F1159" s="21">
        <v>1.527524998349463E-10</v>
      </c>
    </row>
    <row r="1160" spans="1:6" x14ac:dyDescent="0.25">
      <c r="A1160" s="139"/>
      <c r="B1160" s="140"/>
      <c r="C1160" s="1" t="s">
        <v>313</v>
      </c>
      <c r="D1160" s="1" t="s">
        <v>302</v>
      </c>
      <c r="E1160" s="1" t="s">
        <v>301</v>
      </c>
      <c r="F1160" s="21">
        <v>2.6449836482042889E-9</v>
      </c>
    </row>
    <row r="1161" spans="1:6" x14ac:dyDescent="0.25">
      <c r="A1161" s="139"/>
      <c r="B1161" s="138" t="s">
        <v>316</v>
      </c>
      <c r="C1161" s="1" t="s">
        <v>307</v>
      </c>
      <c r="D1161" s="1" t="s">
        <v>302</v>
      </c>
      <c r="E1161" s="1" t="s">
        <v>301</v>
      </c>
      <c r="F1161" s="21"/>
    </row>
    <row r="1162" spans="1:6" x14ac:dyDescent="0.25">
      <c r="A1162" s="139"/>
      <c r="B1162" s="139"/>
      <c r="C1162" s="1" t="s">
        <v>308</v>
      </c>
      <c r="D1162" s="1" t="s">
        <v>302</v>
      </c>
      <c r="E1162" s="1" t="s">
        <v>301</v>
      </c>
      <c r="F1162" s="21"/>
    </row>
    <row r="1163" spans="1:6" x14ac:dyDescent="0.25">
      <c r="A1163" s="139"/>
      <c r="B1163" s="139"/>
      <c r="C1163" s="1" t="s">
        <v>309</v>
      </c>
      <c r="D1163" s="1" t="s">
        <v>302</v>
      </c>
      <c r="E1163" s="1" t="s">
        <v>301</v>
      </c>
      <c r="F1163" s="21"/>
    </row>
    <row r="1164" spans="1:6" x14ac:dyDescent="0.25">
      <c r="A1164" s="139"/>
      <c r="B1164" s="139"/>
      <c r="C1164" s="1" t="s">
        <v>407</v>
      </c>
      <c r="D1164" s="1" t="s">
        <v>302</v>
      </c>
      <c r="E1164" s="1" t="s">
        <v>301</v>
      </c>
      <c r="F1164" s="21"/>
    </row>
    <row r="1165" spans="1:6" x14ac:dyDescent="0.25">
      <c r="A1165" s="139"/>
      <c r="B1165" s="139"/>
      <c r="C1165" s="1" t="s">
        <v>312</v>
      </c>
      <c r="D1165" s="1" t="s">
        <v>302</v>
      </c>
      <c r="E1165" s="1" t="s">
        <v>301</v>
      </c>
      <c r="F1165" s="21"/>
    </row>
    <row r="1166" spans="1:6" x14ac:dyDescent="0.25">
      <c r="A1166" s="139"/>
      <c r="B1166" s="140"/>
      <c r="C1166" s="1" t="s">
        <v>313</v>
      </c>
      <c r="D1166" s="1" t="s">
        <v>302</v>
      </c>
      <c r="E1166" s="1" t="s">
        <v>301</v>
      </c>
      <c r="F1166" s="21"/>
    </row>
    <row r="1167" spans="1:6" x14ac:dyDescent="0.25">
      <c r="A1167" s="139"/>
      <c r="B1167" s="138" t="s">
        <v>269</v>
      </c>
      <c r="C1167" s="1" t="s">
        <v>307</v>
      </c>
      <c r="D1167" s="1" t="s">
        <v>302</v>
      </c>
      <c r="E1167" s="1" t="s">
        <v>301</v>
      </c>
      <c r="F1167" s="21"/>
    </row>
    <row r="1168" spans="1:6" x14ac:dyDescent="0.25">
      <c r="A1168" s="139"/>
      <c r="B1168" s="139"/>
      <c r="C1168" s="1" t="s">
        <v>308</v>
      </c>
      <c r="D1168" s="1" t="s">
        <v>302</v>
      </c>
      <c r="E1168" s="1" t="s">
        <v>301</v>
      </c>
      <c r="F1168" s="21"/>
    </row>
    <row r="1169" spans="1:6" x14ac:dyDescent="0.25">
      <c r="A1169" s="139"/>
      <c r="B1169" s="139"/>
      <c r="C1169" s="1" t="s">
        <v>309</v>
      </c>
      <c r="D1169" s="1" t="s">
        <v>302</v>
      </c>
      <c r="E1169" s="1" t="s">
        <v>301</v>
      </c>
      <c r="F1169" s="21"/>
    </row>
    <row r="1170" spans="1:6" x14ac:dyDescent="0.25">
      <c r="A1170" s="139"/>
      <c r="B1170" s="139"/>
      <c r="C1170" s="1" t="s">
        <v>407</v>
      </c>
      <c r="D1170" s="1" t="s">
        <v>302</v>
      </c>
      <c r="E1170" s="1" t="s">
        <v>301</v>
      </c>
      <c r="F1170" s="21"/>
    </row>
    <row r="1171" spans="1:6" x14ac:dyDescent="0.25">
      <c r="A1171" s="139"/>
      <c r="B1171" s="139"/>
      <c r="C1171" s="1" t="s">
        <v>312</v>
      </c>
      <c r="D1171" s="1" t="s">
        <v>302</v>
      </c>
      <c r="E1171" s="1" t="s">
        <v>301</v>
      </c>
      <c r="F1171" s="21"/>
    </row>
    <row r="1172" spans="1:6" x14ac:dyDescent="0.25">
      <c r="A1172" s="139"/>
      <c r="B1172" s="140"/>
      <c r="C1172" s="1" t="s">
        <v>313</v>
      </c>
      <c r="D1172" s="1" t="s">
        <v>302</v>
      </c>
      <c r="E1172" s="1" t="s">
        <v>301</v>
      </c>
      <c r="F1172" s="21"/>
    </row>
    <row r="1173" spans="1:6" x14ac:dyDescent="0.25">
      <c r="A1173" s="139"/>
      <c r="B1173" s="138" t="s">
        <v>271</v>
      </c>
      <c r="C1173" s="1" t="s">
        <v>307</v>
      </c>
      <c r="D1173" s="1" t="s">
        <v>302</v>
      </c>
      <c r="E1173" s="1" t="s">
        <v>301</v>
      </c>
      <c r="F1173" s="21"/>
    </row>
    <row r="1174" spans="1:6" x14ac:dyDescent="0.25">
      <c r="A1174" s="139"/>
      <c r="B1174" s="139"/>
      <c r="C1174" s="1" t="s">
        <v>308</v>
      </c>
      <c r="D1174" s="1" t="s">
        <v>302</v>
      </c>
      <c r="E1174" s="1" t="s">
        <v>301</v>
      </c>
      <c r="F1174" s="21"/>
    </row>
    <row r="1175" spans="1:6" x14ac:dyDescent="0.25">
      <c r="A1175" s="139"/>
      <c r="B1175" s="139"/>
      <c r="C1175" s="1" t="s">
        <v>309</v>
      </c>
      <c r="D1175" s="1" t="s">
        <v>302</v>
      </c>
      <c r="E1175" s="1" t="s">
        <v>301</v>
      </c>
      <c r="F1175" s="21"/>
    </row>
    <row r="1176" spans="1:6" x14ac:dyDescent="0.25">
      <c r="A1176" s="139"/>
      <c r="B1176" s="139"/>
      <c r="C1176" s="1" t="s">
        <v>407</v>
      </c>
      <c r="D1176" s="1" t="s">
        <v>302</v>
      </c>
      <c r="E1176" s="1" t="s">
        <v>301</v>
      </c>
      <c r="F1176" s="21"/>
    </row>
    <row r="1177" spans="1:6" x14ac:dyDescent="0.25">
      <c r="A1177" s="139"/>
      <c r="B1177" s="139"/>
      <c r="C1177" s="1" t="s">
        <v>312</v>
      </c>
      <c r="D1177" s="1" t="s">
        <v>302</v>
      </c>
      <c r="E1177" s="1" t="s">
        <v>301</v>
      </c>
      <c r="F1177" s="21"/>
    </row>
    <row r="1178" spans="1:6" x14ac:dyDescent="0.25">
      <c r="A1178" s="139"/>
      <c r="B1178" s="140"/>
      <c r="C1178" s="1" t="s">
        <v>313</v>
      </c>
      <c r="D1178" s="1" t="s">
        <v>302</v>
      </c>
      <c r="E1178" s="1" t="s">
        <v>301</v>
      </c>
      <c r="F1178" s="21"/>
    </row>
    <row r="1179" spans="1:6" x14ac:dyDescent="0.25">
      <c r="A1179" s="139"/>
      <c r="B1179" s="138" t="s">
        <v>272</v>
      </c>
      <c r="C1179" s="1" t="s">
        <v>307</v>
      </c>
      <c r="D1179" s="1" t="s">
        <v>302</v>
      </c>
      <c r="E1179" s="1" t="s">
        <v>301</v>
      </c>
      <c r="F1179" s="21">
        <v>4.1843364667147402E-10</v>
      </c>
    </row>
    <row r="1180" spans="1:6" x14ac:dyDescent="0.25">
      <c r="A1180" s="139"/>
      <c r="B1180" s="139"/>
      <c r="C1180" s="1" t="s">
        <v>308</v>
      </c>
      <c r="D1180" s="1" t="s">
        <v>302</v>
      </c>
      <c r="E1180" s="1" t="s">
        <v>301</v>
      </c>
      <c r="F1180" s="21">
        <v>3.79102885723114E-10</v>
      </c>
    </row>
    <row r="1181" spans="1:6" x14ac:dyDescent="0.25">
      <c r="A1181" s="139"/>
      <c r="B1181" s="139"/>
      <c r="C1181" s="1" t="s">
        <v>309</v>
      </c>
      <c r="D1181" s="1" t="s">
        <v>302</v>
      </c>
      <c r="E1181" s="1" t="s">
        <v>301</v>
      </c>
      <c r="F1181" s="21">
        <v>1.587963197380304E-13</v>
      </c>
    </row>
    <row r="1182" spans="1:6" x14ac:dyDescent="0.25">
      <c r="A1182" s="139"/>
      <c r="B1182" s="139"/>
      <c r="C1182" s="1" t="s">
        <v>407</v>
      </c>
      <c r="D1182" s="1" t="s">
        <v>302</v>
      </c>
      <c r="E1182" s="1" t="s">
        <v>301</v>
      </c>
      <c r="F1182" s="21">
        <v>1.154108011629432E-8</v>
      </c>
    </row>
    <row r="1183" spans="1:6" x14ac:dyDescent="0.25">
      <c r="A1183" s="139"/>
      <c r="B1183" s="139"/>
      <c r="C1183" s="1" t="s">
        <v>311</v>
      </c>
      <c r="D1183" s="1" t="s">
        <v>302</v>
      </c>
      <c r="E1183" s="1" t="s">
        <v>301</v>
      </c>
      <c r="F1183" s="21"/>
    </row>
    <row r="1184" spans="1:6" x14ac:dyDescent="0.25">
      <c r="A1184" s="139"/>
      <c r="B1184" s="139"/>
      <c r="C1184" s="1" t="s">
        <v>312</v>
      </c>
      <c r="D1184" s="1" t="s">
        <v>302</v>
      </c>
      <c r="E1184" s="1" t="s">
        <v>301</v>
      </c>
      <c r="F1184" s="21">
        <v>4.1714938706718387E-12</v>
      </c>
    </row>
    <row r="1185" spans="1:6" x14ac:dyDescent="0.25">
      <c r="A1185" s="139"/>
      <c r="B1185" s="140"/>
      <c r="C1185" s="1" t="s">
        <v>313</v>
      </c>
      <c r="D1185" s="1" t="s">
        <v>302</v>
      </c>
      <c r="E1185" s="1" t="s">
        <v>301</v>
      </c>
      <c r="F1185" s="21">
        <v>8.7231657933443787E-11</v>
      </c>
    </row>
    <row r="1186" spans="1:6" x14ac:dyDescent="0.25">
      <c r="A1186" s="139"/>
      <c r="B1186" s="138" t="s">
        <v>271</v>
      </c>
      <c r="C1186" s="1" t="s">
        <v>307</v>
      </c>
      <c r="D1186" s="1" t="s">
        <v>302</v>
      </c>
      <c r="E1186" s="1" t="s">
        <v>301</v>
      </c>
      <c r="F1186" s="21">
        <v>1.556239482274395E-8</v>
      </c>
    </row>
    <row r="1187" spans="1:6" x14ac:dyDescent="0.25">
      <c r="A1187" s="139"/>
      <c r="B1187" s="139"/>
      <c r="C1187" s="1" t="s">
        <v>308</v>
      </c>
      <c r="D1187" s="1" t="s">
        <v>302</v>
      </c>
      <c r="E1187" s="1" t="s">
        <v>301</v>
      </c>
      <c r="F1187" s="21">
        <v>4.295844277385622E-7</v>
      </c>
    </row>
    <row r="1188" spans="1:6" x14ac:dyDescent="0.25">
      <c r="A1188" s="139"/>
      <c r="B1188" s="139"/>
      <c r="C1188" s="1" t="s">
        <v>309</v>
      </c>
      <c r="D1188" s="1" t="s">
        <v>302</v>
      </c>
      <c r="E1188" s="1" t="s">
        <v>301</v>
      </c>
      <c r="F1188" s="21">
        <v>3.9395133849097877E-11</v>
      </c>
    </row>
    <row r="1189" spans="1:6" x14ac:dyDescent="0.25">
      <c r="A1189" s="139"/>
      <c r="B1189" s="139"/>
      <c r="C1189" s="1" t="s">
        <v>407</v>
      </c>
      <c r="D1189" s="1" t="s">
        <v>302</v>
      </c>
      <c r="E1189" s="1" t="s">
        <v>301</v>
      </c>
      <c r="F1189" s="21">
        <v>2.5711939719878143E-7</v>
      </c>
    </row>
    <row r="1190" spans="1:6" x14ac:dyDescent="0.25">
      <c r="A1190" s="139"/>
      <c r="B1190" s="139"/>
      <c r="C1190" s="1" t="s">
        <v>312</v>
      </c>
      <c r="D1190" s="1" t="s">
        <v>302</v>
      </c>
      <c r="E1190" s="1" t="s">
        <v>301</v>
      </c>
      <c r="F1190" s="21">
        <v>2.9697224664705568E-9</v>
      </c>
    </row>
    <row r="1191" spans="1:6" x14ac:dyDescent="0.25">
      <c r="A1191" s="139"/>
      <c r="B1191" s="140"/>
      <c r="C1191" s="1" t="s">
        <v>313</v>
      </c>
      <c r="D1191" s="1" t="s">
        <v>302</v>
      </c>
      <c r="E1191" s="1" t="s">
        <v>301</v>
      </c>
      <c r="F1191" s="21">
        <v>5.1914871847722677E-8</v>
      </c>
    </row>
    <row r="1192" spans="1:6" x14ac:dyDescent="0.25">
      <c r="A1192" s="139"/>
      <c r="B1192" s="138" t="s">
        <v>293</v>
      </c>
      <c r="C1192" s="1" t="s">
        <v>307</v>
      </c>
      <c r="D1192" s="1" t="s">
        <v>302</v>
      </c>
      <c r="E1192" s="1" t="s">
        <v>301</v>
      </c>
      <c r="F1192" s="21"/>
    </row>
    <row r="1193" spans="1:6" x14ac:dyDescent="0.25">
      <c r="A1193" s="139"/>
      <c r="B1193" s="139"/>
      <c r="C1193" s="1" t="s">
        <v>308</v>
      </c>
      <c r="D1193" s="1" t="s">
        <v>302</v>
      </c>
      <c r="E1193" s="1" t="s">
        <v>301</v>
      </c>
      <c r="F1193" s="21"/>
    </row>
    <row r="1194" spans="1:6" x14ac:dyDescent="0.25">
      <c r="A1194" s="139"/>
      <c r="B1194" s="139"/>
      <c r="C1194" s="1" t="s">
        <v>309</v>
      </c>
      <c r="D1194" s="1" t="s">
        <v>302</v>
      </c>
      <c r="E1194" s="1" t="s">
        <v>301</v>
      </c>
      <c r="F1194" s="21"/>
    </row>
    <row r="1195" spans="1:6" x14ac:dyDescent="0.25">
      <c r="A1195" s="139"/>
      <c r="B1195" s="139"/>
      <c r="C1195" s="1" t="s">
        <v>407</v>
      </c>
      <c r="D1195" s="1" t="s">
        <v>302</v>
      </c>
      <c r="E1195" s="1" t="s">
        <v>301</v>
      </c>
      <c r="F1195" s="21"/>
    </row>
    <row r="1196" spans="1:6" x14ac:dyDescent="0.25">
      <c r="A1196" s="139"/>
      <c r="B1196" s="139"/>
      <c r="C1196" s="1" t="s">
        <v>312</v>
      </c>
      <c r="D1196" s="1" t="s">
        <v>302</v>
      </c>
      <c r="E1196" s="1" t="s">
        <v>301</v>
      </c>
      <c r="F1196" s="21"/>
    </row>
    <row r="1197" spans="1:6" x14ac:dyDescent="0.25">
      <c r="A1197" s="139"/>
      <c r="B1197" s="140"/>
      <c r="C1197" s="1" t="s">
        <v>313</v>
      </c>
      <c r="D1197" s="1" t="s">
        <v>302</v>
      </c>
      <c r="E1197" s="1" t="s">
        <v>301</v>
      </c>
      <c r="F1197" s="21"/>
    </row>
    <row r="1198" spans="1:6" x14ac:dyDescent="0.25">
      <c r="A1198" s="139"/>
      <c r="B1198" s="138" t="s">
        <v>270</v>
      </c>
      <c r="C1198" s="1" t="s">
        <v>307</v>
      </c>
      <c r="D1198" s="1" t="s">
        <v>302</v>
      </c>
      <c r="E1198" s="1" t="s">
        <v>301</v>
      </c>
      <c r="F1198" s="21">
        <v>3.4200200162716423E-5</v>
      </c>
    </row>
    <row r="1199" spans="1:6" x14ac:dyDescent="0.25">
      <c r="A1199" s="139"/>
      <c r="B1199" s="139"/>
      <c r="C1199" s="1" t="s">
        <v>308</v>
      </c>
      <c r="D1199" s="1" t="s">
        <v>302</v>
      </c>
      <c r="E1199" s="1" t="s">
        <v>301</v>
      </c>
      <c r="F1199" s="21">
        <v>3.7290100890626762E-4</v>
      </c>
    </row>
    <row r="1200" spans="1:6" x14ac:dyDescent="0.25">
      <c r="A1200" s="139"/>
      <c r="B1200" s="139"/>
      <c r="C1200" s="1" t="s">
        <v>309</v>
      </c>
      <c r="D1200" s="1" t="s">
        <v>302</v>
      </c>
      <c r="E1200" s="1" t="s">
        <v>301</v>
      </c>
      <c r="F1200" s="21">
        <v>8.7054677026916008E-8</v>
      </c>
    </row>
    <row r="1201" spans="1:6" x14ac:dyDescent="0.25">
      <c r="A1201" s="139"/>
      <c r="B1201" s="139"/>
      <c r="C1201" s="1" t="s">
        <v>407</v>
      </c>
      <c r="D1201" s="1" t="s">
        <v>302</v>
      </c>
      <c r="E1201" s="1" t="s">
        <v>301</v>
      </c>
      <c r="F1201" s="21">
        <v>5.2721998079129073E-4</v>
      </c>
    </row>
    <row r="1202" spans="1:6" x14ac:dyDescent="0.25">
      <c r="A1202" s="139"/>
      <c r="B1202" s="139"/>
      <c r="C1202" s="1" t="s">
        <v>312</v>
      </c>
      <c r="D1202" s="1" t="s">
        <v>302</v>
      </c>
      <c r="E1202" s="1" t="s">
        <v>301</v>
      </c>
      <c r="F1202" s="21">
        <v>1.024313543246266E-4</v>
      </c>
    </row>
    <row r="1203" spans="1:6" x14ac:dyDescent="0.25">
      <c r="A1203" s="139"/>
      <c r="B1203" s="140"/>
      <c r="C1203" s="1" t="s">
        <v>313</v>
      </c>
      <c r="D1203" s="1" t="s">
        <v>302</v>
      </c>
      <c r="E1203" s="1" t="s">
        <v>301</v>
      </c>
      <c r="F1203" s="21">
        <v>1.153848186131288E-2</v>
      </c>
    </row>
    <row r="1204" spans="1:6" x14ac:dyDescent="0.25">
      <c r="A1204" s="139"/>
      <c r="B1204" s="138" t="s">
        <v>297</v>
      </c>
      <c r="C1204" s="1" t="s">
        <v>307</v>
      </c>
      <c r="D1204" s="1" t="s">
        <v>302</v>
      </c>
      <c r="E1204" s="1" t="s">
        <v>301</v>
      </c>
      <c r="F1204" s="21"/>
    </row>
    <row r="1205" spans="1:6" x14ac:dyDescent="0.25">
      <c r="A1205" s="139"/>
      <c r="B1205" s="139"/>
      <c r="C1205" s="1" t="s">
        <v>308</v>
      </c>
      <c r="D1205" s="1" t="s">
        <v>302</v>
      </c>
      <c r="E1205" s="1" t="s">
        <v>301</v>
      </c>
      <c r="F1205" s="21"/>
    </row>
    <row r="1206" spans="1:6" x14ac:dyDescent="0.25">
      <c r="A1206" s="139"/>
      <c r="B1206" s="139"/>
      <c r="C1206" s="1" t="s">
        <v>309</v>
      </c>
      <c r="D1206" s="1" t="s">
        <v>302</v>
      </c>
      <c r="E1206" s="1" t="s">
        <v>301</v>
      </c>
      <c r="F1206" s="21"/>
    </row>
    <row r="1207" spans="1:6" x14ac:dyDescent="0.25">
      <c r="A1207" s="139"/>
      <c r="B1207" s="139"/>
      <c r="C1207" s="1" t="s">
        <v>407</v>
      </c>
      <c r="D1207" s="1" t="s">
        <v>302</v>
      </c>
      <c r="E1207" s="1" t="s">
        <v>301</v>
      </c>
      <c r="F1207" s="21"/>
    </row>
    <row r="1208" spans="1:6" x14ac:dyDescent="0.25">
      <c r="A1208" s="139"/>
      <c r="B1208" s="139"/>
      <c r="C1208" s="1" t="s">
        <v>312</v>
      </c>
      <c r="D1208" s="1" t="s">
        <v>302</v>
      </c>
      <c r="E1208" s="1" t="s">
        <v>301</v>
      </c>
      <c r="F1208" s="21"/>
    </row>
    <row r="1209" spans="1:6" x14ac:dyDescent="0.25">
      <c r="A1209" s="140"/>
      <c r="B1209" s="140"/>
      <c r="C1209" s="1" t="s">
        <v>313</v>
      </c>
      <c r="D1209" s="1" t="s">
        <v>302</v>
      </c>
      <c r="E1209" s="1" t="s">
        <v>301</v>
      </c>
      <c r="F1209" s="21"/>
    </row>
    <row r="1210" spans="1:6" x14ac:dyDescent="0.25">
      <c r="A1210" s="138" t="s">
        <v>70</v>
      </c>
      <c r="B1210" s="138" t="s">
        <v>272</v>
      </c>
      <c r="C1210" s="1" t="s">
        <v>307</v>
      </c>
      <c r="D1210" s="1" t="s">
        <v>302</v>
      </c>
      <c r="E1210" s="1" t="s">
        <v>301</v>
      </c>
      <c r="F1210" s="21"/>
    </row>
    <row r="1211" spans="1:6" x14ac:dyDescent="0.25">
      <c r="A1211" s="139"/>
      <c r="B1211" s="139"/>
      <c r="C1211" s="1" t="s">
        <v>308</v>
      </c>
      <c r="D1211" s="1" t="s">
        <v>302</v>
      </c>
      <c r="E1211" s="1" t="s">
        <v>301</v>
      </c>
      <c r="F1211" s="21"/>
    </row>
    <row r="1212" spans="1:6" x14ac:dyDescent="0.25">
      <c r="A1212" s="139"/>
      <c r="B1212" s="139"/>
      <c r="C1212" s="1" t="s">
        <v>309</v>
      </c>
      <c r="D1212" s="1" t="s">
        <v>302</v>
      </c>
      <c r="E1212" s="1" t="s">
        <v>301</v>
      </c>
      <c r="F1212" s="21"/>
    </row>
    <row r="1213" spans="1:6" x14ac:dyDescent="0.25">
      <c r="A1213" s="139"/>
      <c r="B1213" s="139"/>
      <c r="C1213" s="1" t="s">
        <v>407</v>
      </c>
      <c r="D1213" s="1" t="s">
        <v>302</v>
      </c>
      <c r="E1213" s="1" t="s">
        <v>301</v>
      </c>
      <c r="F1213" s="21"/>
    </row>
    <row r="1214" spans="1:6" x14ac:dyDescent="0.25">
      <c r="A1214" s="139"/>
      <c r="B1214" s="139"/>
      <c r="C1214" s="1" t="s">
        <v>312</v>
      </c>
      <c r="D1214" s="1" t="s">
        <v>302</v>
      </c>
      <c r="E1214" s="1" t="s">
        <v>301</v>
      </c>
      <c r="F1214" s="21"/>
    </row>
    <row r="1215" spans="1:6" x14ac:dyDescent="0.25">
      <c r="A1215" s="139"/>
      <c r="B1215" s="140"/>
      <c r="C1215" s="1" t="s">
        <v>313</v>
      </c>
      <c r="D1215" s="1" t="s">
        <v>302</v>
      </c>
      <c r="E1215" s="1" t="s">
        <v>301</v>
      </c>
      <c r="F1215" s="21"/>
    </row>
    <row r="1216" spans="1:6" x14ac:dyDescent="0.25">
      <c r="A1216" s="139"/>
      <c r="B1216" s="138" t="s">
        <v>315</v>
      </c>
      <c r="C1216" s="1" t="s">
        <v>307</v>
      </c>
      <c r="D1216" s="1" t="s">
        <v>302</v>
      </c>
      <c r="E1216" s="1" t="s">
        <v>301</v>
      </c>
      <c r="F1216" s="21"/>
    </row>
    <row r="1217" spans="1:6" x14ac:dyDescent="0.25">
      <c r="A1217" s="139"/>
      <c r="B1217" s="139"/>
      <c r="C1217" s="1" t="s">
        <v>308</v>
      </c>
      <c r="D1217" s="1" t="s">
        <v>302</v>
      </c>
      <c r="E1217" s="1" t="s">
        <v>301</v>
      </c>
      <c r="F1217" s="21"/>
    </row>
    <row r="1218" spans="1:6" x14ac:dyDescent="0.25">
      <c r="A1218" s="139"/>
      <c r="B1218" s="139"/>
      <c r="C1218" s="1" t="s">
        <v>309</v>
      </c>
      <c r="D1218" s="1" t="s">
        <v>302</v>
      </c>
      <c r="E1218" s="1" t="s">
        <v>301</v>
      </c>
      <c r="F1218" s="21"/>
    </row>
    <row r="1219" spans="1:6" x14ac:dyDescent="0.25">
      <c r="A1219" s="139"/>
      <c r="B1219" s="139"/>
      <c r="C1219" s="1" t="s">
        <v>407</v>
      </c>
      <c r="D1219" s="1" t="s">
        <v>302</v>
      </c>
      <c r="E1219" s="1" t="s">
        <v>301</v>
      </c>
      <c r="F1219" s="21"/>
    </row>
    <row r="1220" spans="1:6" x14ac:dyDescent="0.25">
      <c r="A1220" s="139"/>
      <c r="B1220" s="139"/>
      <c r="C1220" s="1" t="s">
        <v>312</v>
      </c>
      <c r="D1220" s="1" t="s">
        <v>302</v>
      </c>
      <c r="E1220" s="1" t="s">
        <v>301</v>
      </c>
      <c r="F1220" s="21"/>
    </row>
    <row r="1221" spans="1:6" x14ac:dyDescent="0.25">
      <c r="A1221" s="139"/>
      <c r="B1221" s="140"/>
      <c r="C1221" s="1" t="s">
        <v>313</v>
      </c>
      <c r="D1221" s="1" t="s">
        <v>302</v>
      </c>
      <c r="E1221" s="1" t="s">
        <v>301</v>
      </c>
      <c r="F1221" s="21"/>
    </row>
    <row r="1222" spans="1:6" x14ac:dyDescent="0.25">
      <c r="A1222" s="139"/>
      <c r="B1222" s="138" t="s">
        <v>272</v>
      </c>
      <c r="C1222" s="1" t="s">
        <v>307</v>
      </c>
      <c r="D1222" s="1" t="s">
        <v>302</v>
      </c>
      <c r="E1222" s="1" t="s">
        <v>301</v>
      </c>
      <c r="F1222" s="21">
        <v>8.4275666532752103E-5</v>
      </c>
    </row>
    <row r="1223" spans="1:6" x14ac:dyDescent="0.25">
      <c r="A1223" s="139"/>
      <c r="B1223" s="139"/>
      <c r="C1223" s="1" t="s">
        <v>308</v>
      </c>
      <c r="D1223" s="1" t="s">
        <v>302</v>
      </c>
      <c r="E1223" s="1" t="s">
        <v>301</v>
      </c>
      <c r="F1223" s="21">
        <v>2.9922251461410491E-6</v>
      </c>
    </row>
    <row r="1224" spans="1:6" x14ac:dyDescent="0.25">
      <c r="A1224" s="139"/>
      <c r="B1224" s="139"/>
      <c r="C1224" s="1" t="s">
        <v>309</v>
      </c>
      <c r="D1224" s="1" t="s">
        <v>302</v>
      </c>
      <c r="E1224" s="1" t="s">
        <v>301</v>
      </c>
      <c r="F1224" s="21">
        <v>4.640716909005853E-10</v>
      </c>
    </row>
    <row r="1225" spans="1:6" x14ac:dyDescent="0.25">
      <c r="A1225" s="139"/>
      <c r="B1225" s="139"/>
      <c r="C1225" s="1" t="s">
        <v>407</v>
      </c>
      <c r="D1225" s="1" t="s">
        <v>302</v>
      </c>
      <c r="E1225" s="1" t="s">
        <v>301</v>
      </c>
      <c r="F1225" s="21">
        <v>2.224203876142215E-6</v>
      </c>
    </row>
    <row r="1226" spans="1:6" x14ac:dyDescent="0.25">
      <c r="A1226" s="139"/>
      <c r="B1226" s="139"/>
      <c r="C1226" s="1" t="s">
        <v>312</v>
      </c>
      <c r="D1226" s="1" t="s">
        <v>302</v>
      </c>
      <c r="E1226" s="1" t="s">
        <v>301</v>
      </c>
      <c r="F1226" s="21">
        <v>8.9654285875742522E-9</v>
      </c>
    </row>
    <row r="1227" spans="1:6" x14ac:dyDescent="0.25">
      <c r="A1227" s="139"/>
      <c r="B1227" s="140"/>
      <c r="C1227" s="1" t="s">
        <v>313</v>
      </c>
      <c r="D1227" s="1" t="s">
        <v>302</v>
      </c>
      <c r="E1227" s="1" t="s">
        <v>301</v>
      </c>
      <c r="F1227" s="21">
        <v>1.552407459054093E-7</v>
      </c>
    </row>
    <row r="1228" spans="1:6" x14ac:dyDescent="0.25">
      <c r="A1228" s="139"/>
      <c r="B1228" s="138" t="s">
        <v>316</v>
      </c>
      <c r="C1228" s="1" t="s">
        <v>307</v>
      </c>
      <c r="D1228" s="1" t="s">
        <v>302</v>
      </c>
      <c r="E1228" s="1" t="s">
        <v>301</v>
      </c>
      <c r="F1228" s="21"/>
    </row>
    <row r="1229" spans="1:6" x14ac:dyDescent="0.25">
      <c r="A1229" s="139"/>
      <c r="B1229" s="139"/>
      <c r="C1229" s="1" t="s">
        <v>308</v>
      </c>
      <c r="D1229" s="1" t="s">
        <v>302</v>
      </c>
      <c r="E1229" s="1" t="s">
        <v>301</v>
      </c>
      <c r="F1229" s="21"/>
    </row>
    <row r="1230" spans="1:6" x14ac:dyDescent="0.25">
      <c r="A1230" s="139"/>
      <c r="B1230" s="139"/>
      <c r="C1230" s="1" t="s">
        <v>309</v>
      </c>
      <c r="D1230" s="1" t="s">
        <v>302</v>
      </c>
      <c r="E1230" s="1" t="s">
        <v>301</v>
      </c>
      <c r="F1230" s="21"/>
    </row>
    <row r="1231" spans="1:6" x14ac:dyDescent="0.25">
      <c r="A1231" s="139"/>
      <c r="B1231" s="139"/>
      <c r="C1231" s="1" t="s">
        <v>407</v>
      </c>
      <c r="D1231" s="1" t="s">
        <v>302</v>
      </c>
      <c r="E1231" s="1" t="s">
        <v>301</v>
      </c>
      <c r="F1231" s="21"/>
    </row>
    <row r="1232" spans="1:6" x14ac:dyDescent="0.25">
      <c r="A1232" s="139"/>
      <c r="B1232" s="139"/>
      <c r="C1232" s="1" t="s">
        <v>312</v>
      </c>
      <c r="D1232" s="1" t="s">
        <v>302</v>
      </c>
      <c r="E1232" s="1" t="s">
        <v>301</v>
      </c>
      <c r="F1232" s="21"/>
    </row>
    <row r="1233" spans="1:6" x14ac:dyDescent="0.25">
      <c r="A1233" s="139"/>
      <c r="B1233" s="140"/>
      <c r="C1233" s="1" t="s">
        <v>313</v>
      </c>
      <c r="D1233" s="1" t="s">
        <v>302</v>
      </c>
      <c r="E1233" s="1" t="s">
        <v>301</v>
      </c>
      <c r="F1233" s="21"/>
    </row>
    <row r="1234" spans="1:6" x14ac:dyDescent="0.25">
      <c r="A1234" s="139"/>
      <c r="B1234" s="138" t="s">
        <v>269</v>
      </c>
      <c r="C1234" s="1" t="s">
        <v>307</v>
      </c>
      <c r="D1234" s="1" t="s">
        <v>302</v>
      </c>
      <c r="E1234" s="1" t="s">
        <v>301</v>
      </c>
      <c r="F1234" s="21"/>
    </row>
    <row r="1235" spans="1:6" x14ac:dyDescent="0.25">
      <c r="A1235" s="139"/>
      <c r="B1235" s="139"/>
      <c r="C1235" s="1" t="s">
        <v>308</v>
      </c>
      <c r="D1235" s="1" t="s">
        <v>302</v>
      </c>
      <c r="E1235" s="1" t="s">
        <v>301</v>
      </c>
      <c r="F1235" s="21"/>
    </row>
    <row r="1236" spans="1:6" x14ac:dyDescent="0.25">
      <c r="A1236" s="139"/>
      <c r="B1236" s="139"/>
      <c r="C1236" s="1" t="s">
        <v>309</v>
      </c>
      <c r="D1236" s="1" t="s">
        <v>302</v>
      </c>
      <c r="E1236" s="1" t="s">
        <v>301</v>
      </c>
      <c r="F1236" s="21"/>
    </row>
    <row r="1237" spans="1:6" x14ac:dyDescent="0.25">
      <c r="A1237" s="139"/>
      <c r="B1237" s="139"/>
      <c r="C1237" s="1" t="s">
        <v>407</v>
      </c>
      <c r="D1237" s="1" t="s">
        <v>302</v>
      </c>
      <c r="E1237" s="1" t="s">
        <v>301</v>
      </c>
      <c r="F1237" s="21"/>
    </row>
    <row r="1238" spans="1:6" x14ac:dyDescent="0.25">
      <c r="A1238" s="139"/>
      <c r="B1238" s="139"/>
      <c r="C1238" s="1" t="s">
        <v>312</v>
      </c>
      <c r="D1238" s="1" t="s">
        <v>302</v>
      </c>
      <c r="E1238" s="1" t="s">
        <v>301</v>
      </c>
      <c r="F1238" s="21"/>
    </row>
    <row r="1239" spans="1:6" x14ac:dyDescent="0.25">
      <c r="A1239" s="139"/>
      <c r="B1239" s="140"/>
      <c r="C1239" s="1" t="s">
        <v>313</v>
      </c>
      <c r="D1239" s="1" t="s">
        <v>302</v>
      </c>
      <c r="E1239" s="1" t="s">
        <v>301</v>
      </c>
      <c r="F1239" s="21"/>
    </row>
    <row r="1240" spans="1:6" x14ac:dyDescent="0.25">
      <c r="A1240" s="139"/>
      <c r="B1240" s="138" t="s">
        <v>271</v>
      </c>
      <c r="C1240" s="1" t="s">
        <v>307</v>
      </c>
      <c r="D1240" s="1" t="s">
        <v>302</v>
      </c>
      <c r="E1240" s="1" t="s">
        <v>301</v>
      </c>
      <c r="F1240" s="21"/>
    </row>
    <row r="1241" spans="1:6" x14ac:dyDescent="0.25">
      <c r="A1241" s="139"/>
      <c r="B1241" s="139"/>
      <c r="C1241" s="1" t="s">
        <v>308</v>
      </c>
      <c r="D1241" s="1" t="s">
        <v>302</v>
      </c>
      <c r="E1241" s="1" t="s">
        <v>301</v>
      </c>
      <c r="F1241" s="21"/>
    </row>
    <row r="1242" spans="1:6" x14ac:dyDescent="0.25">
      <c r="A1242" s="139"/>
      <c r="B1242" s="139"/>
      <c r="C1242" s="1" t="s">
        <v>309</v>
      </c>
      <c r="D1242" s="1" t="s">
        <v>302</v>
      </c>
      <c r="E1242" s="1" t="s">
        <v>301</v>
      </c>
      <c r="F1242" s="21"/>
    </row>
    <row r="1243" spans="1:6" x14ac:dyDescent="0.25">
      <c r="A1243" s="139"/>
      <c r="B1243" s="139"/>
      <c r="C1243" s="1" t="s">
        <v>407</v>
      </c>
      <c r="D1243" s="1" t="s">
        <v>302</v>
      </c>
      <c r="E1243" s="1" t="s">
        <v>301</v>
      </c>
      <c r="F1243" s="21"/>
    </row>
    <row r="1244" spans="1:6" x14ac:dyDescent="0.25">
      <c r="A1244" s="139"/>
      <c r="B1244" s="139"/>
      <c r="C1244" s="1" t="s">
        <v>312</v>
      </c>
      <c r="D1244" s="1" t="s">
        <v>302</v>
      </c>
      <c r="E1244" s="1" t="s">
        <v>301</v>
      </c>
      <c r="F1244" s="21"/>
    </row>
    <row r="1245" spans="1:6" x14ac:dyDescent="0.25">
      <c r="A1245" s="139"/>
      <c r="B1245" s="140"/>
      <c r="C1245" s="1" t="s">
        <v>313</v>
      </c>
      <c r="D1245" s="1" t="s">
        <v>302</v>
      </c>
      <c r="E1245" s="1" t="s">
        <v>301</v>
      </c>
      <c r="F1245" s="21"/>
    </row>
    <row r="1246" spans="1:6" x14ac:dyDescent="0.25">
      <c r="A1246" s="139"/>
      <c r="B1246" s="138" t="s">
        <v>272</v>
      </c>
      <c r="C1246" s="1" t="s">
        <v>307</v>
      </c>
      <c r="D1246" s="1" t="s">
        <v>302</v>
      </c>
      <c r="E1246" s="1" t="s">
        <v>301</v>
      </c>
      <c r="F1246" s="21">
        <v>1.4097891125045139E-6</v>
      </c>
    </row>
    <row r="1247" spans="1:6" x14ac:dyDescent="0.25">
      <c r="A1247" s="139"/>
      <c r="B1247" s="139"/>
      <c r="C1247" s="1" t="s">
        <v>308</v>
      </c>
      <c r="D1247" s="1" t="s">
        <v>302</v>
      </c>
      <c r="E1247" s="1" t="s">
        <v>301</v>
      </c>
      <c r="F1247" s="21">
        <v>4.7981479690922426E-7</v>
      </c>
    </row>
    <row r="1248" spans="1:6" x14ac:dyDescent="0.25">
      <c r="A1248" s="139"/>
      <c r="B1248" s="139"/>
      <c r="C1248" s="1" t="s">
        <v>309</v>
      </c>
      <c r="D1248" s="1" t="s">
        <v>302</v>
      </c>
      <c r="E1248" s="1" t="s">
        <v>301</v>
      </c>
      <c r="F1248" s="21">
        <v>2.9505263810131062E-10</v>
      </c>
    </row>
    <row r="1249" spans="1:6" x14ac:dyDescent="0.25">
      <c r="A1249" s="139"/>
      <c r="B1249" s="139"/>
      <c r="C1249" s="1" t="s">
        <v>407</v>
      </c>
      <c r="D1249" s="1" t="s">
        <v>302</v>
      </c>
      <c r="E1249" s="1" t="s">
        <v>301</v>
      </c>
      <c r="F1249" s="21">
        <v>1.341217631267547E-5</v>
      </c>
    </row>
    <row r="1250" spans="1:6" x14ac:dyDescent="0.25">
      <c r="A1250" s="139"/>
      <c r="B1250" s="139"/>
      <c r="C1250" s="1" t="s">
        <v>311</v>
      </c>
      <c r="D1250" s="1" t="s">
        <v>302</v>
      </c>
      <c r="E1250" s="1" t="s">
        <v>301</v>
      </c>
      <c r="F1250" s="21"/>
    </row>
    <row r="1251" spans="1:6" x14ac:dyDescent="0.25">
      <c r="A1251" s="139"/>
      <c r="B1251" s="139"/>
      <c r="C1251" s="1" t="s">
        <v>312</v>
      </c>
      <c r="D1251" s="1" t="s">
        <v>302</v>
      </c>
      <c r="E1251" s="1" t="s">
        <v>301</v>
      </c>
      <c r="F1251" s="21">
        <v>2.4440545719990039E-9</v>
      </c>
    </row>
    <row r="1252" spans="1:6" x14ac:dyDescent="0.25">
      <c r="A1252" s="139"/>
      <c r="B1252" s="140"/>
      <c r="C1252" s="1" t="s">
        <v>313</v>
      </c>
      <c r="D1252" s="1" t="s">
        <v>302</v>
      </c>
      <c r="E1252" s="1" t="s">
        <v>301</v>
      </c>
      <c r="F1252" s="21">
        <v>1.246497171483934E-7</v>
      </c>
    </row>
    <row r="1253" spans="1:6" x14ac:dyDescent="0.25">
      <c r="A1253" s="139"/>
      <c r="B1253" s="138" t="s">
        <v>271</v>
      </c>
      <c r="C1253" s="1" t="s">
        <v>307</v>
      </c>
      <c r="D1253" s="1" t="s">
        <v>302</v>
      </c>
      <c r="E1253" s="1" t="s">
        <v>301</v>
      </c>
      <c r="F1253" s="21">
        <v>5.9472409662877908E-7</v>
      </c>
    </row>
    <row r="1254" spans="1:6" x14ac:dyDescent="0.25">
      <c r="A1254" s="139"/>
      <c r="B1254" s="139"/>
      <c r="C1254" s="1" t="s">
        <v>308</v>
      </c>
      <c r="D1254" s="1" t="s">
        <v>302</v>
      </c>
      <c r="E1254" s="1" t="s">
        <v>301</v>
      </c>
      <c r="F1254" s="21">
        <v>7.1085505971263632E-6</v>
      </c>
    </row>
    <row r="1255" spans="1:6" x14ac:dyDescent="0.25">
      <c r="A1255" s="139"/>
      <c r="B1255" s="139"/>
      <c r="C1255" s="1" t="s">
        <v>309</v>
      </c>
      <c r="D1255" s="1" t="s">
        <v>302</v>
      </c>
      <c r="E1255" s="1" t="s">
        <v>301</v>
      </c>
      <c r="F1255" s="21">
        <v>7.7738730006288393E-10</v>
      </c>
    </row>
    <row r="1256" spans="1:6" x14ac:dyDescent="0.25">
      <c r="A1256" s="139"/>
      <c r="B1256" s="139"/>
      <c r="C1256" s="1" t="s">
        <v>407</v>
      </c>
      <c r="D1256" s="1" t="s">
        <v>302</v>
      </c>
      <c r="E1256" s="1" t="s">
        <v>301</v>
      </c>
      <c r="F1256" s="21">
        <v>6.6286326865747107E-6</v>
      </c>
    </row>
    <row r="1257" spans="1:6" x14ac:dyDescent="0.25">
      <c r="A1257" s="139"/>
      <c r="B1257" s="139"/>
      <c r="C1257" s="1" t="s">
        <v>312</v>
      </c>
      <c r="D1257" s="1" t="s">
        <v>302</v>
      </c>
      <c r="E1257" s="1" t="s">
        <v>301</v>
      </c>
      <c r="F1257" s="21">
        <v>5.152435904464983E-8</v>
      </c>
    </row>
    <row r="1258" spans="1:6" x14ac:dyDescent="0.25">
      <c r="A1258" s="139"/>
      <c r="B1258" s="140"/>
      <c r="C1258" s="1" t="s">
        <v>313</v>
      </c>
      <c r="D1258" s="1" t="s">
        <v>302</v>
      </c>
      <c r="E1258" s="1" t="s">
        <v>301</v>
      </c>
      <c r="F1258" s="21">
        <v>9.0469056501996242E-7</v>
      </c>
    </row>
    <row r="1259" spans="1:6" x14ac:dyDescent="0.25">
      <c r="A1259" s="139"/>
      <c r="B1259" s="138" t="s">
        <v>293</v>
      </c>
      <c r="C1259" s="1" t="s">
        <v>307</v>
      </c>
      <c r="D1259" s="1" t="s">
        <v>302</v>
      </c>
      <c r="E1259" s="1" t="s">
        <v>301</v>
      </c>
      <c r="F1259" s="21"/>
    </row>
    <row r="1260" spans="1:6" x14ac:dyDescent="0.25">
      <c r="A1260" s="139"/>
      <c r="B1260" s="139"/>
      <c r="C1260" s="1" t="s">
        <v>308</v>
      </c>
      <c r="D1260" s="1" t="s">
        <v>302</v>
      </c>
      <c r="E1260" s="1" t="s">
        <v>301</v>
      </c>
      <c r="F1260" s="21"/>
    </row>
    <row r="1261" spans="1:6" x14ac:dyDescent="0.25">
      <c r="A1261" s="139"/>
      <c r="B1261" s="139"/>
      <c r="C1261" s="1" t="s">
        <v>309</v>
      </c>
      <c r="D1261" s="1" t="s">
        <v>302</v>
      </c>
      <c r="E1261" s="1" t="s">
        <v>301</v>
      </c>
      <c r="F1261" s="21"/>
    </row>
    <row r="1262" spans="1:6" x14ac:dyDescent="0.25">
      <c r="A1262" s="139"/>
      <c r="B1262" s="139"/>
      <c r="C1262" s="1" t="s">
        <v>407</v>
      </c>
      <c r="D1262" s="1" t="s">
        <v>302</v>
      </c>
      <c r="E1262" s="1" t="s">
        <v>301</v>
      </c>
      <c r="F1262" s="21"/>
    </row>
    <row r="1263" spans="1:6" x14ac:dyDescent="0.25">
      <c r="A1263" s="139"/>
      <c r="B1263" s="139"/>
      <c r="C1263" s="1" t="s">
        <v>312</v>
      </c>
      <c r="D1263" s="1" t="s">
        <v>302</v>
      </c>
      <c r="E1263" s="1" t="s">
        <v>301</v>
      </c>
      <c r="F1263" s="21"/>
    </row>
    <row r="1264" spans="1:6" x14ac:dyDescent="0.25">
      <c r="A1264" s="139"/>
      <c r="B1264" s="140"/>
      <c r="C1264" s="1" t="s">
        <v>313</v>
      </c>
      <c r="D1264" s="1" t="s">
        <v>302</v>
      </c>
      <c r="E1264" s="1" t="s">
        <v>301</v>
      </c>
      <c r="F1264" s="21"/>
    </row>
    <row r="1265" spans="1:6" x14ac:dyDescent="0.25">
      <c r="A1265" s="139"/>
      <c r="B1265" s="138" t="s">
        <v>270</v>
      </c>
      <c r="C1265" s="1" t="s">
        <v>307</v>
      </c>
      <c r="D1265" s="1" t="s">
        <v>302</v>
      </c>
      <c r="E1265" s="1" t="s">
        <v>301</v>
      </c>
      <c r="F1265" s="21">
        <v>9.9932157462089813E-6</v>
      </c>
    </row>
    <row r="1266" spans="1:6" x14ac:dyDescent="0.25">
      <c r="A1266" s="139"/>
      <c r="B1266" s="139"/>
      <c r="C1266" s="1" t="s">
        <v>308</v>
      </c>
      <c r="D1266" s="1" t="s">
        <v>302</v>
      </c>
      <c r="E1266" s="1" t="s">
        <v>301</v>
      </c>
      <c r="F1266" s="21">
        <v>4.8678493278526177E-5</v>
      </c>
    </row>
    <row r="1267" spans="1:6" x14ac:dyDescent="0.25">
      <c r="A1267" s="139"/>
      <c r="B1267" s="139"/>
      <c r="C1267" s="1" t="s">
        <v>309</v>
      </c>
      <c r="D1267" s="1" t="s">
        <v>302</v>
      </c>
      <c r="E1267" s="1" t="s">
        <v>301</v>
      </c>
      <c r="F1267" s="21">
        <v>1.31245438217926E-8</v>
      </c>
    </row>
    <row r="1268" spans="1:6" x14ac:dyDescent="0.25">
      <c r="A1268" s="139"/>
      <c r="B1268" s="139"/>
      <c r="C1268" s="1" t="s">
        <v>407</v>
      </c>
      <c r="D1268" s="1" t="s">
        <v>302</v>
      </c>
      <c r="E1268" s="1" t="s">
        <v>301</v>
      </c>
      <c r="F1268" s="21">
        <v>9.3682412013932834E-5</v>
      </c>
    </row>
    <row r="1269" spans="1:6" x14ac:dyDescent="0.25">
      <c r="A1269" s="139"/>
      <c r="B1269" s="139"/>
      <c r="C1269" s="1" t="s">
        <v>312</v>
      </c>
      <c r="D1269" s="1" t="s">
        <v>302</v>
      </c>
      <c r="E1269" s="1" t="s">
        <v>301</v>
      </c>
      <c r="F1269" s="21">
        <v>1.470411186831072E-5</v>
      </c>
    </row>
    <row r="1270" spans="1:6" x14ac:dyDescent="0.25">
      <c r="A1270" s="139"/>
      <c r="B1270" s="140"/>
      <c r="C1270" s="1" t="s">
        <v>313</v>
      </c>
      <c r="D1270" s="1" t="s">
        <v>302</v>
      </c>
      <c r="E1270" s="1" t="s">
        <v>301</v>
      </c>
      <c r="F1270" s="21">
        <v>1.3993099373098021E-3</v>
      </c>
    </row>
    <row r="1271" spans="1:6" x14ac:dyDescent="0.25">
      <c r="A1271" s="139"/>
      <c r="B1271" s="138" t="s">
        <v>297</v>
      </c>
      <c r="C1271" s="1" t="s">
        <v>307</v>
      </c>
      <c r="D1271" s="1" t="s">
        <v>302</v>
      </c>
      <c r="E1271" s="1" t="s">
        <v>301</v>
      </c>
      <c r="F1271" s="21"/>
    </row>
    <row r="1272" spans="1:6" x14ac:dyDescent="0.25">
      <c r="A1272" s="139"/>
      <c r="B1272" s="139"/>
      <c r="C1272" s="1" t="s">
        <v>308</v>
      </c>
      <c r="D1272" s="1" t="s">
        <v>302</v>
      </c>
      <c r="E1272" s="1" t="s">
        <v>301</v>
      </c>
      <c r="F1272" s="21"/>
    </row>
    <row r="1273" spans="1:6" x14ac:dyDescent="0.25">
      <c r="A1273" s="139"/>
      <c r="B1273" s="139"/>
      <c r="C1273" s="1" t="s">
        <v>309</v>
      </c>
      <c r="D1273" s="1" t="s">
        <v>302</v>
      </c>
      <c r="E1273" s="1" t="s">
        <v>301</v>
      </c>
      <c r="F1273" s="21"/>
    </row>
    <row r="1274" spans="1:6" x14ac:dyDescent="0.25">
      <c r="A1274" s="139"/>
      <c r="B1274" s="139"/>
      <c r="C1274" s="1" t="s">
        <v>407</v>
      </c>
      <c r="D1274" s="1" t="s">
        <v>302</v>
      </c>
      <c r="E1274" s="1" t="s">
        <v>301</v>
      </c>
      <c r="F1274" s="21"/>
    </row>
    <row r="1275" spans="1:6" x14ac:dyDescent="0.25">
      <c r="A1275" s="139"/>
      <c r="B1275" s="139"/>
      <c r="C1275" s="1" t="s">
        <v>312</v>
      </c>
      <c r="D1275" s="1" t="s">
        <v>302</v>
      </c>
      <c r="E1275" s="1" t="s">
        <v>301</v>
      </c>
      <c r="F1275" s="21"/>
    </row>
    <row r="1276" spans="1:6" x14ac:dyDescent="0.25">
      <c r="A1276" s="140"/>
      <c r="B1276" s="140"/>
      <c r="C1276" s="1" t="s">
        <v>313</v>
      </c>
      <c r="D1276" s="1" t="s">
        <v>302</v>
      </c>
      <c r="E1276" s="1" t="s">
        <v>301</v>
      </c>
      <c r="F1276" s="21"/>
    </row>
    <row r="1277" spans="1:6" x14ac:dyDescent="0.25">
      <c r="A1277" s="138" t="s">
        <v>72</v>
      </c>
      <c r="B1277" s="138" t="s">
        <v>272</v>
      </c>
      <c r="C1277" s="1" t="s">
        <v>307</v>
      </c>
      <c r="D1277" s="1" t="s">
        <v>302</v>
      </c>
      <c r="E1277" s="1" t="s">
        <v>301</v>
      </c>
      <c r="F1277" s="21"/>
    </row>
    <row r="1278" spans="1:6" x14ac:dyDescent="0.25">
      <c r="A1278" s="139"/>
      <c r="B1278" s="139"/>
      <c r="C1278" s="1" t="s">
        <v>308</v>
      </c>
      <c r="D1278" s="1" t="s">
        <v>302</v>
      </c>
      <c r="E1278" s="1" t="s">
        <v>301</v>
      </c>
      <c r="F1278" s="21"/>
    </row>
    <row r="1279" spans="1:6" x14ac:dyDescent="0.25">
      <c r="A1279" s="139"/>
      <c r="B1279" s="139"/>
      <c r="C1279" s="1" t="s">
        <v>309</v>
      </c>
      <c r="D1279" s="1" t="s">
        <v>302</v>
      </c>
      <c r="E1279" s="1" t="s">
        <v>301</v>
      </c>
      <c r="F1279" s="21"/>
    </row>
    <row r="1280" spans="1:6" x14ac:dyDescent="0.25">
      <c r="A1280" s="139"/>
      <c r="B1280" s="139"/>
      <c r="C1280" s="1" t="s">
        <v>407</v>
      </c>
      <c r="D1280" s="1" t="s">
        <v>302</v>
      </c>
      <c r="E1280" s="1" t="s">
        <v>301</v>
      </c>
      <c r="F1280" s="21"/>
    </row>
    <row r="1281" spans="1:6" x14ac:dyDescent="0.25">
      <c r="A1281" s="139"/>
      <c r="B1281" s="139"/>
      <c r="C1281" s="1" t="s">
        <v>312</v>
      </c>
      <c r="D1281" s="1" t="s">
        <v>302</v>
      </c>
      <c r="E1281" s="1" t="s">
        <v>301</v>
      </c>
      <c r="F1281" s="21"/>
    </row>
    <row r="1282" spans="1:6" x14ac:dyDescent="0.25">
      <c r="A1282" s="139"/>
      <c r="B1282" s="140"/>
      <c r="C1282" s="1" t="s">
        <v>313</v>
      </c>
      <c r="D1282" s="1" t="s">
        <v>302</v>
      </c>
      <c r="E1282" s="1" t="s">
        <v>301</v>
      </c>
      <c r="F1282" s="21"/>
    </row>
    <row r="1283" spans="1:6" x14ac:dyDescent="0.25">
      <c r="A1283" s="139"/>
      <c r="B1283" s="138" t="s">
        <v>315</v>
      </c>
      <c r="C1283" s="1" t="s">
        <v>307</v>
      </c>
      <c r="D1283" s="1" t="s">
        <v>302</v>
      </c>
      <c r="E1283" s="1" t="s">
        <v>301</v>
      </c>
      <c r="F1283" s="21">
        <v>1.028633359541423E-3</v>
      </c>
    </row>
    <row r="1284" spans="1:6" x14ac:dyDescent="0.25">
      <c r="A1284" s="139"/>
      <c r="B1284" s="139"/>
      <c r="C1284" s="1" t="s">
        <v>308</v>
      </c>
      <c r="D1284" s="1" t="s">
        <v>302</v>
      </c>
      <c r="E1284" s="1" t="s">
        <v>301</v>
      </c>
      <c r="F1284" s="21">
        <v>1.4374354168123301E-4</v>
      </c>
    </row>
    <row r="1285" spans="1:6" x14ac:dyDescent="0.25">
      <c r="A1285" s="139"/>
      <c r="B1285" s="139"/>
      <c r="C1285" s="1" t="s">
        <v>309</v>
      </c>
      <c r="D1285" s="1" t="s">
        <v>302</v>
      </c>
      <c r="E1285" s="1" t="s">
        <v>301</v>
      </c>
      <c r="F1285" s="21">
        <v>1.056569586098379E-8</v>
      </c>
    </row>
    <row r="1286" spans="1:6" x14ac:dyDescent="0.25">
      <c r="A1286" s="139"/>
      <c r="B1286" s="139"/>
      <c r="C1286" s="1" t="s">
        <v>407</v>
      </c>
      <c r="D1286" s="1" t="s">
        <v>302</v>
      </c>
      <c r="E1286" s="1" t="s">
        <v>301</v>
      </c>
      <c r="F1286" s="21">
        <v>1.3485911017533831E-4</v>
      </c>
    </row>
    <row r="1287" spans="1:6" x14ac:dyDescent="0.25">
      <c r="A1287" s="139"/>
      <c r="B1287" s="139"/>
      <c r="C1287" s="1" t="s">
        <v>312</v>
      </c>
      <c r="D1287" s="1" t="s">
        <v>302</v>
      </c>
      <c r="E1287" s="1" t="s">
        <v>301</v>
      </c>
      <c r="F1287" s="21">
        <v>2.0424160669538399E-7</v>
      </c>
    </row>
    <row r="1288" spans="1:6" x14ac:dyDescent="0.25">
      <c r="A1288" s="139"/>
      <c r="B1288" s="140"/>
      <c r="C1288" s="1" t="s">
        <v>313</v>
      </c>
      <c r="D1288" s="1" t="s">
        <v>302</v>
      </c>
      <c r="E1288" s="1" t="s">
        <v>301</v>
      </c>
      <c r="F1288" s="21">
        <v>3.9709563647305264E-6</v>
      </c>
    </row>
    <row r="1289" spans="1:6" x14ac:dyDescent="0.25">
      <c r="A1289" s="139"/>
      <c r="B1289" s="138" t="s">
        <v>272</v>
      </c>
      <c r="C1289" s="1" t="s">
        <v>307</v>
      </c>
      <c r="D1289" s="1" t="s">
        <v>302</v>
      </c>
      <c r="E1289" s="1" t="s">
        <v>301</v>
      </c>
      <c r="F1289" s="21">
        <v>6.4168311403801489E-3</v>
      </c>
    </row>
    <row r="1290" spans="1:6" x14ac:dyDescent="0.25">
      <c r="A1290" s="139"/>
      <c r="B1290" s="139"/>
      <c r="C1290" s="1" t="s">
        <v>308</v>
      </c>
      <c r="D1290" s="1" t="s">
        <v>302</v>
      </c>
      <c r="E1290" s="1" t="s">
        <v>301</v>
      </c>
      <c r="F1290" s="21">
        <v>2.2783093016920381E-4</v>
      </c>
    </row>
    <row r="1291" spans="1:6" x14ac:dyDescent="0.25">
      <c r="A1291" s="139"/>
      <c r="B1291" s="139"/>
      <c r="C1291" s="1" t="s">
        <v>309</v>
      </c>
      <c r="D1291" s="1" t="s">
        <v>302</v>
      </c>
      <c r="E1291" s="1" t="s">
        <v>301</v>
      </c>
      <c r="F1291" s="21">
        <v>3.5334869483143602E-8</v>
      </c>
    </row>
    <row r="1292" spans="1:6" x14ac:dyDescent="0.25">
      <c r="A1292" s="139"/>
      <c r="B1292" s="139"/>
      <c r="C1292" s="1" t="s">
        <v>407</v>
      </c>
      <c r="D1292" s="1" t="s">
        <v>302</v>
      </c>
      <c r="E1292" s="1" t="s">
        <v>301</v>
      </c>
      <c r="F1292" s="21">
        <v>1.693530443860323E-4</v>
      </c>
    </row>
    <row r="1293" spans="1:6" x14ac:dyDescent="0.25">
      <c r="A1293" s="139"/>
      <c r="B1293" s="139"/>
      <c r="C1293" s="1" t="s">
        <v>312</v>
      </c>
      <c r="D1293" s="1" t="s">
        <v>302</v>
      </c>
      <c r="E1293" s="1" t="s">
        <v>301</v>
      </c>
      <c r="F1293" s="21">
        <v>6.826364443554201E-7</v>
      </c>
    </row>
    <row r="1294" spans="1:6" x14ac:dyDescent="0.25">
      <c r="A1294" s="139"/>
      <c r="B1294" s="140"/>
      <c r="C1294" s="1" t="s">
        <v>313</v>
      </c>
      <c r="D1294" s="1" t="s">
        <v>302</v>
      </c>
      <c r="E1294" s="1" t="s">
        <v>301</v>
      </c>
      <c r="F1294" s="21">
        <v>1.18201812405072E-5</v>
      </c>
    </row>
    <row r="1295" spans="1:6" x14ac:dyDescent="0.25">
      <c r="A1295" s="139"/>
      <c r="B1295" s="138" t="s">
        <v>316</v>
      </c>
      <c r="C1295" s="1" t="s">
        <v>307</v>
      </c>
      <c r="D1295" s="1" t="s">
        <v>302</v>
      </c>
      <c r="E1295" s="1" t="s">
        <v>301</v>
      </c>
      <c r="F1295" s="21">
        <v>4.6452510787412863E-5</v>
      </c>
    </row>
    <row r="1296" spans="1:6" x14ac:dyDescent="0.25">
      <c r="A1296" s="139"/>
      <c r="B1296" s="139"/>
      <c r="C1296" s="1" t="s">
        <v>308</v>
      </c>
      <c r="D1296" s="1" t="s">
        <v>302</v>
      </c>
      <c r="E1296" s="1" t="s">
        <v>301</v>
      </c>
      <c r="F1296" s="21">
        <v>9.7694196349823697E-4</v>
      </c>
    </row>
    <row r="1297" spans="1:6" x14ac:dyDescent="0.25">
      <c r="A1297" s="139"/>
      <c r="B1297" s="139"/>
      <c r="C1297" s="1" t="s">
        <v>309</v>
      </c>
      <c r="D1297" s="1" t="s">
        <v>302</v>
      </c>
      <c r="E1297" s="1" t="s">
        <v>301</v>
      </c>
      <c r="F1297" s="21">
        <v>2.486478840050076E-7</v>
      </c>
    </row>
    <row r="1298" spans="1:6" x14ac:dyDescent="0.25">
      <c r="A1298" s="139"/>
      <c r="B1298" s="139"/>
      <c r="C1298" s="1" t="s">
        <v>407</v>
      </c>
      <c r="D1298" s="1" t="s">
        <v>302</v>
      </c>
      <c r="E1298" s="1" t="s">
        <v>301</v>
      </c>
      <c r="F1298" s="21">
        <v>3.3783131551588249E-4</v>
      </c>
    </row>
    <row r="1299" spans="1:6" x14ac:dyDescent="0.25">
      <c r="A1299" s="139"/>
      <c r="B1299" s="139"/>
      <c r="C1299" s="1" t="s">
        <v>312</v>
      </c>
      <c r="D1299" s="1" t="s">
        <v>302</v>
      </c>
      <c r="E1299" s="1" t="s">
        <v>301</v>
      </c>
      <c r="F1299" s="21">
        <v>1.0249309511180209E-5</v>
      </c>
    </row>
    <row r="1300" spans="1:6" x14ac:dyDescent="0.25">
      <c r="A1300" s="139"/>
      <c r="B1300" s="140"/>
      <c r="C1300" s="1" t="s">
        <v>313</v>
      </c>
      <c r="D1300" s="1" t="s">
        <v>302</v>
      </c>
      <c r="E1300" s="1" t="s">
        <v>301</v>
      </c>
      <c r="F1300" s="21">
        <v>1.6477349321218621E-4</v>
      </c>
    </row>
    <row r="1301" spans="1:6" x14ac:dyDescent="0.25">
      <c r="A1301" s="139"/>
      <c r="B1301" s="138" t="s">
        <v>269</v>
      </c>
      <c r="C1301" s="1" t="s">
        <v>307</v>
      </c>
      <c r="D1301" s="1" t="s">
        <v>302</v>
      </c>
      <c r="E1301" s="1" t="s">
        <v>301</v>
      </c>
      <c r="F1301" s="21">
        <v>7.7953696589065473E-5</v>
      </c>
    </row>
    <row r="1302" spans="1:6" x14ac:dyDescent="0.25">
      <c r="A1302" s="139"/>
      <c r="B1302" s="139"/>
      <c r="C1302" s="1" t="s">
        <v>308</v>
      </c>
      <c r="D1302" s="1" t="s">
        <v>302</v>
      </c>
      <c r="E1302" s="1" t="s">
        <v>301</v>
      </c>
      <c r="F1302" s="21">
        <v>1.531797631489231E-3</v>
      </c>
    </row>
    <row r="1303" spans="1:6" x14ac:dyDescent="0.25">
      <c r="A1303" s="139"/>
      <c r="B1303" s="139"/>
      <c r="C1303" s="1" t="s">
        <v>309</v>
      </c>
      <c r="D1303" s="1" t="s">
        <v>302</v>
      </c>
      <c r="E1303" s="1" t="s">
        <v>301</v>
      </c>
      <c r="F1303" s="21">
        <v>3.9176104355106818E-7</v>
      </c>
    </row>
    <row r="1304" spans="1:6" x14ac:dyDescent="0.25">
      <c r="A1304" s="139"/>
      <c r="B1304" s="139"/>
      <c r="C1304" s="1" t="s">
        <v>407</v>
      </c>
      <c r="D1304" s="1" t="s">
        <v>302</v>
      </c>
      <c r="E1304" s="1" t="s">
        <v>301</v>
      </c>
      <c r="F1304" s="21">
        <v>7.5150865252297154E-4</v>
      </c>
    </row>
    <row r="1305" spans="1:6" x14ac:dyDescent="0.25">
      <c r="A1305" s="139"/>
      <c r="B1305" s="139"/>
      <c r="C1305" s="1" t="s">
        <v>312</v>
      </c>
      <c r="D1305" s="1" t="s">
        <v>302</v>
      </c>
      <c r="E1305" s="1" t="s">
        <v>301</v>
      </c>
      <c r="F1305" s="21">
        <v>1.6074321935881069E-5</v>
      </c>
    </row>
    <row r="1306" spans="1:6" x14ac:dyDescent="0.25">
      <c r="A1306" s="139"/>
      <c r="B1306" s="140"/>
      <c r="C1306" s="1" t="s">
        <v>313</v>
      </c>
      <c r="D1306" s="1" t="s">
        <v>302</v>
      </c>
      <c r="E1306" s="1" t="s">
        <v>301</v>
      </c>
      <c r="F1306" s="21">
        <v>2.5916048283892052E-4</v>
      </c>
    </row>
    <row r="1307" spans="1:6" x14ac:dyDescent="0.25">
      <c r="A1307" s="139"/>
      <c r="B1307" s="138" t="s">
        <v>271</v>
      </c>
      <c r="C1307" s="1" t="s">
        <v>307</v>
      </c>
      <c r="D1307" s="1" t="s">
        <v>302</v>
      </c>
      <c r="E1307" s="1" t="s">
        <v>301</v>
      </c>
      <c r="F1307" s="21">
        <v>1.5562261035398831E-2</v>
      </c>
    </row>
    <row r="1308" spans="1:6" x14ac:dyDescent="0.25">
      <c r="A1308" s="139"/>
      <c r="B1308" s="139"/>
      <c r="C1308" s="1" t="s">
        <v>308</v>
      </c>
      <c r="D1308" s="1" t="s">
        <v>302</v>
      </c>
      <c r="E1308" s="1" t="s">
        <v>301</v>
      </c>
      <c r="F1308" s="21">
        <v>3.7904445579763562E-4</v>
      </c>
    </row>
    <row r="1309" spans="1:6" x14ac:dyDescent="0.25">
      <c r="A1309" s="139"/>
      <c r="B1309" s="139"/>
      <c r="C1309" s="1" t="s">
        <v>309</v>
      </c>
      <c r="D1309" s="1" t="s">
        <v>302</v>
      </c>
      <c r="E1309" s="1" t="s">
        <v>301</v>
      </c>
      <c r="F1309" s="21">
        <v>6.0859570130099621E-8</v>
      </c>
    </row>
    <row r="1310" spans="1:6" x14ac:dyDescent="0.25">
      <c r="A1310" s="139"/>
      <c r="B1310" s="139"/>
      <c r="C1310" s="1" t="s">
        <v>407</v>
      </c>
      <c r="D1310" s="1" t="s">
        <v>302</v>
      </c>
      <c r="E1310" s="1" t="s">
        <v>301</v>
      </c>
      <c r="F1310" s="21">
        <v>2.8921706539269639E-4</v>
      </c>
    </row>
    <row r="1311" spans="1:6" x14ac:dyDescent="0.25">
      <c r="A1311" s="139"/>
      <c r="B1311" s="139"/>
      <c r="C1311" s="1" t="s">
        <v>312</v>
      </c>
      <c r="D1311" s="1" t="s">
        <v>302</v>
      </c>
      <c r="E1311" s="1" t="s">
        <v>301</v>
      </c>
      <c r="F1311" s="21">
        <v>1.433920932443328E-6</v>
      </c>
    </row>
    <row r="1312" spans="1:6" x14ac:dyDescent="0.25">
      <c r="A1312" s="139"/>
      <c r="B1312" s="140"/>
      <c r="C1312" s="1" t="s">
        <v>313</v>
      </c>
      <c r="D1312" s="1" t="s">
        <v>302</v>
      </c>
      <c r="E1312" s="1" t="s">
        <v>301</v>
      </c>
      <c r="F1312" s="21">
        <v>2.5054355977536129E-5</v>
      </c>
    </row>
    <row r="1313" spans="1:6" x14ac:dyDescent="0.25">
      <c r="A1313" s="139"/>
      <c r="B1313" s="138" t="s">
        <v>272</v>
      </c>
      <c r="C1313" s="1" t="s">
        <v>307</v>
      </c>
      <c r="D1313" s="1" t="s">
        <v>302</v>
      </c>
      <c r="E1313" s="1" t="s">
        <v>301</v>
      </c>
      <c r="F1313" s="21">
        <v>3.7612160093908011E-4</v>
      </c>
    </row>
    <row r="1314" spans="1:6" x14ac:dyDescent="0.25">
      <c r="A1314" s="139"/>
      <c r="B1314" s="139"/>
      <c r="C1314" s="1" t="s">
        <v>308</v>
      </c>
      <c r="D1314" s="1" t="s">
        <v>302</v>
      </c>
      <c r="E1314" s="1" t="s">
        <v>301</v>
      </c>
      <c r="F1314" s="21">
        <v>2.6236632658348498E-3</v>
      </c>
    </row>
    <row r="1315" spans="1:6" x14ac:dyDescent="0.25">
      <c r="A1315" s="139"/>
      <c r="B1315" s="139"/>
      <c r="C1315" s="1" t="s">
        <v>309</v>
      </c>
      <c r="D1315" s="1" t="s">
        <v>302</v>
      </c>
      <c r="E1315" s="1" t="s">
        <v>301</v>
      </c>
      <c r="F1315" s="21">
        <v>1.7737844765568821E-6</v>
      </c>
    </row>
    <row r="1316" spans="1:6" x14ac:dyDescent="0.25">
      <c r="A1316" s="139"/>
      <c r="B1316" s="139"/>
      <c r="C1316" s="1" t="s">
        <v>407</v>
      </c>
      <c r="D1316" s="1" t="s">
        <v>302</v>
      </c>
      <c r="E1316" s="1" t="s">
        <v>301</v>
      </c>
      <c r="F1316" s="21">
        <v>2.2107517509946202E-3</v>
      </c>
    </row>
    <row r="1317" spans="1:6" x14ac:dyDescent="0.25">
      <c r="A1317" s="139"/>
      <c r="B1317" s="139"/>
      <c r="C1317" s="1" t="s">
        <v>311</v>
      </c>
      <c r="D1317" s="1" t="s">
        <v>302</v>
      </c>
      <c r="E1317" s="1" t="s">
        <v>301</v>
      </c>
      <c r="F1317" s="21">
        <v>3.3279828320694018E-3</v>
      </c>
    </row>
    <row r="1318" spans="1:6" x14ac:dyDescent="0.25">
      <c r="A1318" s="139"/>
      <c r="B1318" s="139"/>
      <c r="C1318" s="1" t="s">
        <v>312</v>
      </c>
      <c r="D1318" s="1" t="s">
        <v>302</v>
      </c>
      <c r="E1318" s="1" t="s">
        <v>301</v>
      </c>
      <c r="F1318" s="21">
        <v>6.0007511484220697E-5</v>
      </c>
    </row>
    <row r="1319" spans="1:6" x14ac:dyDescent="0.25">
      <c r="A1319" s="139"/>
      <c r="B1319" s="140"/>
      <c r="C1319" s="1" t="s">
        <v>313</v>
      </c>
      <c r="D1319" s="1" t="s">
        <v>302</v>
      </c>
      <c r="E1319" s="1" t="s">
        <v>301</v>
      </c>
      <c r="F1319" s="21">
        <v>1.0446170795429359E-3</v>
      </c>
    </row>
    <row r="1320" spans="1:6" x14ac:dyDescent="0.25">
      <c r="A1320" s="139"/>
      <c r="B1320" s="138" t="s">
        <v>271</v>
      </c>
      <c r="C1320" s="1" t="s">
        <v>307</v>
      </c>
      <c r="D1320" s="1" t="s">
        <v>302</v>
      </c>
      <c r="E1320" s="1" t="s">
        <v>301</v>
      </c>
      <c r="F1320" s="21">
        <v>6.9447159548455674E-6</v>
      </c>
    </row>
    <row r="1321" spans="1:6" x14ac:dyDescent="0.25">
      <c r="A1321" s="139"/>
      <c r="B1321" s="139"/>
      <c r="C1321" s="1" t="s">
        <v>308</v>
      </c>
      <c r="D1321" s="1" t="s">
        <v>302</v>
      </c>
      <c r="E1321" s="1" t="s">
        <v>301</v>
      </c>
      <c r="F1321" s="21">
        <v>1.06971914017905E-4</v>
      </c>
    </row>
    <row r="1322" spans="1:6" x14ac:dyDescent="0.25">
      <c r="A1322" s="139"/>
      <c r="B1322" s="139"/>
      <c r="C1322" s="1" t="s">
        <v>309</v>
      </c>
      <c r="D1322" s="1" t="s">
        <v>302</v>
      </c>
      <c r="E1322" s="1" t="s">
        <v>301</v>
      </c>
      <c r="F1322" s="21">
        <v>1.476726189368264E-8</v>
      </c>
    </row>
    <row r="1323" spans="1:6" x14ac:dyDescent="0.25">
      <c r="A1323" s="139"/>
      <c r="B1323" s="139"/>
      <c r="C1323" s="1" t="s">
        <v>407</v>
      </c>
      <c r="D1323" s="1" t="s">
        <v>302</v>
      </c>
      <c r="E1323" s="1" t="s">
        <v>301</v>
      </c>
      <c r="F1323" s="21">
        <v>1.5138945980636891E-4</v>
      </c>
    </row>
    <row r="1324" spans="1:6" x14ac:dyDescent="0.25">
      <c r="A1324" s="139"/>
      <c r="B1324" s="139"/>
      <c r="C1324" s="1" t="s">
        <v>312</v>
      </c>
      <c r="D1324" s="1" t="s">
        <v>302</v>
      </c>
      <c r="E1324" s="1" t="s">
        <v>301</v>
      </c>
      <c r="F1324" s="21">
        <v>8.5811321803698228E-7</v>
      </c>
    </row>
    <row r="1325" spans="1:6" x14ac:dyDescent="0.25">
      <c r="A1325" s="139"/>
      <c r="B1325" s="140"/>
      <c r="C1325" s="1" t="s">
        <v>313</v>
      </c>
      <c r="D1325" s="1" t="s">
        <v>302</v>
      </c>
      <c r="E1325" s="1" t="s">
        <v>301</v>
      </c>
      <c r="F1325" s="21">
        <v>1.45522645031836E-5</v>
      </c>
    </row>
    <row r="1326" spans="1:6" x14ac:dyDescent="0.25">
      <c r="A1326" s="139"/>
      <c r="B1326" s="138" t="s">
        <v>293</v>
      </c>
      <c r="C1326" s="1" t="s">
        <v>307</v>
      </c>
      <c r="D1326" s="1" t="s">
        <v>302</v>
      </c>
      <c r="E1326" s="1" t="s">
        <v>301</v>
      </c>
      <c r="F1326" s="21">
        <v>4.9552910585904702E-6</v>
      </c>
    </row>
    <row r="1327" spans="1:6" x14ac:dyDescent="0.25">
      <c r="A1327" s="139"/>
      <c r="B1327" s="139"/>
      <c r="C1327" s="1" t="s">
        <v>308</v>
      </c>
      <c r="D1327" s="1" t="s">
        <v>302</v>
      </c>
      <c r="E1327" s="1" t="s">
        <v>301</v>
      </c>
      <c r="F1327" s="21">
        <v>5.7493261808189088E-6</v>
      </c>
    </row>
    <row r="1328" spans="1:6" x14ac:dyDescent="0.25">
      <c r="A1328" s="139"/>
      <c r="B1328" s="139"/>
      <c r="C1328" s="1" t="s">
        <v>309</v>
      </c>
      <c r="D1328" s="1" t="s">
        <v>302</v>
      </c>
      <c r="E1328" s="1" t="s">
        <v>301</v>
      </c>
      <c r="F1328" s="21">
        <v>2.7780779981998389E-9</v>
      </c>
    </row>
    <row r="1329" spans="1:6" x14ac:dyDescent="0.25">
      <c r="A1329" s="139"/>
      <c r="B1329" s="139"/>
      <c r="C1329" s="1" t="s">
        <v>407</v>
      </c>
      <c r="D1329" s="1" t="s">
        <v>302</v>
      </c>
      <c r="E1329" s="1" t="s">
        <v>301</v>
      </c>
      <c r="F1329" s="21">
        <v>2.1278075358810891E-4</v>
      </c>
    </row>
    <row r="1330" spans="1:6" x14ac:dyDescent="0.25">
      <c r="A1330" s="139"/>
      <c r="B1330" s="139"/>
      <c r="C1330" s="1" t="s">
        <v>312</v>
      </c>
      <c r="D1330" s="1" t="s">
        <v>302</v>
      </c>
      <c r="E1330" s="1" t="s">
        <v>301</v>
      </c>
      <c r="F1330" s="21">
        <v>6.1292376832059474E-8</v>
      </c>
    </row>
    <row r="1331" spans="1:6" x14ac:dyDescent="0.25">
      <c r="A1331" s="139"/>
      <c r="B1331" s="140"/>
      <c r="C1331" s="1" t="s">
        <v>313</v>
      </c>
      <c r="D1331" s="1" t="s">
        <v>302</v>
      </c>
      <c r="E1331" s="1" t="s">
        <v>301</v>
      </c>
      <c r="F1331" s="21">
        <v>1.5065121822473201E-6</v>
      </c>
    </row>
    <row r="1332" spans="1:6" x14ac:dyDescent="0.25">
      <c r="A1332" s="139"/>
      <c r="B1332" s="138" t="s">
        <v>270</v>
      </c>
      <c r="C1332" s="1" t="s">
        <v>307</v>
      </c>
      <c r="D1332" s="1" t="s">
        <v>302</v>
      </c>
      <c r="E1332" s="1" t="s">
        <v>301</v>
      </c>
      <c r="F1332" s="21">
        <v>1.421821704601096E-5</v>
      </c>
    </row>
    <row r="1333" spans="1:6" x14ac:dyDescent="0.25">
      <c r="A1333" s="139"/>
      <c r="B1333" s="139"/>
      <c r="C1333" s="1" t="s">
        <v>308</v>
      </c>
      <c r="D1333" s="1" t="s">
        <v>302</v>
      </c>
      <c r="E1333" s="1" t="s">
        <v>301</v>
      </c>
      <c r="F1333" s="21">
        <v>1.2292818798825879E-4</v>
      </c>
    </row>
    <row r="1334" spans="1:6" x14ac:dyDescent="0.25">
      <c r="A1334" s="139"/>
      <c r="B1334" s="139"/>
      <c r="C1334" s="1" t="s">
        <v>309</v>
      </c>
      <c r="D1334" s="1" t="s">
        <v>302</v>
      </c>
      <c r="E1334" s="1" t="s">
        <v>301</v>
      </c>
      <c r="F1334" s="21">
        <v>3.5336701307767729E-8</v>
      </c>
    </row>
    <row r="1335" spans="1:6" x14ac:dyDescent="0.25">
      <c r="A1335" s="139"/>
      <c r="B1335" s="139"/>
      <c r="C1335" s="1" t="s">
        <v>407</v>
      </c>
      <c r="D1335" s="1" t="s">
        <v>302</v>
      </c>
      <c r="E1335" s="1" t="s">
        <v>301</v>
      </c>
      <c r="F1335" s="21">
        <v>2.4202482622849889E-4</v>
      </c>
    </row>
    <row r="1336" spans="1:6" x14ac:dyDescent="0.25">
      <c r="A1336" s="139"/>
      <c r="B1336" s="139"/>
      <c r="C1336" s="1" t="s">
        <v>312</v>
      </c>
      <c r="D1336" s="1" t="s">
        <v>302</v>
      </c>
      <c r="E1336" s="1" t="s">
        <v>301</v>
      </c>
      <c r="F1336" s="21">
        <v>1.4395140290154841E-4</v>
      </c>
    </row>
    <row r="1337" spans="1:6" x14ac:dyDescent="0.25">
      <c r="A1337" s="139"/>
      <c r="B1337" s="140"/>
      <c r="C1337" s="1" t="s">
        <v>313</v>
      </c>
      <c r="D1337" s="1" t="s">
        <v>302</v>
      </c>
      <c r="E1337" s="1" t="s">
        <v>301</v>
      </c>
      <c r="F1337" s="21">
        <v>3.141901590299197E-3</v>
      </c>
    </row>
    <row r="1338" spans="1:6" x14ac:dyDescent="0.25">
      <c r="A1338" s="139"/>
      <c r="B1338" s="138" t="s">
        <v>297</v>
      </c>
      <c r="C1338" s="1" t="s">
        <v>307</v>
      </c>
      <c r="D1338" s="1" t="s">
        <v>302</v>
      </c>
      <c r="E1338" s="1" t="s">
        <v>301</v>
      </c>
      <c r="F1338" s="21">
        <v>2.6002057812443091E-6</v>
      </c>
    </row>
    <row r="1339" spans="1:6" x14ac:dyDescent="0.25">
      <c r="A1339" s="139"/>
      <c r="B1339" s="139"/>
      <c r="C1339" s="1" t="s">
        <v>308</v>
      </c>
      <c r="D1339" s="1" t="s">
        <v>302</v>
      </c>
      <c r="E1339" s="1" t="s">
        <v>301</v>
      </c>
      <c r="F1339" s="21">
        <v>1.1175568198510439E-5</v>
      </c>
    </row>
    <row r="1340" spans="1:6" x14ac:dyDescent="0.25">
      <c r="A1340" s="139"/>
      <c r="B1340" s="139"/>
      <c r="C1340" s="1" t="s">
        <v>309</v>
      </c>
      <c r="D1340" s="1" t="s">
        <v>302</v>
      </c>
      <c r="E1340" s="1" t="s">
        <v>301</v>
      </c>
      <c r="F1340" s="21">
        <v>1.6673691156060329E-7</v>
      </c>
    </row>
    <row r="1341" spans="1:6" x14ac:dyDescent="0.25">
      <c r="A1341" s="139"/>
      <c r="B1341" s="139"/>
      <c r="C1341" s="1" t="s">
        <v>407</v>
      </c>
      <c r="D1341" s="1" t="s">
        <v>302</v>
      </c>
      <c r="E1341" s="1" t="s">
        <v>301</v>
      </c>
      <c r="F1341" s="21">
        <v>3.7353902121816231E-4</v>
      </c>
    </row>
    <row r="1342" spans="1:6" x14ac:dyDescent="0.25">
      <c r="A1342" s="139"/>
      <c r="B1342" s="139"/>
      <c r="C1342" s="1" t="s">
        <v>312</v>
      </c>
      <c r="D1342" s="1" t="s">
        <v>302</v>
      </c>
      <c r="E1342" s="1" t="s">
        <v>301</v>
      </c>
      <c r="F1342" s="21">
        <v>1.0561717604682529E-7</v>
      </c>
    </row>
    <row r="1343" spans="1:6" x14ac:dyDescent="0.25">
      <c r="A1343" s="140"/>
      <c r="B1343" s="140"/>
      <c r="C1343" s="1" t="s">
        <v>313</v>
      </c>
      <c r="D1343" s="1" t="s">
        <v>302</v>
      </c>
      <c r="E1343" s="1" t="s">
        <v>301</v>
      </c>
      <c r="F1343" s="21">
        <v>1.962359696273484E-6</v>
      </c>
    </row>
    <row r="1344" spans="1:6" x14ac:dyDescent="0.25">
      <c r="A1344" s="138" t="s">
        <v>74</v>
      </c>
      <c r="B1344" s="138" t="s">
        <v>272</v>
      </c>
      <c r="C1344" s="1" t="s">
        <v>307</v>
      </c>
      <c r="D1344" s="1" t="s">
        <v>302</v>
      </c>
      <c r="E1344" s="1" t="s">
        <v>301</v>
      </c>
      <c r="F1344" s="21"/>
    </row>
    <row r="1345" spans="1:6" x14ac:dyDescent="0.25">
      <c r="A1345" s="139"/>
      <c r="B1345" s="139"/>
      <c r="C1345" s="1" t="s">
        <v>308</v>
      </c>
      <c r="D1345" s="1" t="s">
        <v>302</v>
      </c>
      <c r="E1345" s="1" t="s">
        <v>301</v>
      </c>
      <c r="F1345" s="21"/>
    </row>
    <row r="1346" spans="1:6" x14ac:dyDescent="0.25">
      <c r="A1346" s="139"/>
      <c r="B1346" s="139"/>
      <c r="C1346" s="1" t="s">
        <v>309</v>
      </c>
      <c r="D1346" s="1" t="s">
        <v>302</v>
      </c>
      <c r="E1346" s="1" t="s">
        <v>301</v>
      </c>
      <c r="F1346" s="21"/>
    </row>
    <row r="1347" spans="1:6" x14ac:dyDescent="0.25">
      <c r="A1347" s="139"/>
      <c r="B1347" s="139"/>
      <c r="C1347" s="1" t="s">
        <v>407</v>
      </c>
      <c r="D1347" s="1" t="s">
        <v>302</v>
      </c>
      <c r="E1347" s="1" t="s">
        <v>301</v>
      </c>
      <c r="F1347" s="21"/>
    </row>
    <row r="1348" spans="1:6" x14ac:dyDescent="0.25">
      <c r="A1348" s="139"/>
      <c r="B1348" s="139"/>
      <c r="C1348" s="1" t="s">
        <v>312</v>
      </c>
      <c r="D1348" s="1" t="s">
        <v>302</v>
      </c>
      <c r="E1348" s="1" t="s">
        <v>301</v>
      </c>
      <c r="F1348" s="21"/>
    </row>
    <row r="1349" spans="1:6" x14ac:dyDescent="0.25">
      <c r="A1349" s="139"/>
      <c r="B1349" s="140"/>
      <c r="C1349" s="1" t="s">
        <v>313</v>
      </c>
      <c r="D1349" s="1" t="s">
        <v>302</v>
      </c>
      <c r="E1349" s="1" t="s">
        <v>301</v>
      </c>
      <c r="F1349" s="21"/>
    </row>
    <row r="1350" spans="1:6" x14ac:dyDescent="0.25">
      <c r="A1350" s="139"/>
      <c r="B1350" s="138" t="s">
        <v>315</v>
      </c>
      <c r="C1350" s="1" t="s">
        <v>307</v>
      </c>
      <c r="D1350" s="1" t="s">
        <v>302</v>
      </c>
      <c r="E1350" s="1" t="s">
        <v>301</v>
      </c>
      <c r="F1350" s="21">
        <v>6.0685724320997114E-3</v>
      </c>
    </row>
    <row r="1351" spans="1:6" x14ac:dyDescent="0.25">
      <c r="A1351" s="139"/>
      <c r="B1351" s="139"/>
      <c r="C1351" s="1" t="s">
        <v>308</v>
      </c>
      <c r="D1351" s="1" t="s">
        <v>302</v>
      </c>
      <c r="E1351" s="1" t="s">
        <v>301</v>
      </c>
      <c r="F1351" s="21">
        <v>8.421481084923924E-4</v>
      </c>
    </row>
    <row r="1352" spans="1:6" x14ac:dyDescent="0.25">
      <c r="A1352" s="139"/>
      <c r="B1352" s="139"/>
      <c r="C1352" s="1" t="s">
        <v>309</v>
      </c>
      <c r="D1352" s="1" t="s">
        <v>302</v>
      </c>
      <c r="E1352" s="1" t="s">
        <v>301</v>
      </c>
      <c r="F1352" s="21">
        <v>6.1018669920378181E-8</v>
      </c>
    </row>
    <row r="1353" spans="1:6" x14ac:dyDescent="0.25">
      <c r="A1353" s="139"/>
      <c r="B1353" s="139"/>
      <c r="C1353" s="1" t="s">
        <v>407</v>
      </c>
      <c r="D1353" s="1" t="s">
        <v>302</v>
      </c>
      <c r="E1353" s="1" t="s">
        <v>301</v>
      </c>
      <c r="F1353" s="21">
        <v>7.4067452867779835E-4</v>
      </c>
    </row>
    <row r="1354" spans="1:6" x14ac:dyDescent="0.25">
      <c r="A1354" s="139"/>
      <c r="B1354" s="139"/>
      <c r="C1354" s="1" t="s">
        <v>312</v>
      </c>
      <c r="D1354" s="1" t="s">
        <v>302</v>
      </c>
      <c r="E1354" s="1" t="s">
        <v>301</v>
      </c>
      <c r="F1354" s="21">
        <v>1.286636639913342E-6</v>
      </c>
    </row>
    <row r="1355" spans="1:6" x14ac:dyDescent="0.25">
      <c r="A1355" s="139"/>
      <c r="B1355" s="140"/>
      <c r="C1355" s="1" t="s">
        <v>313</v>
      </c>
      <c r="D1355" s="1" t="s">
        <v>302</v>
      </c>
      <c r="E1355" s="1" t="s">
        <v>301</v>
      </c>
      <c r="F1355" s="21">
        <v>2.4912036285624551E-5</v>
      </c>
    </row>
    <row r="1356" spans="1:6" x14ac:dyDescent="0.25">
      <c r="A1356" s="139"/>
      <c r="B1356" s="138" t="s">
        <v>272</v>
      </c>
      <c r="C1356" s="1" t="s">
        <v>307</v>
      </c>
      <c r="D1356" s="1" t="s">
        <v>302</v>
      </c>
      <c r="E1356" s="1" t="s">
        <v>301</v>
      </c>
      <c r="F1356" s="21">
        <v>2.282985374316588E-2</v>
      </c>
    </row>
    <row r="1357" spans="1:6" x14ac:dyDescent="0.25">
      <c r="A1357" s="139"/>
      <c r="B1357" s="139"/>
      <c r="C1357" s="1" t="s">
        <v>308</v>
      </c>
      <c r="D1357" s="1" t="s">
        <v>302</v>
      </c>
      <c r="E1357" s="1" t="s">
        <v>301</v>
      </c>
      <c r="F1357" s="21">
        <v>8.1057872649960717E-4</v>
      </c>
    </row>
    <row r="1358" spans="1:6" x14ac:dyDescent="0.25">
      <c r="A1358" s="139"/>
      <c r="B1358" s="139"/>
      <c r="C1358" s="1" t="s">
        <v>309</v>
      </c>
      <c r="D1358" s="1" t="s">
        <v>302</v>
      </c>
      <c r="E1358" s="1" t="s">
        <v>301</v>
      </c>
      <c r="F1358" s="21">
        <v>1.2571468450488691E-7</v>
      </c>
    </row>
    <row r="1359" spans="1:6" x14ac:dyDescent="0.25">
      <c r="A1359" s="139"/>
      <c r="B1359" s="139"/>
      <c r="C1359" s="1" t="s">
        <v>407</v>
      </c>
      <c r="D1359" s="1" t="s">
        <v>302</v>
      </c>
      <c r="E1359" s="1" t="s">
        <v>301</v>
      </c>
      <c r="F1359" s="21">
        <v>6.0252563137635389E-4</v>
      </c>
    </row>
    <row r="1360" spans="1:6" x14ac:dyDescent="0.25">
      <c r="A1360" s="139"/>
      <c r="B1360" s="139"/>
      <c r="C1360" s="1" t="s">
        <v>312</v>
      </c>
      <c r="D1360" s="1" t="s">
        <v>302</v>
      </c>
      <c r="E1360" s="1" t="s">
        <v>301</v>
      </c>
      <c r="F1360" s="21">
        <v>2.4286894642307471E-6</v>
      </c>
    </row>
    <row r="1361" spans="1:6" x14ac:dyDescent="0.25">
      <c r="A1361" s="139"/>
      <c r="B1361" s="140"/>
      <c r="C1361" s="1" t="s">
        <v>313</v>
      </c>
      <c r="D1361" s="1" t="s">
        <v>302</v>
      </c>
      <c r="E1361" s="1" t="s">
        <v>301</v>
      </c>
      <c r="F1361" s="21">
        <v>4.2053936442296E-5</v>
      </c>
    </row>
    <row r="1362" spans="1:6" x14ac:dyDescent="0.25">
      <c r="A1362" s="139"/>
      <c r="B1362" s="138" t="s">
        <v>316</v>
      </c>
      <c r="C1362" s="1" t="s">
        <v>307</v>
      </c>
      <c r="D1362" s="1" t="s">
        <v>302</v>
      </c>
      <c r="E1362" s="1" t="s">
        <v>301</v>
      </c>
      <c r="F1362" s="21">
        <v>2.707210981790321E-4</v>
      </c>
    </row>
    <row r="1363" spans="1:6" x14ac:dyDescent="0.25">
      <c r="A1363" s="139"/>
      <c r="B1363" s="139"/>
      <c r="C1363" s="1" t="s">
        <v>308</v>
      </c>
      <c r="D1363" s="1" t="s">
        <v>302</v>
      </c>
      <c r="E1363" s="1" t="s">
        <v>301</v>
      </c>
      <c r="F1363" s="21">
        <v>5.7405264268380026E-3</v>
      </c>
    </row>
    <row r="1364" spans="1:6" x14ac:dyDescent="0.25">
      <c r="A1364" s="139"/>
      <c r="B1364" s="139"/>
      <c r="C1364" s="1" t="s">
        <v>309</v>
      </c>
      <c r="D1364" s="1" t="s">
        <v>302</v>
      </c>
      <c r="E1364" s="1" t="s">
        <v>301</v>
      </c>
      <c r="F1364" s="21">
        <v>1.462562495672362E-6</v>
      </c>
    </row>
    <row r="1365" spans="1:6" x14ac:dyDescent="0.25">
      <c r="A1365" s="139"/>
      <c r="B1365" s="139"/>
      <c r="C1365" s="1" t="s">
        <v>407</v>
      </c>
      <c r="D1365" s="1" t="s">
        <v>302</v>
      </c>
      <c r="E1365" s="1" t="s">
        <v>301</v>
      </c>
      <c r="F1365" s="21">
        <v>1.886577685828759E-3</v>
      </c>
    </row>
    <row r="1366" spans="1:6" x14ac:dyDescent="0.25">
      <c r="A1366" s="139"/>
      <c r="B1366" s="139"/>
      <c r="C1366" s="1" t="s">
        <v>312</v>
      </c>
      <c r="D1366" s="1" t="s">
        <v>302</v>
      </c>
      <c r="E1366" s="1" t="s">
        <v>301</v>
      </c>
      <c r="F1366" s="21">
        <v>6.0410293100300289E-5</v>
      </c>
    </row>
    <row r="1367" spans="1:6" x14ac:dyDescent="0.25">
      <c r="A1367" s="139"/>
      <c r="B1367" s="140"/>
      <c r="C1367" s="1" t="s">
        <v>313</v>
      </c>
      <c r="D1367" s="1" t="s">
        <v>302</v>
      </c>
      <c r="E1367" s="1" t="s">
        <v>301</v>
      </c>
      <c r="F1367" s="21">
        <v>9.7233781019676155E-4</v>
      </c>
    </row>
    <row r="1368" spans="1:6" x14ac:dyDescent="0.25">
      <c r="A1368" s="139"/>
      <c r="B1368" s="138" t="s">
        <v>269</v>
      </c>
      <c r="C1368" s="1" t="s">
        <v>307</v>
      </c>
      <c r="D1368" s="1" t="s">
        <v>302</v>
      </c>
      <c r="E1368" s="1" t="s">
        <v>301</v>
      </c>
      <c r="F1368" s="21">
        <v>3.3684994599108257E-4</v>
      </c>
    </row>
    <row r="1369" spans="1:6" x14ac:dyDescent="0.25">
      <c r="A1369" s="139"/>
      <c r="B1369" s="139"/>
      <c r="C1369" s="1" t="s">
        <v>308</v>
      </c>
      <c r="D1369" s="1" t="s">
        <v>302</v>
      </c>
      <c r="E1369" s="1" t="s">
        <v>301</v>
      </c>
      <c r="F1369" s="21">
        <v>6.7227511708595226E-3</v>
      </c>
    </row>
    <row r="1370" spans="1:6" x14ac:dyDescent="0.25">
      <c r="A1370" s="139"/>
      <c r="B1370" s="139"/>
      <c r="C1370" s="1" t="s">
        <v>309</v>
      </c>
      <c r="D1370" s="1" t="s">
        <v>302</v>
      </c>
      <c r="E1370" s="1" t="s">
        <v>301</v>
      </c>
      <c r="F1370" s="21">
        <v>1.7237200715908459E-6</v>
      </c>
    </row>
    <row r="1371" spans="1:6" x14ac:dyDescent="0.25">
      <c r="A1371" s="139"/>
      <c r="B1371" s="139"/>
      <c r="C1371" s="1" t="s">
        <v>407</v>
      </c>
      <c r="D1371" s="1" t="s">
        <v>302</v>
      </c>
      <c r="E1371" s="1" t="s">
        <v>301</v>
      </c>
      <c r="F1371" s="21">
        <v>3.1309043780346009E-3</v>
      </c>
    </row>
    <row r="1372" spans="1:6" x14ac:dyDescent="0.25">
      <c r="A1372" s="139"/>
      <c r="B1372" s="139"/>
      <c r="C1372" s="1" t="s">
        <v>312</v>
      </c>
      <c r="D1372" s="1" t="s">
        <v>302</v>
      </c>
      <c r="E1372" s="1" t="s">
        <v>301</v>
      </c>
      <c r="F1372" s="21">
        <v>7.1187902041123851E-5</v>
      </c>
    </row>
    <row r="1373" spans="1:6" x14ac:dyDescent="0.25">
      <c r="A1373" s="139"/>
      <c r="B1373" s="140"/>
      <c r="C1373" s="1" t="s">
        <v>313</v>
      </c>
      <c r="D1373" s="1" t="s">
        <v>302</v>
      </c>
      <c r="E1373" s="1" t="s">
        <v>301</v>
      </c>
      <c r="F1373" s="21">
        <v>1.149416953135779E-3</v>
      </c>
    </row>
    <row r="1374" spans="1:6" x14ac:dyDescent="0.25">
      <c r="A1374" s="139"/>
      <c r="B1374" s="138" t="s">
        <v>271</v>
      </c>
      <c r="C1374" s="1" t="s">
        <v>307</v>
      </c>
      <c r="D1374" s="1" t="s">
        <v>302</v>
      </c>
      <c r="E1374" s="1" t="s">
        <v>301</v>
      </c>
      <c r="F1374" s="21">
        <v>6.2831289701898996E-2</v>
      </c>
    </row>
    <row r="1375" spans="1:6" x14ac:dyDescent="0.25">
      <c r="A1375" s="139"/>
      <c r="B1375" s="139"/>
      <c r="C1375" s="1" t="s">
        <v>308</v>
      </c>
      <c r="D1375" s="1" t="s">
        <v>302</v>
      </c>
      <c r="E1375" s="1" t="s">
        <v>301</v>
      </c>
      <c r="F1375" s="21">
        <v>1.527681927096938E-3</v>
      </c>
    </row>
    <row r="1376" spans="1:6" x14ac:dyDescent="0.25">
      <c r="A1376" s="139"/>
      <c r="B1376" s="139"/>
      <c r="C1376" s="1" t="s">
        <v>309</v>
      </c>
      <c r="D1376" s="1" t="s">
        <v>302</v>
      </c>
      <c r="E1376" s="1" t="s">
        <v>301</v>
      </c>
      <c r="F1376" s="21">
        <v>2.4311931931192861E-7</v>
      </c>
    </row>
    <row r="1377" spans="1:6" x14ac:dyDescent="0.25">
      <c r="A1377" s="139"/>
      <c r="B1377" s="139"/>
      <c r="C1377" s="1" t="s">
        <v>407</v>
      </c>
      <c r="D1377" s="1" t="s">
        <v>302</v>
      </c>
      <c r="E1377" s="1" t="s">
        <v>301</v>
      </c>
      <c r="F1377" s="21">
        <v>1.160753083810335E-3</v>
      </c>
    </row>
    <row r="1378" spans="1:6" x14ac:dyDescent="0.25">
      <c r="A1378" s="139"/>
      <c r="B1378" s="139"/>
      <c r="C1378" s="1" t="s">
        <v>312</v>
      </c>
      <c r="D1378" s="1" t="s">
        <v>302</v>
      </c>
      <c r="E1378" s="1" t="s">
        <v>301</v>
      </c>
      <c r="F1378" s="21">
        <v>5.769580780651957E-6</v>
      </c>
    </row>
    <row r="1379" spans="1:6" x14ac:dyDescent="0.25">
      <c r="A1379" s="139"/>
      <c r="B1379" s="140"/>
      <c r="C1379" s="1" t="s">
        <v>313</v>
      </c>
      <c r="D1379" s="1" t="s">
        <v>302</v>
      </c>
      <c r="E1379" s="1" t="s">
        <v>301</v>
      </c>
      <c r="F1379" s="21">
        <v>1.0080583819815811E-4</v>
      </c>
    </row>
    <row r="1380" spans="1:6" x14ac:dyDescent="0.25">
      <c r="A1380" s="139"/>
      <c r="B1380" s="138" t="s">
        <v>272</v>
      </c>
      <c r="C1380" s="1" t="s">
        <v>307</v>
      </c>
      <c r="D1380" s="1" t="s">
        <v>302</v>
      </c>
      <c r="E1380" s="1" t="s">
        <v>301</v>
      </c>
      <c r="F1380" s="21">
        <v>1.0627334180671631E-3</v>
      </c>
    </row>
    <row r="1381" spans="1:6" x14ac:dyDescent="0.25">
      <c r="A1381" s="139"/>
      <c r="B1381" s="139"/>
      <c r="C1381" s="1" t="s">
        <v>308</v>
      </c>
      <c r="D1381" s="1" t="s">
        <v>302</v>
      </c>
      <c r="E1381" s="1" t="s">
        <v>301</v>
      </c>
      <c r="F1381" s="21">
        <v>8.4468805290494279E-3</v>
      </c>
    </row>
    <row r="1382" spans="1:6" x14ac:dyDescent="0.25">
      <c r="A1382" s="139"/>
      <c r="B1382" s="139"/>
      <c r="C1382" s="1" t="s">
        <v>309</v>
      </c>
      <c r="D1382" s="1" t="s">
        <v>302</v>
      </c>
      <c r="E1382" s="1" t="s">
        <v>301</v>
      </c>
      <c r="F1382" s="21">
        <v>5.7527921054346938E-6</v>
      </c>
    </row>
    <row r="1383" spans="1:6" x14ac:dyDescent="0.25">
      <c r="A1383" s="139"/>
      <c r="B1383" s="139"/>
      <c r="C1383" s="1" t="s">
        <v>407</v>
      </c>
      <c r="D1383" s="1" t="s">
        <v>302</v>
      </c>
      <c r="E1383" s="1" t="s">
        <v>301</v>
      </c>
      <c r="F1383" s="21">
        <v>8.0652192324286581E-3</v>
      </c>
    </row>
    <row r="1384" spans="1:6" x14ac:dyDescent="0.25">
      <c r="A1384" s="139"/>
      <c r="B1384" s="139"/>
      <c r="C1384" s="1" t="s">
        <v>311</v>
      </c>
      <c r="D1384" s="1" t="s">
        <v>302</v>
      </c>
      <c r="E1384" s="1" t="s">
        <v>301</v>
      </c>
      <c r="F1384" s="21">
        <v>9.815655804485254E-3</v>
      </c>
    </row>
    <row r="1385" spans="1:6" x14ac:dyDescent="0.25">
      <c r="A1385" s="139"/>
      <c r="B1385" s="139"/>
      <c r="C1385" s="1" t="s">
        <v>312</v>
      </c>
      <c r="D1385" s="1" t="s">
        <v>302</v>
      </c>
      <c r="E1385" s="1" t="s">
        <v>301</v>
      </c>
      <c r="F1385" s="21">
        <v>1.9545031517497399E-4</v>
      </c>
    </row>
    <row r="1386" spans="1:6" x14ac:dyDescent="0.25">
      <c r="A1386" s="139"/>
      <c r="B1386" s="140"/>
      <c r="C1386" s="1" t="s">
        <v>313</v>
      </c>
      <c r="D1386" s="1" t="s">
        <v>302</v>
      </c>
      <c r="E1386" s="1" t="s">
        <v>301</v>
      </c>
      <c r="F1386" s="21">
        <v>3.3939935395714679E-3</v>
      </c>
    </row>
    <row r="1387" spans="1:6" x14ac:dyDescent="0.25">
      <c r="A1387" s="139"/>
      <c r="B1387" s="138" t="s">
        <v>271</v>
      </c>
      <c r="C1387" s="1" t="s">
        <v>307</v>
      </c>
      <c r="D1387" s="1" t="s">
        <v>302</v>
      </c>
      <c r="E1387" s="1" t="s">
        <v>301</v>
      </c>
      <c r="F1387" s="21">
        <v>2.990453934822412E-5</v>
      </c>
    </row>
    <row r="1388" spans="1:6" x14ac:dyDescent="0.25">
      <c r="A1388" s="139"/>
      <c r="B1388" s="139"/>
      <c r="C1388" s="1" t="s">
        <v>308</v>
      </c>
      <c r="D1388" s="1" t="s">
        <v>302</v>
      </c>
      <c r="E1388" s="1" t="s">
        <v>301</v>
      </c>
      <c r="F1388" s="21">
        <v>4.6817620771812091E-4</v>
      </c>
    </row>
    <row r="1389" spans="1:6" x14ac:dyDescent="0.25">
      <c r="A1389" s="139"/>
      <c r="B1389" s="139"/>
      <c r="C1389" s="1" t="s">
        <v>309</v>
      </c>
      <c r="D1389" s="1" t="s">
        <v>302</v>
      </c>
      <c r="E1389" s="1" t="s">
        <v>301</v>
      </c>
      <c r="F1389" s="21">
        <v>6.1949937548469045E-8</v>
      </c>
    </row>
    <row r="1390" spans="1:6" x14ac:dyDescent="0.25">
      <c r="A1390" s="139"/>
      <c r="B1390" s="139"/>
      <c r="C1390" s="1" t="s">
        <v>407</v>
      </c>
      <c r="D1390" s="1" t="s">
        <v>302</v>
      </c>
      <c r="E1390" s="1" t="s">
        <v>301</v>
      </c>
      <c r="F1390" s="21">
        <v>6.2390028676300032E-4</v>
      </c>
    </row>
    <row r="1391" spans="1:6" x14ac:dyDescent="0.25">
      <c r="A1391" s="139"/>
      <c r="B1391" s="139"/>
      <c r="C1391" s="1" t="s">
        <v>312</v>
      </c>
      <c r="D1391" s="1" t="s">
        <v>302</v>
      </c>
      <c r="E1391" s="1" t="s">
        <v>301</v>
      </c>
      <c r="F1391" s="21">
        <v>4.3291127873446963E-6</v>
      </c>
    </row>
    <row r="1392" spans="1:6" x14ac:dyDescent="0.25">
      <c r="A1392" s="139"/>
      <c r="B1392" s="140"/>
      <c r="C1392" s="1" t="s">
        <v>313</v>
      </c>
      <c r="D1392" s="1" t="s">
        <v>302</v>
      </c>
      <c r="E1392" s="1" t="s">
        <v>301</v>
      </c>
      <c r="F1392" s="21">
        <v>8.0904796684079571E-5</v>
      </c>
    </row>
    <row r="1393" spans="1:6" x14ac:dyDescent="0.25">
      <c r="A1393" s="139"/>
      <c r="B1393" s="138" t="s">
        <v>293</v>
      </c>
      <c r="C1393" s="1" t="s">
        <v>307</v>
      </c>
      <c r="D1393" s="1" t="s">
        <v>302</v>
      </c>
      <c r="E1393" s="1" t="s">
        <v>301</v>
      </c>
      <c r="F1393" s="21">
        <v>2.052157417546694E-5</v>
      </c>
    </row>
    <row r="1394" spans="1:6" x14ac:dyDescent="0.25">
      <c r="A1394" s="139"/>
      <c r="B1394" s="139"/>
      <c r="C1394" s="1" t="s">
        <v>308</v>
      </c>
      <c r="D1394" s="1" t="s">
        <v>302</v>
      </c>
      <c r="E1394" s="1" t="s">
        <v>301</v>
      </c>
      <c r="F1394" s="21">
        <v>3.1674569661411537E-5</v>
      </c>
    </row>
    <row r="1395" spans="1:6" x14ac:dyDescent="0.25">
      <c r="A1395" s="139"/>
      <c r="B1395" s="139"/>
      <c r="C1395" s="1" t="s">
        <v>309</v>
      </c>
      <c r="D1395" s="1" t="s">
        <v>302</v>
      </c>
      <c r="E1395" s="1" t="s">
        <v>301</v>
      </c>
      <c r="F1395" s="21">
        <v>1.6951921733146681E-8</v>
      </c>
    </row>
    <row r="1396" spans="1:6" x14ac:dyDescent="0.25">
      <c r="A1396" s="139"/>
      <c r="B1396" s="139"/>
      <c r="C1396" s="1" t="s">
        <v>407</v>
      </c>
      <c r="D1396" s="1" t="s">
        <v>302</v>
      </c>
      <c r="E1396" s="1" t="s">
        <v>301</v>
      </c>
      <c r="F1396" s="21">
        <v>8.5986417943380148E-4</v>
      </c>
    </row>
    <row r="1397" spans="1:6" x14ac:dyDescent="0.25">
      <c r="A1397" s="139"/>
      <c r="B1397" s="139"/>
      <c r="C1397" s="1" t="s">
        <v>312</v>
      </c>
      <c r="D1397" s="1" t="s">
        <v>302</v>
      </c>
      <c r="E1397" s="1" t="s">
        <v>301</v>
      </c>
      <c r="F1397" s="21">
        <v>6.9581108423179009E-7</v>
      </c>
    </row>
    <row r="1398" spans="1:6" x14ac:dyDescent="0.25">
      <c r="A1398" s="139"/>
      <c r="B1398" s="140"/>
      <c r="C1398" s="1" t="s">
        <v>313</v>
      </c>
      <c r="D1398" s="1" t="s">
        <v>302</v>
      </c>
      <c r="E1398" s="1" t="s">
        <v>301</v>
      </c>
      <c r="F1398" s="21">
        <v>1.4209437780117999E-5</v>
      </c>
    </row>
    <row r="1399" spans="1:6" x14ac:dyDescent="0.25">
      <c r="A1399" s="139"/>
      <c r="B1399" s="138" t="s">
        <v>270</v>
      </c>
      <c r="C1399" s="1" t="s">
        <v>307</v>
      </c>
      <c r="D1399" s="1" t="s">
        <v>302</v>
      </c>
      <c r="E1399" s="1" t="s">
        <v>301</v>
      </c>
      <c r="F1399" s="21">
        <v>4.3574579483898238E-5</v>
      </c>
    </row>
    <row r="1400" spans="1:6" x14ac:dyDescent="0.25">
      <c r="A1400" s="139"/>
      <c r="B1400" s="139"/>
      <c r="C1400" s="1" t="s">
        <v>308</v>
      </c>
      <c r="D1400" s="1" t="s">
        <v>302</v>
      </c>
      <c r="E1400" s="1" t="s">
        <v>301</v>
      </c>
      <c r="F1400" s="21">
        <v>4.298120752238545E-4</v>
      </c>
    </row>
    <row r="1401" spans="1:6" x14ac:dyDescent="0.25">
      <c r="A1401" s="139"/>
      <c r="B1401" s="139"/>
      <c r="C1401" s="1" t="s">
        <v>309</v>
      </c>
      <c r="D1401" s="1" t="s">
        <v>302</v>
      </c>
      <c r="E1401" s="1" t="s">
        <v>301</v>
      </c>
      <c r="F1401" s="21">
        <v>1.3771890636090181E-7</v>
      </c>
    </row>
    <row r="1402" spans="1:6" x14ac:dyDescent="0.25">
      <c r="A1402" s="139"/>
      <c r="B1402" s="139"/>
      <c r="C1402" s="1" t="s">
        <v>407</v>
      </c>
      <c r="D1402" s="1" t="s">
        <v>302</v>
      </c>
      <c r="E1402" s="1" t="s">
        <v>301</v>
      </c>
      <c r="F1402" s="21">
        <v>7.7523954938168245E-4</v>
      </c>
    </row>
    <row r="1403" spans="1:6" x14ac:dyDescent="0.25">
      <c r="A1403" s="139"/>
      <c r="B1403" s="139"/>
      <c r="C1403" s="1" t="s">
        <v>312</v>
      </c>
      <c r="D1403" s="1" t="s">
        <v>302</v>
      </c>
      <c r="E1403" s="1" t="s">
        <v>301</v>
      </c>
      <c r="F1403" s="21">
        <v>8.2529760559463922E-4</v>
      </c>
    </row>
    <row r="1404" spans="1:6" x14ac:dyDescent="0.25">
      <c r="A1404" s="139"/>
      <c r="B1404" s="140"/>
      <c r="C1404" s="1" t="s">
        <v>313</v>
      </c>
      <c r="D1404" s="1" t="s">
        <v>302</v>
      </c>
      <c r="E1404" s="1" t="s">
        <v>301</v>
      </c>
      <c r="F1404" s="21">
        <v>9.2362021619690291E-3</v>
      </c>
    </row>
    <row r="1405" spans="1:6" x14ac:dyDescent="0.25">
      <c r="A1405" s="139"/>
      <c r="B1405" s="138" t="s">
        <v>297</v>
      </c>
      <c r="C1405" s="1" t="s">
        <v>307</v>
      </c>
      <c r="D1405" s="1" t="s">
        <v>302</v>
      </c>
      <c r="E1405" s="1" t="s">
        <v>301</v>
      </c>
      <c r="F1405" s="21">
        <v>1.0969758032467699E-5</v>
      </c>
    </row>
    <row r="1406" spans="1:6" x14ac:dyDescent="0.25">
      <c r="A1406" s="139"/>
      <c r="B1406" s="139"/>
      <c r="C1406" s="1" t="s">
        <v>308</v>
      </c>
      <c r="D1406" s="1" t="s">
        <v>302</v>
      </c>
      <c r="E1406" s="1" t="s">
        <v>301</v>
      </c>
      <c r="F1406" s="21">
        <v>4.9033103350507327E-5</v>
      </c>
    </row>
    <row r="1407" spans="1:6" x14ac:dyDescent="0.25">
      <c r="A1407" s="139"/>
      <c r="B1407" s="139"/>
      <c r="C1407" s="1" t="s">
        <v>309</v>
      </c>
      <c r="D1407" s="1" t="s">
        <v>302</v>
      </c>
      <c r="E1407" s="1" t="s">
        <v>301</v>
      </c>
      <c r="F1407" s="21">
        <v>7.244425522091267E-7</v>
      </c>
    </row>
    <row r="1408" spans="1:6" x14ac:dyDescent="0.25">
      <c r="A1408" s="139"/>
      <c r="B1408" s="139"/>
      <c r="C1408" s="1" t="s">
        <v>407</v>
      </c>
      <c r="D1408" s="1" t="s">
        <v>302</v>
      </c>
      <c r="E1408" s="1" t="s">
        <v>301</v>
      </c>
      <c r="F1408" s="21">
        <v>1.607603361758864E-3</v>
      </c>
    </row>
    <row r="1409" spans="1:6" x14ac:dyDescent="0.25">
      <c r="A1409" s="139"/>
      <c r="B1409" s="139"/>
      <c r="C1409" s="1" t="s">
        <v>312</v>
      </c>
      <c r="D1409" s="1" t="s">
        <v>302</v>
      </c>
      <c r="E1409" s="1" t="s">
        <v>301</v>
      </c>
      <c r="F1409" s="21">
        <v>4.9517569144395342E-7</v>
      </c>
    </row>
    <row r="1410" spans="1:6" x14ac:dyDescent="0.25">
      <c r="A1410" s="140"/>
      <c r="B1410" s="140"/>
      <c r="C1410" s="1" t="s">
        <v>313</v>
      </c>
      <c r="D1410" s="1" t="s">
        <v>302</v>
      </c>
      <c r="E1410" s="1" t="s">
        <v>301</v>
      </c>
      <c r="F1410" s="21">
        <v>9.1994467424337104E-6</v>
      </c>
    </row>
    <row r="1411" spans="1:6" x14ac:dyDescent="0.25">
      <c r="A1411" s="138" t="s">
        <v>76</v>
      </c>
      <c r="B1411" s="138" t="s">
        <v>272</v>
      </c>
      <c r="C1411" s="1" t="s">
        <v>307</v>
      </c>
      <c r="D1411" s="1" t="s">
        <v>302</v>
      </c>
      <c r="E1411" s="1" t="s">
        <v>301</v>
      </c>
      <c r="F1411" s="21"/>
    </row>
    <row r="1412" spans="1:6" x14ac:dyDescent="0.25">
      <c r="A1412" s="139"/>
      <c r="B1412" s="139"/>
      <c r="C1412" s="1" t="s">
        <v>308</v>
      </c>
      <c r="D1412" s="1" t="s">
        <v>302</v>
      </c>
      <c r="E1412" s="1" t="s">
        <v>301</v>
      </c>
      <c r="F1412" s="21"/>
    </row>
    <row r="1413" spans="1:6" x14ac:dyDescent="0.25">
      <c r="A1413" s="139"/>
      <c r="B1413" s="139"/>
      <c r="C1413" s="1" t="s">
        <v>309</v>
      </c>
      <c r="D1413" s="1" t="s">
        <v>302</v>
      </c>
      <c r="E1413" s="1" t="s">
        <v>301</v>
      </c>
      <c r="F1413" s="21"/>
    </row>
    <row r="1414" spans="1:6" x14ac:dyDescent="0.25">
      <c r="A1414" s="139"/>
      <c r="B1414" s="139"/>
      <c r="C1414" s="1" t="s">
        <v>407</v>
      </c>
      <c r="D1414" s="1" t="s">
        <v>302</v>
      </c>
      <c r="E1414" s="1" t="s">
        <v>301</v>
      </c>
      <c r="F1414" s="21"/>
    </row>
    <row r="1415" spans="1:6" x14ac:dyDescent="0.25">
      <c r="A1415" s="139"/>
      <c r="B1415" s="139"/>
      <c r="C1415" s="1" t="s">
        <v>312</v>
      </c>
      <c r="D1415" s="1" t="s">
        <v>302</v>
      </c>
      <c r="E1415" s="1" t="s">
        <v>301</v>
      </c>
      <c r="F1415" s="21"/>
    </row>
    <row r="1416" spans="1:6" x14ac:dyDescent="0.25">
      <c r="A1416" s="139"/>
      <c r="B1416" s="140"/>
      <c r="C1416" s="1" t="s">
        <v>313</v>
      </c>
      <c r="D1416" s="1" t="s">
        <v>302</v>
      </c>
      <c r="E1416" s="1" t="s">
        <v>301</v>
      </c>
      <c r="F1416" s="21"/>
    </row>
    <row r="1417" spans="1:6" x14ac:dyDescent="0.25">
      <c r="A1417" s="139"/>
      <c r="B1417" s="138" t="s">
        <v>315</v>
      </c>
      <c r="C1417" s="1" t="s">
        <v>307</v>
      </c>
      <c r="D1417" s="1" t="s">
        <v>302</v>
      </c>
      <c r="E1417" s="1" t="s">
        <v>301</v>
      </c>
      <c r="F1417" s="21">
        <v>3.3620000466588892E-5</v>
      </c>
    </row>
    <row r="1418" spans="1:6" x14ac:dyDescent="0.25">
      <c r="A1418" s="139"/>
      <c r="B1418" s="139"/>
      <c r="C1418" s="1" t="s">
        <v>308</v>
      </c>
      <c r="D1418" s="1" t="s">
        <v>302</v>
      </c>
      <c r="E1418" s="1" t="s">
        <v>301</v>
      </c>
      <c r="F1418" s="21">
        <v>4.6824500754305628E-6</v>
      </c>
    </row>
    <row r="1419" spans="1:6" x14ac:dyDescent="0.25">
      <c r="A1419" s="139"/>
      <c r="B1419" s="139"/>
      <c r="C1419" s="1" t="s">
        <v>309</v>
      </c>
      <c r="D1419" s="1" t="s">
        <v>302</v>
      </c>
      <c r="E1419" s="1" t="s">
        <v>301</v>
      </c>
      <c r="F1419" s="21">
        <v>3.5306973471027452E-10</v>
      </c>
    </row>
    <row r="1420" spans="1:6" x14ac:dyDescent="0.25">
      <c r="A1420" s="139"/>
      <c r="B1420" s="139"/>
      <c r="C1420" s="1" t="s">
        <v>407</v>
      </c>
      <c r="D1420" s="1" t="s">
        <v>302</v>
      </c>
      <c r="E1420" s="1" t="s">
        <v>301</v>
      </c>
      <c r="F1420" s="21">
        <v>4.0874566947997076E-6</v>
      </c>
    </row>
    <row r="1421" spans="1:6" x14ac:dyDescent="0.25">
      <c r="A1421" s="139"/>
      <c r="B1421" s="139"/>
      <c r="C1421" s="1" t="s">
        <v>312</v>
      </c>
      <c r="D1421" s="1" t="s">
        <v>302</v>
      </c>
      <c r="E1421" s="1" t="s">
        <v>301</v>
      </c>
      <c r="F1421" s="21">
        <v>6.5383062483112996E-9</v>
      </c>
    </row>
    <row r="1422" spans="1:6" x14ac:dyDescent="0.25">
      <c r="A1422" s="139"/>
      <c r="B1422" s="140"/>
      <c r="C1422" s="1" t="s">
        <v>313</v>
      </c>
      <c r="D1422" s="1" t="s">
        <v>302</v>
      </c>
      <c r="E1422" s="1" t="s">
        <v>301</v>
      </c>
      <c r="F1422" s="21">
        <v>1.371915933268683E-7</v>
      </c>
    </row>
    <row r="1423" spans="1:6" x14ac:dyDescent="0.25">
      <c r="A1423" s="139"/>
      <c r="B1423" s="138" t="s">
        <v>272</v>
      </c>
      <c r="C1423" s="1" t="s">
        <v>307</v>
      </c>
      <c r="D1423" s="1" t="s">
        <v>302</v>
      </c>
      <c r="E1423" s="1" t="s">
        <v>301</v>
      </c>
      <c r="F1423" s="21">
        <v>3.9285909351755033E-4</v>
      </c>
    </row>
    <row r="1424" spans="1:6" x14ac:dyDescent="0.25">
      <c r="A1424" s="139"/>
      <c r="B1424" s="139"/>
      <c r="C1424" s="1" t="s">
        <v>308</v>
      </c>
      <c r="D1424" s="1" t="s">
        <v>302</v>
      </c>
      <c r="E1424" s="1" t="s">
        <v>301</v>
      </c>
      <c r="F1424" s="21">
        <v>1.3948544186910091E-5</v>
      </c>
    </row>
    <row r="1425" spans="1:6" x14ac:dyDescent="0.25">
      <c r="A1425" s="139"/>
      <c r="B1425" s="139"/>
      <c r="C1425" s="1" t="s">
        <v>309</v>
      </c>
      <c r="D1425" s="1" t="s">
        <v>302</v>
      </c>
      <c r="E1425" s="1" t="s">
        <v>301</v>
      </c>
      <c r="F1425" s="21">
        <v>2.1633146472179661E-9</v>
      </c>
    </row>
    <row r="1426" spans="1:6" x14ac:dyDescent="0.25">
      <c r="A1426" s="139"/>
      <c r="B1426" s="139"/>
      <c r="C1426" s="1" t="s">
        <v>407</v>
      </c>
      <c r="D1426" s="1" t="s">
        <v>302</v>
      </c>
      <c r="E1426" s="1" t="s">
        <v>301</v>
      </c>
      <c r="F1426" s="21">
        <v>1.036833945703492E-5</v>
      </c>
    </row>
    <row r="1427" spans="1:6" x14ac:dyDescent="0.25">
      <c r="A1427" s="139"/>
      <c r="B1427" s="139"/>
      <c r="C1427" s="1" t="s">
        <v>312</v>
      </c>
      <c r="D1427" s="1" t="s">
        <v>302</v>
      </c>
      <c r="E1427" s="1" t="s">
        <v>301</v>
      </c>
      <c r="F1427" s="21">
        <v>4.1793204288000878E-8</v>
      </c>
    </row>
    <row r="1428" spans="1:6" x14ac:dyDescent="0.25">
      <c r="A1428" s="139"/>
      <c r="B1428" s="140"/>
      <c r="C1428" s="1" t="s">
        <v>313</v>
      </c>
      <c r="D1428" s="1" t="s">
        <v>302</v>
      </c>
      <c r="E1428" s="1" t="s">
        <v>301</v>
      </c>
      <c r="F1428" s="21">
        <v>7.2366960977621965E-7</v>
      </c>
    </row>
    <row r="1429" spans="1:6" x14ac:dyDescent="0.25">
      <c r="A1429" s="139"/>
      <c r="B1429" s="138" t="s">
        <v>316</v>
      </c>
      <c r="C1429" s="1" t="s">
        <v>307</v>
      </c>
      <c r="D1429" s="1" t="s">
        <v>302</v>
      </c>
      <c r="E1429" s="1" t="s">
        <v>301</v>
      </c>
      <c r="F1429" s="21"/>
    </row>
    <row r="1430" spans="1:6" x14ac:dyDescent="0.25">
      <c r="A1430" s="139"/>
      <c r="B1430" s="139"/>
      <c r="C1430" s="1" t="s">
        <v>308</v>
      </c>
      <c r="D1430" s="1" t="s">
        <v>302</v>
      </c>
      <c r="E1430" s="1" t="s">
        <v>301</v>
      </c>
      <c r="F1430" s="21"/>
    </row>
    <row r="1431" spans="1:6" x14ac:dyDescent="0.25">
      <c r="A1431" s="139"/>
      <c r="B1431" s="139"/>
      <c r="C1431" s="1" t="s">
        <v>309</v>
      </c>
      <c r="D1431" s="1" t="s">
        <v>302</v>
      </c>
      <c r="E1431" s="1" t="s">
        <v>301</v>
      </c>
      <c r="F1431" s="21"/>
    </row>
    <row r="1432" spans="1:6" x14ac:dyDescent="0.25">
      <c r="A1432" s="139"/>
      <c r="B1432" s="139"/>
      <c r="C1432" s="1" t="s">
        <v>407</v>
      </c>
      <c r="D1432" s="1" t="s">
        <v>302</v>
      </c>
      <c r="E1432" s="1" t="s">
        <v>301</v>
      </c>
      <c r="F1432" s="21"/>
    </row>
    <row r="1433" spans="1:6" x14ac:dyDescent="0.25">
      <c r="A1433" s="139"/>
      <c r="B1433" s="139"/>
      <c r="C1433" s="1" t="s">
        <v>312</v>
      </c>
      <c r="D1433" s="1" t="s">
        <v>302</v>
      </c>
      <c r="E1433" s="1" t="s">
        <v>301</v>
      </c>
      <c r="F1433" s="21"/>
    </row>
    <row r="1434" spans="1:6" x14ac:dyDescent="0.25">
      <c r="A1434" s="139"/>
      <c r="B1434" s="140"/>
      <c r="C1434" s="1" t="s">
        <v>313</v>
      </c>
      <c r="D1434" s="1" t="s">
        <v>302</v>
      </c>
      <c r="E1434" s="1" t="s">
        <v>301</v>
      </c>
      <c r="F1434" s="21"/>
    </row>
    <row r="1435" spans="1:6" x14ac:dyDescent="0.25">
      <c r="A1435" s="139"/>
      <c r="B1435" s="138" t="s">
        <v>269</v>
      </c>
      <c r="C1435" s="1" t="s">
        <v>307</v>
      </c>
      <c r="D1435" s="1" t="s">
        <v>302</v>
      </c>
      <c r="E1435" s="1" t="s">
        <v>301</v>
      </c>
      <c r="F1435" s="21"/>
    </row>
    <row r="1436" spans="1:6" x14ac:dyDescent="0.25">
      <c r="A1436" s="139"/>
      <c r="B1436" s="139"/>
      <c r="C1436" s="1" t="s">
        <v>308</v>
      </c>
      <c r="D1436" s="1" t="s">
        <v>302</v>
      </c>
      <c r="E1436" s="1" t="s">
        <v>301</v>
      </c>
      <c r="F1436" s="21"/>
    </row>
    <row r="1437" spans="1:6" x14ac:dyDescent="0.25">
      <c r="A1437" s="139"/>
      <c r="B1437" s="139"/>
      <c r="C1437" s="1" t="s">
        <v>309</v>
      </c>
      <c r="D1437" s="1" t="s">
        <v>302</v>
      </c>
      <c r="E1437" s="1" t="s">
        <v>301</v>
      </c>
      <c r="F1437" s="21"/>
    </row>
    <row r="1438" spans="1:6" x14ac:dyDescent="0.25">
      <c r="A1438" s="139"/>
      <c r="B1438" s="139"/>
      <c r="C1438" s="1" t="s">
        <v>407</v>
      </c>
      <c r="D1438" s="1" t="s">
        <v>302</v>
      </c>
      <c r="E1438" s="1" t="s">
        <v>301</v>
      </c>
      <c r="F1438" s="21"/>
    </row>
    <row r="1439" spans="1:6" x14ac:dyDescent="0.25">
      <c r="A1439" s="139"/>
      <c r="B1439" s="139"/>
      <c r="C1439" s="1" t="s">
        <v>312</v>
      </c>
      <c r="D1439" s="1" t="s">
        <v>302</v>
      </c>
      <c r="E1439" s="1" t="s">
        <v>301</v>
      </c>
      <c r="F1439" s="21"/>
    </row>
    <row r="1440" spans="1:6" x14ac:dyDescent="0.25">
      <c r="A1440" s="139"/>
      <c r="B1440" s="140"/>
      <c r="C1440" s="1" t="s">
        <v>313</v>
      </c>
      <c r="D1440" s="1" t="s">
        <v>302</v>
      </c>
      <c r="E1440" s="1" t="s">
        <v>301</v>
      </c>
      <c r="F1440" s="21"/>
    </row>
    <row r="1441" spans="1:6" x14ac:dyDescent="0.25">
      <c r="A1441" s="139"/>
      <c r="B1441" s="138" t="s">
        <v>271</v>
      </c>
      <c r="C1441" s="1" t="s">
        <v>307</v>
      </c>
      <c r="D1441" s="1" t="s">
        <v>302</v>
      </c>
      <c r="E1441" s="1" t="s">
        <v>301</v>
      </c>
      <c r="F1441" s="21">
        <v>1.3815864575372641E-4</v>
      </c>
    </row>
    <row r="1442" spans="1:6" x14ac:dyDescent="0.25">
      <c r="A1442" s="139"/>
      <c r="B1442" s="139"/>
      <c r="C1442" s="1" t="s">
        <v>308</v>
      </c>
      <c r="D1442" s="1" t="s">
        <v>302</v>
      </c>
      <c r="E1442" s="1" t="s">
        <v>301</v>
      </c>
      <c r="F1442" s="21">
        <v>3.618200428144075E-6</v>
      </c>
    </row>
    <row r="1443" spans="1:6" x14ac:dyDescent="0.25">
      <c r="A1443" s="139"/>
      <c r="B1443" s="139"/>
      <c r="C1443" s="1" t="s">
        <v>309</v>
      </c>
      <c r="D1443" s="1" t="s">
        <v>302</v>
      </c>
      <c r="E1443" s="1" t="s">
        <v>301</v>
      </c>
      <c r="F1443" s="21">
        <v>7.8571502234265718E-10</v>
      </c>
    </row>
    <row r="1444" spans="1:6" x14ac:dyDescent="0.25">
      <c r="A1444" s="139"/>
      <c r="B1444" s="139"/>
      <c r="C1444" s="1" t="s">
        <v>407</v>
      </c>
      <c r="D1444" s="1" t="s">
        <v>302</v>
      </c>
      <c r="E1444" s="1" t="s">
        <v>301</v>
      </c>
      <c r="F1444" s="21">
        <v>3.2233182073012E-6</v>
      </c>
    </row>
    <row r="1445" spans="1:6" x14ac:dyDescent="0.25">
      <c r="A1445" s="139"/>
      <c r="B1445" s="139"/>
      <c r="C1445" s="1" t="s">
        <v>312</v>
      </c>
      <c r="D1445" s="1" t="s">
        <v>302</v>
      </c>
      <c r="E1445" s="1" t="s">
        <v>301</v>
      </c>
      <c r="F1445" s="21">
        <v>1.45973335198205E-8</v>
      </c>
    </row>
    <row r="1446" spans="1:6" x14ac:dyDescent="0.25">
      <c r="A1446" s="139"/>
      <c r="B1446" s="140"/>
      <c r="C1446" s="1" t="s">
        <v>313</v>
      </c>
      <c r="D1446" s="1" t="s">
        <v>302</v>
      </c>
      <c r="E1446" s="1" t="s">
        <v>301</v>
      </c>
      <c r="F1446" s="21">
        <v>2.5541820428779457E-7</v>
      </c>
    </row>
    <row r="1447" spans="1:6" x14ac:dyDescent="0.25">
      <c r="A1447" s="139"/>
      <c r="B1447" s="138" t="s">
        <v>272</v>
      </c>
      <c r="C1447" s="1" t="s">
        <v>307</v>
      </c>
      <c r="D1447" s="1" t="s">
        <v>302</v>
      </c>
      <c r="E1447" s="1" t="s">
        <v>301</v>
      </c>
      <c r="F1447" s="21">
        <v>8.9825874552731403E-6</v>
      </c>
    </row>
    <row r="1448" spans="1:6" x14ac:dyDescent="0.25">
      <c r="A1448" s="139"/>
      <c r="B1448" s="139"/>
      <c r="C1448" s="1" t="s">
        <v>308</v>
      </c>
      <c r="D1448" s="1" t="s">
        <v>302</v>
      </c>
      <c r="E1448" s="1" t="s">
        <v>301</v>
      </c>
      <c r="F1448" s="21">
        <v>3.0918660511448979E-6</v>
      </c>
    </row>
    <row r="1449" spans="1:6" x14ac:dyDescent="0.25">
      <c r="A1449" s="139"/>
      <c r="B1449" s="139"/>
      <c r="C1449" s="1" t="s">
        <v>309</v>
      </c>
      <c r="D1449" s="1" t="s">
        <v>302</v>
      </c>
      <c r="E1449" s="1" t="s">
        <v>301</v>
      </c>
      <c r="F1449" s="21">
        <v>2.9731848686578819E-9</v>
      </c>
    </row>
    <row r="1450" spans="1:6" x14ac:dyDescent="0.25">
      <c r="A1450" s="139"/>
      <c r="B1450" s="139"/>
      <c r="C1450" s="1" t="s">
        <v>407</v>
      </c>
      <c r="D1450" s="1" t="s">
        <v>302</v>
      </c>
      <c r="E1450" s="1" t="s">
        <v>301</v>
      </c>
      <c r="F1450" s="21">
        <v>4.2721773702147407E-5</v>
      </c>
    </row>
    <row r="1451" spans="1:6" x14ac:dyDescent="0.25">
      <c r="A1451" s="139"/>
      <c r="B1451" s="139"/>
      <c r="C1451" s="1" t="s">
        <v>311</v>
      </c>
      <c r="D1451" s="1" t="s">
        <v>302</v>
      </c>
      <c r="E1451" s="1" t="s">
        <v>301</v>
      </c>
      <c r="F1451" s="21"/>
    </row>
    <row r="1452" spans="1:6" x14ac:dyDescent="0.25">
      <c r="A1452" s="139"/>
      <c r="B1452" s="139"/>
      <c r="C1452" s="1" t="s">
        <v>312</v>
      </c>
      <c r="D1452" s="1" t="s">
        <v>302</v>
      </c>
      <c r="E1452" s="1" t="s">
        <v>301</v>
      </c>
      <c r="F1452" s="21">
        <v>5.3990340002346782E-8</v>
      </c>
    </row>
    <row r="1453" spans="1:6" x14ac:dyDescent="0.25">
      <c r="A1453" s="139"/>
      <c r="B1453" s="140"/>
      <c r="C1453" s="1" t="s">
        <v>313</v>
      </c>
      <c r="D1453" s="1" t="s">
        <v>302</v>
      </c>
      <c r="E1453" s="1" t="s">
        <v>301</v>
      </c>
      <c r="F1453" s="21">
        <v>6.6273958293022589E-6</v>
      </c>
    </row>
    <row r="1454" spans="1:6" x14ac:dyDescent="0.25">
      <c r="A1454" s="139"/>
      <c r="B1454" s="138" t="s">
        <v>271</v>
      </c>
      <c r="C1454" s="1" t="s">
        <v>307</v>
      </c>
      <c r="D1454" s="1" t="s">
        <v>302</v>
      </c>
      <c r="E1454" s="1" t="s">
        <v>301</v>
      </c>
      <c r="F1454" s="21">
        <v>4.6798576077574398E-7</v>
      </c>
    </row>
    <row r="1455" spans="1:6" x14ac:dyDescent="0.25">
      <c r="A1455" s="139"/>
      <c r="B1455" s="139"/>
      <c r="C1455" s="1" t="s">
        <v>308</v>
      </c>
      <c r="D1455" s="1" t="s">
        <v>302</v>
      </c>
      <c r="E1455" s="1" t="s">
        <v>301</v>
      </c>
      <c r="F1455" s="21">
        <v>8.5393945398814976E-6</v>
      </c>
    </row>
    <row r="1456" spans="1:6" x14ac:dyDescent="0.25">
      <c r="A1456" s="139"/>
      <c r="B1456" s="139"/>
      <c r="C1456" s="1" t="s">
        <v>309</v>
      </c>
      <c r="D1456" s="1" t="s">
        <v>302</v>
      </c>
      <c r="E1456" s="1" t="s">
        <v>301</v>
      </c>
      <c r="F1456" s="21">
        <v>7.254298489339135E-10</v>
      </c>
    </row>
    <row r="1457" spans="1:6" x14ac:dyDescent="0.25">
      <c r="A1457" s="139"/>
      <c r="B1457" s="139"/>
      <c r="C1457" s="1" t="s">
        <v>407</v>
      </c>
      <c r="D1457" s="1" t="s">
        <v>302</v>
      </c>
      <c r="E1457" s="1" t="s">
        <v>301</v>
      </c>
      <c r="F1457" s="21">
        <v>4.5497921281429007E-6</v>
      </c>
    </row>
    <row r="1458" spans="1:6" x14ac:dyDescent="0.25">
      <c r="A1458" s="139"/>
      <c r="B1458" s="139"/>
      <c r="C1458" s="1" t="s">
        <v>312</v>
      </c>
      <c r="D1458" s="1" t="s">
        <v>302</v>
      </c>
      <c r="E1458" s="1" t="s">
        <v>301</v>
      </c>
      <c r="F1458" s="21">
        <v>5.2799454483407322E-8</v>
      </c>
    </row>
    <row r="1459" spans="1:6" x14ac:dyDescent="0.25">
      <c r="A1459" s="139"/>
      <c r="B1459" s="140"/>
      <c r="C1459" s="1" t="s">
        <v>313</v>
      </c>
      <c r="D1459" s="1" t="s">
        <v>302</v>
      </c>
      <c r="E1459" s="1" t="s">
        <v>301</v>
      </c>
      <c r="F1459" s="21">
        <v>1.1697493881096601E-6</v>
      </c>
    </row>
    <row r="1460" spans="1:6" x14ac:dyDescent="0.25">
      <c r="A1460" s="139"/>
      <c r="B1460" s="138" t="s">
        <v>293</v>
      </c>
      <c r="C1460" s="1" t="s">
        <v>307</v>
      </c>
      <c r="D1460" s="1" t="s">
        <v>302</v>
      </c>
      <c r="E1460" s="1" t="s">
        <v>301</v>
      </c>
      <c r="F1460" s="21"/>
    </row>
    <row r="1461" spans="1:6" x14ac:dyDescent="0.25">
      <c r="A1461" s="139"/>
      <c r="B1461" s="139"/>
      <c r="C1461" s="1" t="s">
        <v>308</v>
      </c>
      <c r="D1461" s="1" t="s">
        <v>302</v>
      </c>
      <c r="E1461" s="1" t="s">
        <v>301</v>
      </c>
      <c r="F1461" s="21"/>
    </row>
    <row r="1462" spans="1:6" x14ac:dyDescent="0.25">
      <c r="A1462" s="139"/>
      <c r="B1462" s="139"/>
      <c r="C1462" s="1" t="s">
        <v>309</v>
      </c>
      <c r="D1462" s="1" t="s">
        <v>302</v>
      </c>
      <c r="E1462" s="1" t="s">
        <v>301</v>
      </c>
      <c r="F1462" s="21"/>
    </row>
    <row r="1463" spans="1:6" x14ac:dyDescent="0.25">
      <c r="A1463" s="139"/>
      <c r="B1463" s="139"/>
      <c r="C1463" s="1" t="s">
        <v>407</v>
      </c>
      <c r="D1463" s="1" t="s">
        <v>302</v>
      </c>
      <c r="E1463" s="1" t="s">
        <v>301</v>
      </c>
      <c r="F1463" s="21"/>
    </row>
    <row r="1464" spans="1:6" x14ac:dyDescent="0.25">
      <c r="A1464" s="139"/>
      <c r="B1464" s="139"/>
      <c r="C1464" s="1" t="s">
        <v>312</v>
      </c>
      <c r="D1464" s="1" t="s">
        <v>302</v>
      </c>
      <c r="E1464" s="1" t="s">
        <v>301</v>
      </c>
      <c r="F1464" s="21"/>
    </row>
    <row r="1465" spans="1:6" x14ac:dyDescent="0.25">
      <c r="A1465" s="139"/>
      <c r="B1465" s="140"/>
      <c r="C1465" s="1" t="s">
        <v>313</v>
      </c>
      <c r="D1465" s="1" t="s">
        <v>302</v>
      </c>
      <c r="E1465" s="1" t="s">
        <v>301</v>
      </c>
      <c r="F1465" s="21"/>
    </row>
    <row r="1466" spans="1:6" x14ac:dyDescent="0.25">
      <c r="A1466" s="139"/>
      <c r="B1466" s="138" t="s">
        <v>270</v>
      </c>
      <c r="C1466" s="1" t="s">
        <v>307</v>
      </c>
      <c r="D1466" s="1" t="s">
        <v>302</v>
      </c>
      <c r="E1466" s="1" t="s">
        <v>301</v>
      </c>
      <c r="F1466" s="21">
        <v>2.3466368080370249E-5</v>
      </c>
    </row>
    <row r="1467" spans="1:6" x14ac:dyDescent="0.25">
      <c r="A1467" s="139"/>
      <c r="B1467" s="139"/>
      <c r="C1467" s="1" t="s">
        <v>308</v>
      </c>
      <c r="D1467" s="1" t="s">
        <v>302</v>
      </c>
      <c r="E1467" s="1" t="s">
        <v>301</v>
      </c>
      <c r="F1467" s="21">
        <v>1.1182251842892661E-4</v>
      </c>
    </row>
    <row r="1468" spans="1:6" x14ac:dyDescent="0.25">
      <c r="A1468" s="139"/>
      <c r="B1468" s="139"/>
      <c r="C1468" s="1" t="s">
        <v>309</v>
      </c>
      <c r="D1468" s="1" t="s">
        <v>302</v>
      </c>
      <c r="E1468" s="1" t="s">
        <v>301</v>
      </c>
      <c r="F1468" s="21">
        <v>3.3997092376042083E-8</v>
      </c>
    </row>
    <row r="1469" spans="1:6" x14ac:dyDescent="0.25">
      <c r="A1469" s="139"/>
      <c r="B1469" s="139"/>
      <c r="C1469" s="1" t="s">
        <v>407</v>
      </c>
      <c r="D1469" s="1" t="s">
        <v>302</v>
      </c>
      <c r="E1469" s="1" t="s">
        <v>301</v>
      </c>
      <c r="F1469" s="21">
        <v>2.0508988128550959E-4</v>
      </c>
    </row>
    <row r="1470" spans="1:6" x14ac:dyDescent="0.25">
      <c r="A1470" s="139"/>
      <c r="B1470" s="139"/>
      <c r="C1470" s="1" t="s">
        <v>312</v>
      </c>
      <c r="D1470" s="1" t="s">
        <v>302</v>
      </c>
      <c r="E1470" s="1" t="s">
        <v>301</v>
      </c>
      <c r="F1470" s="21">
        <v>3.609500747560599E-5</v>
      </c>
    </row>
    <row r="1471" spans="1:6" x14ac:dyDescent="0.25">
      <c r="A1471" s="139"/>
      <c r="B1471" s="140"/>
      <c r="C1471" s="1" t="s">
        <v>313</v>
      </c>
      <c r="D1471" s="1" t="s">
        <v>302</v>
      </c>
      <c r="E1471" s="1" t="s">
        <v>301</v>
      </c>
      <c r="F1471" s="21">
        <v>3.1597280375933049E-3</v>
      </c>
    </row>
    <row r="1472" spans="1:6" x14ac:dyDescent="0.25">
      <c r="A1472" s="139"/>
      <c r="B1472" s="138" t="s">
        <v>297</v>
      </c>
      <c r="C1472" s="1" t="s">
        <v>307</v>
      </c>
      <c r="D1472" s="1" t="s">
        <v>302</v>
      </c>
      <c r="E1472" s="1" t="s">
        <v>301</v>
      </c>
      <c r="F1472" s="21"/>
    </row>
    <row r="1473" spans="1:6" x14ac:dyDescent="0.25">
      <c r="A1473" s="139"/>
      <c r="B1473" s="139"/>
      <c r="C1473" s="1" t="s">
        <v>308</v>
      </c>
      <c r="D1473" s="1" t="s">
        <v>302</v>
      </c>
      <c r="E1473" s="1" t="s">
        <v>301</v>
      </c>
      <c r="F1473" s="21"/>
    </row>
    <row r="1474" spans="1:6" x14ac:dyDescent="0.25">
      <c r="A1474" s="139"/>
      <c r="B1474" s="139"/>
      <c r="C1474" s="1" t="s">
        <v>309</v>
      </c>
      <c r="D1474" s="1" t="s">
        <v>302</v>
      </c>
      <c r="E1474" s="1" t="s">
        <v>301</v>
      </c>
      <c r="F1474" s="21"/>
    </row>
    <row r="1475" spans="1:6" x14ac:dyDescent="0.25">
      <c r="A1475" s="139"/>
      <c r="B1475" s="139"/>
      <c r="C1475" s="1" t="s">
        <v>407</v>
      </c>
      <c r="D1475" s="1" t="s">
        <v>302</v>
      </c>
      <c r="E1475" s="1" t="s">
        <v>301</v>
      </c>
      <c r="F1475" s="21"/>
    </row>
    <row r="1476" spans="1:6" x14ac:dyDescent="0.25">
      <c r="A1476" s="139"/>
      <c r="B1476" s="139"/>
      <c r="C1476" s="1" t="s">
        <v>312</v>
      </c>
      <c r="D1476" s="1" t="s">
        <v>302</v>
      </c>
      <c r="E1476" s="1" t="s">
        <v>301</v>
      </c>
      <c r="F1476" s="21"/>
    </row>
    <row r="1477" spans="1:6" x14ac:dyDescent="0.25">
      <c r="A1477" s="140"/>
      <c r="B1477" s="140"/>
      <c r="C1477" s="1" t="s">
        <v>313</v>
      </c>
      <c r="D1477" s="1" t="s">
        <v>302</v>
      </c>
      <c r="E1477" s="1" t="s">
        <v>301</v>
      </c>
      <c r="F1477" s="21"/>
    </row>
    <row r="1478" spans="1:6" x14ac:dyDescent="0.25">
      <c r="A1478" s="138" t="s">
        <v>56</v>
      </c>
      <c r="B1478" s="138" t="s">
        <v>272</v>
      </c>
      <c r="C1478" s="1" t="s">
        <v>307</v>
      </c>
      <c r="D1478" s="1" t="s">
        <v>303</v>
      </c>
      <c r="E1478" s="1" t="s">
        <v>301</v>
      </c>
      <c r="F1478" s="21"/>
    </row>
    <row r="1479" spans="1:6" x14ac:dyDescent="0.25">
      <c r="A1479" s="139"/>
      <c r="B1479" s="139"/>
      <c r="C1479" s="1" t="s">
        <v>308</v>
      </c>
      <c r="D1479" s="1" t="s">
        <v>303</v>
      </c>
      <c r="E1479" s="1" t="s">
        <v>301</v>
      </c>
      <c r="F1479" s="21"/>
    </row>
    <row r="1480" spans="1:6" x14ac:dyDescent="0.25">
      <c r="A1480" s="139"/>
      <c r="B1480" s="139"/>
      <c r="C1480" s="1" t="s">
        <v>309</v>
      </c>
      <c r="D1480" s="1" t="s">
        <v>303</v>
      </c>
      <c r="E1480" s="1" t="s">
        <v>301</v>
      </c>
      <c r="F1480" s="21"/>
    </row>
    <row r="1481" spans="1:6" x14ac:dyDescent="0.25">
      <c r="A1481" s="139"/>
      <c r="B1481" s="139"/>
      <c r="C1481" s="1" t="s">
        <v>407</v>
      </c>
      <c r="D1481" s="1" t="s">
        <v>303</v>
      </c>
      <c r="E1481" s="1" t="s">
        <v>301</v>
      </c>
      <c r="F1481" s="21"/>
    </row>
    <row r="1482" spans="1:6" x14ac:dyDescent="0.25">
      <c r="A1482" s="139"/>
      <c r="B1482" s="139"/>
      <c r="C1482" s="1" t="s">
        <v>312</v>
      </c>
      <c r="D1482" s="1" t="s">
        <v>303</v>
      </c>
      <c r="E1482" s="1" t="s">
        <v>301</v>
      </c>
      <c r="F1482" s="21"/>
    </row>
    <row r="1483" spans="1:6" x14ac:dyDescent="0.25">
      <c r="A1483" s="139"/>
      <c r="B1483" s="140"/>
      <c r="C1483" s="1" t="s">
        <v>313</v>
      </c>
      <c r="D1483" s="1" t="s">
        <v>303</v>
      </c>
      <c r="E1483" s="1" t="s">
        <v>301</v>
      </c>
      <c r="F1483" s="21"/>
    </row>
    <row r="1484" spans="1:6" x14ac:dyDescent="0.25">
      <c r="A1484" s="139"/>
      <c r="B1484" s="138" t="s">
        <v>315</v>
      </c>
      <c r="C1484" s="1" t="s">
        <v>307</v>
      </c>
      <c r="D1484" s="1" t="s">
        <v>303</v>
      </c>
      <c r="E1484" s="1" t="s">
        <v>301</v>
      </c>
      <c r="F1484" s="21">
        <v>1.280448288014948E-2</v>
      </c>
    </row>
    <row r="1485" spans="1:6" x14ac:dyDescent="0.25">
      <c r="A1485" s="139"/>
      <c r="B1485" s="139"/>
      <c r="C1485" s="1" t="s">
        <v>308</v>
      </c>
      <c r="D1485" s="1" t="s">
        <v>303</v>
      </c>
      <c r="E1485" s="1" t="s">
        <v>301</v>
      </c>
      <c r="F1485" s="21">
        <v>6.7173171837252889E-3</v>
      </c>
    </row>
    <row r="1486" spans="1:6" x14ac:dyDescent="0.25">
      <c r="A1486" s="139"/>
      <c r="B1486" s="139"/>
      <c r="C1486" s="1" t="s">
        <v>309</v>
      </c>
      <c r="D1486" s="1" t="s">
        <v>303</v>
      </c>
      <c r="E1486" s="1" t="s">
        <v>301</v>
      </c>
      <c r="F1486" s="21">
        <v>2.2058975321304861E-7</v>
      </c>
    </row>
    <row r="1487" spans="1:6" x14ac:dyDescent="0.25">
      <c r="A1487" s="139"/>
      <c r="B1487" s="139"/>
      <c r="C1487" s="1" t="s">
        <v>407</v>
      </c>
      <c r="D1487" s="1" t="s">
        <v>303</v>
      </c>
      <c r="E1487" s="1" t="s">
        <v>301</v>
      </c>
      <c r="F1487" s="21">
        <v>8.6178820846186804E-3</v>
      </c>
    </row>
    <row r="1488" spans="1:6" x14ac:dyDescent="0.25">
      <c r="A1488" s="139"/>
      <c r="B1488" s="139"/>
      <c r="C1488" s="1" t="s">
        <v>312</v>
      </c>
      <c r="D1488" s="1" t="s">
        <v>303</v>
      </c>
      <c r="E1488" s="1" t="s">
        <v>301</v>
      </c>
      <c r="F1488" s="21">
        <v>1.356725999569797E-3</v>
      </c>
    </row>
    <row r="1489" spans="1:6" x14ac:dyDescent="0.25">
      <c r="A1489" s="139"/>
      <c r="B1489" s="140"/>
      <c r="C1489" s="1" t="s">
        <v>313</v>
      </c>
      <c r="D1489" s="1" t="s">
        <v>303</v>
      </c>
      <c r="E1489" s="1" t="s">
        <v>301</v>
      </c>
      <c r="F1489" s="21">
        <v>6.9821693996489681E-4</v>
      </c>
    </row>
    <row r="1490" spans="1:6" x14ac:dyDescent="0.25">
      <c r="A1490" s="139"/>
      <c r="B1490" s="138" t="s">
        <v>272</v>
      </c>
      <c r="C1490" s="1" t="s">
        <v>307</v>
      </c>
      <c r="D1490" s="1" t="s">
        <v>303</v>
      </c>
      <c r="E1490" s="1" t="s">
        <v>301</v>
      </c>
      <c r="F1490" s="21">
        <v>0.11141328557775711</v>
      </c>
    </row>
    <row r="1491" spans="1:6" x14ac:dyDescent="0.25">
      <c r="A1491" s="139"/>
      <c r="B1491" s="139"/>
      <c r="C1491" s="1" t="s">
        <v>308</v>
      </c>
      <c r="D1491" s="1" t="s">
        <v>303</v>
      </c>
      <c r="E1491" s="1" t="s">
        <v>301</v>
      </c>
      <c r="F1491" s="21">
        <v>3.2881166978314539E-3</v>
      </c>
    </row>
    <row r="1492" spans="1:6" x14ac:dyDescent="0.25">
      <c r="A1492" s="139"/>
      <c r="B1492" s="139"/>
      <c r="C1492" s="1" t="s">
        <v>309</v>
      </c>
      <c r="D1492" s="1" t="s">
        <v>303</v>
      </c>
      <c r="E1492" s="1" t="s">
        <v>301</v>
      </c>
      <c r="F1492" s="21">
        <v>2.3244832836580221E-7</v>
      </c>
    </row>
    <row r="1493" spans="1:6" x14ac:dyDescent="0.25">
      <c r="A1493" s="139"/>
      <c r="B1493" s="139"/>
      <c r="C1493" s="1" t="s">
        <v>407</v>
      </c>
      <c r="D1493" s="1" t="s">
        <v>303</v>
      </c>
      <c r="E1493" s="1" t="s">
        <v>301</v>
      </c>
      <c r="F1493" s="21">
        <v>3.099536936788824E-3</v>
      </c>
    </row>
    <row r="1494" spans="1:6" x14ac:dyDescent="0.25">
      <c r="A1494" s="139"/>
      <c r="B1494" s="139"/>
      <c r="C1494" s="1" t="s">
        <v>312</v>
      </c>
      <c r="D1494" s="1" t="s">
        <v>303</v>
      </c>
      <c r="E1494" s="1" t="s">
        <v>301</v>
      </c>
      <c r="F1494" s="21">
        <v>1.2244445785079799E-3</v>
      </c>
    </row>
    <row r="1495" spans="1:6" x14ac:dyDescent="0.25">
      <c r="A1495" s="139"/>
      <c r="B1495" s="140"/>
      <c r="C1495" s="1" t="s">
        <v>313</v>
      </c>
      <c r="D1495" s="1" t="s">
        <v>303</v>
      </c>
      <c r="E1495" s="1" t="s">
        <v>301</v>
      </c>
      <c r="F1495" s="21">
        <v>6.4241405061463217E-4</v>
      </c>
    </row>
    <row r="1496" spans="1:6" x14ac:dyDescent="0.25">
      <c r="A1496" s="139"/>
      <c r="B1496" s="138" t="s">
        <v>316</v>
      </c>
      <c r="C1496" s="1" t="s">
        <v>307</v>
      </c>
      <c r="D1496" s="1" t="s">
        <v>303</v>
      </c>
      <c r="E1496" s="1" t="s">
        <v>301</v>
      </c>
      <c r="F1496" s="21">
        <v>5.4038957756399462E-2</v>
      </c>
    </row>
    <row r="1497" spans="1:6" x14ac:dyDescent="0.25">
      <c r="A1497" s="139"/>
      <c r="B1497" s="139"/>
      <c r="C1497" s="1" t="s">
        <v>308</v>
      </c>
      <c r="D1497" s="1" t="s">
        <v>303</v>
      </c>
      <c r="E1497" s="1" t="s">
        <v>301</v>
      </c>
      <c r="F1497" s="21">
        <v>0.1049385036333202</v>
      </c>
    </row>
    <row r="1498" spans="1:6" x14ac:dyDescent="0.25">
      <c r="A1498" s="139"/>
      <c r="B1498" s="139"/>
      <c r="C1498" s="1" t="s">
        <v>309</v>
      </c>
      <c r="D1498" s="1" t="s">
        <v>303</v>
      </c>
      <c r="E1498" s="1" t="s">
        <v>301</v>
      </c>
      <c r="F1498" s="21">
        <v>5.4977666597059642E-6</v>
      </c>
    </row>
    <row r="1499" spans="1:6" x14ac:dyDescent="0.25">
      <c r="A1499" s="139"/>
      <c r="B1499" s="139"/>
      <c r="C1499" s="1" t="s">
        <v>407</v>
      </c>
      <c r="D1499" s="1" t="s">
        <v>303</v>
      </c>
      <c r="E1499" s="1" t="s">
        <v>301</v>
      </c>
      <c r="F1499" s="21">
        <v>3.0196789045712321E-2</v>
      </c>
    </row>
    <row r="1500" spans="1:6" x14ac:dyDescent="0.25">
      <c r="A1500" s="139"/>
      <c r="B1500" s="139"/>
      <c r="C1500" s="1" t="s">
        <v>312</v>
      </c>
      <c r="D1500" s="1" t="s">
        <v>303</v>
      </c>
      <c r="E1500" s="1" t="s">
        <v>301</v>
      </c>
      <c r="F1500" s="21">
        <v>2.5917459682540101E-2</v>
      </c>
    </row>
    <row r="1501" spans="1:6" x14ac:dyDescent="0.25">
      <c r="A1501" s="139"/>
      <c r="B1501" s="140"/>
      <c r="C1501" s="1" t="s">
        <v>313</v>
      </c>
      <c r="D1501" s="1" t="s">
        <v>303</v>
      </c>
      <c r="E1501" s="1" t="s">
        <v>301</v>
      </c>
      <c r="F1501" s="21">
        <v>2.0711429104033199E-2</v>
      </c>
    </row>
    <row r="1502" spans="1:6" x14ac:dyDescent="0.25">
      <c r="A1502" s="139"/>
      <c r="B1502" s="138" t="s">
        <v>269</v>
      </c>
      <c r="C1502" s="1" t="s">
        <v>307</v>
      </c>
      <c r="D1502" s="1" t="s">
        <v>303</v>
      </c>
      <c r="E1502" s="1" t="s">
        <v>301</v>
      </c>
      <c r="F1502" s="21">
        <v>3.7118854282758268E-2</v>
      </c>
    </row>
    <row r="1503" spans="1:6" x14ac:dyDescent="0.25">
      <c r="A1503" s="139"/>
      <c r="B1503" s="139"/>
      <c r="C1503" s="1" t="s">
        <v>308</v>
      </c>
      <c r="D1503" s="1" t="s">
        <v>303</v>
      </c>
      <c r="E1503" s="1" t="s">
        <v>301</v>
      </c>
      <c r="F1503" s="21">
        <v>7.1613178099885821E-2</v>
      </c>
    </row>
    <row r="1504" spans="1:6" x14ac:dyDescent="0.25">
      <c r="A1504" s="139"/>
      <c r="B1504" s="139"/>
      <c r="C1504" s="1" t="s">
        <v>309</v>
      </c>
      <c r="D1504" s="1" t="s">
        <v>303</v>
      </c>
      <c r="E1504" s="1" t="s">
        <v>301</v>
      </c>
      <c r="F1504" s="21">
        <v>3.7565341856214221E-6</v>
      </c>
    </row>
    <row r="1505" spans="1:6" x14ac:dyDescent="0.25">
      <c r="A1505" s="139"/>
      <c r="B1505" s="139"/>
      <c r="C1505" s="1" t="s">
        <v>407</v>
      </c>
      <c r="D1505" s="1" t="s">
        <v>303</v>
      </c>
      <c r="E1505" s="1" t="s">
        <v>301</v>
      </c>
      <c r="F1505" s="21">
        <v>2.806266357708196E-2</v>
      </c>
    </row>
    <row r="1506" spans="1:6" x14ac:dyDescent="0.25">
      <c r="A1506" s="139"/>
      <c r="B1506" s="139"/>
      <c r="C1506" s="1" t="s">
        <v>312</v>
      </c>
      <c r="D1506" s="1" t="s">
        <v>303</v>
      </c>
      <c r="E1506" s="1" t="s">
        <v>301</v>
      </c>
      <c r="F1506" s="21">
        <v>1.775292462808984E-2</v>
      </c>
    </row>
    <row r="1507" spans="1:6" x14ac:dyDescent="0.25">
      <c r="A1507" s="139"/>
      <c r="B1507" s="140"/>
      <c r="C1507" s="1" t="s">
        <v>313</v>
      </c>
      <c r="D1507" s="1" t="s">
        <v>303</v>
      </c>
      <c r="E1507" s="1" t="s">
        <v>301</v>
      </c>
      <c r="F1507" s="21">
        <v>1.4175169138964961E-2</v>
      </c>
    </row>
    <row r="1508" spans="1:6" x14ac:dyDescent="0.25">
      <c r="A1508" s="139"/>
      <c r="B1508" s="138" t="s">
        <v>271</v>
      </c>
      <c r="C1508" s="1" t="s">
        <v>307</v>
      </c>
      <c r="D1508" s="1" t="s">
        <v>303</v>
      </c>
      <c r="E1508" s="1" t="s">
        <v>301</v>
      </c>
      <c r="F1508" s="21">
        <v>0.17428050909453879</v>
      </c>
    </row>
    <row r="1509" spans="1:6" x14ac:dyDescent="0.25">
      <c r="A1509" s="139"/>
      <c r="B1509" s="139"/>
      <c r="C1509" s="1" t="s">
        <v>308</v>
      </c>
      <c r="D1509" s="1" t="s">
        <v>303</v>
      </c>
      <c r="E1509" s="1" t="s">
        <v>301</v>
      </c>
      <c r="F1509" s="21">
        <v>8.2804239781777891E-3</v>
      </c>
    </row>
    <row r="1510" spans="1:6" x14ac:dyDescent="0.25">
      <c r="A1510" s="139"/>
      <c r="B1510" s="139"/>
      <c r="C1510" s="1" t="s">
        <v>309</v>
      </c>
      <c r="D1510" s="1" t="s">
        <v>303</v>
      </c>
      <c r="E1510" s="1" t="s">
        <v>301</v>
      </c>
      <c r="F1510" s="21">
        <v>7.5625203654364622E-7</v>
      </c>
    </row>
    <row r="1511" spans="1:6" x14ac:dyDescent="0.25">
      <c r="A1511" s="139"/>
      <c r="B1511" s="139"/>
      <c r="C1511" s="1" t="s">
        <v>407</v>
      </c>
      <c r="D1511" s="1" t="s">
        <v>303</v>
      </c>
      <c r="E1511" s="1" t="s">
        <v>301</v>
      </c>
      <c r="F1511" s="21">
        <v>6.8442338015256756E-3</v>
      </c>
    </row>
    <row r="1512" spans="1:6" x14ac:dyDescent="0.25">
      <c r="A1512" s="139"/>
      <c r="B1512" s="139"/>
      <c r="C1512" s="1" t="s">
        <v>312</v>
      </c>
      <c r="D1512" s="1" t="s">
        <v>303</v>
      </c>
      <c r="E1512" s="1" t="s">
        <v>301</v>
      </c>
      <c r="F1512" s="21">
        <v>3.9191016929729277E-3</v>
      </c>
    </row>
    <row r="1513" spans="1:6" x14ac:dyDescent="0.25">
      <c r="A1513" s="139"/>
      <c r="B1513" s="140"/>
      <c r="C1513" s="1" t="s">
        <v>313</v>
      </c>
      <c r="D1513" s="1" t="s">
        <v>303</v>
      </c>
      <c r="E1513" s="1" t="s">
        <v>301</v>
      </c>
      <c r="F1513" s="21">
        <v>2.0591499521659899E-3</v>
      </c>
    </row>
    <row r="1514" spans="1:6" x14ac:dyDescent="0.25">
      <c r="A1514" s="139"/>
      <c r="B1514" s="138" t="s">
        <v>272</v>
      </c>
      <c r="C1514" s="1" t="s">
        <v>307</v>
      </c>
      <c r="D1514" s="1" t="s">
        <v>303</v>
      </c>
      <c r="E1514" s="1" t="s">
        <v>301</v>
      </c>
      <c r="F1514" s="21">
        <v>0.20024318195783641</v>
      </c>
    </row>
    <row r="1515" spans="1:6" x14ac:dyDescent="0.25">
      <c r="A1515" s="139"/>
      <c r="B1515" s="139"/>
      <c r="C1515" s="1" t="s">
        <v>308</v>
      </c>
      <c r="D1515" s="1" t="s">
        <v>303</v>
      </c>
      <c r="E1515" s="1" t="s">
        <v>301</v>
      </c>
      <c r="F1515" s="21">
        <v>7.9089252384653475E-2</v>
      </c>
    </row>
    <row r="1516" spans="1:6" x14ac:dyDescent="0.25">
      <c r="A1516" s="139"/>
      <c r="B1516" s="139"/>
      <c r="C1516" s="1" t="s">
        <v>309</v>
      </c>
      <c r="D1516" s="1" t="s">
        <v>303</v>
      </c>
      <c r="E1516" s="1" t="s">
        <v>301</v>
      </c>
      <c r="F1516" s="21">
        <v>2.3650500033125121E-5</v>
      </c>
    </row>
    <row r="1517" spans="1:6" x14ac:dyDescent="0.25">
      <c r="A1517" s="139"/>
      <c r="B1517" s="139"/>
      <c r="C1517" s="1" t="s">
        <v>407</v>
      </c>
      <c r="D1517" s="1" t="s">
        <v>303</v>
      </c>
      <c r="E1517" s="1" t="s">
        <v>301</v>
      </c>
      <c r="F1517" s="21">
        <v>9.3292839647705614E-2</v>
      </c>
    </row>
    <row r="1518" spans="1:6" x14ac:dyDescent="0.25">
      <c r="A1518" s="139"/>
      <c r="B1518" s="139"/>
      <c r="C1518" s="1" t="s">
        <v>311</v>
      </c>
      <c r="D1518" s="1" t="s">
        <v>303</v>
      </c>
      <c r="E1518" s="1" t="s">
        <v>301</v>
      </c>
      <c r="F1518" s="21">
        <v>0.2313707233678669</v>
      </c>
    </row>
    <row r="1519" spans="1:6" x14ac:dyDescent="0.25">
      <c r="A1519" s="139"/>
      <c r="B1519" s="139"/>
      <c r="C1519" s="1" t="s">
        <v>312</v>
      </c>
      <c r="D1519" s="1" t="s">
        <v>303</v>
      </c>
      <c r="E1519" s="1" t="s">
        <v>301</v>
      </c>
      <c r="F1519" s="21">
        <v>8.8217609546237349E-2</v>
      </c>
    </row>
    <row r="1520" spans="1:6" x14ac:dyDescent="0.25">
      <c r="A1520" s="139"/>
      <c r="B1520" s="140"/>
      <c r="C1520" s="1" t="s">
        <v>313</v>
      </c>
      <c r="D1520" s="1" t="s">
        <v>303</v>
      </c>
      <c r="E1520" s="1" t="s">
        <v>301</v>
      </c>
      <c r="F1520" s="21">
        <v>7.3228758557144585E-2</v>
      </c>
    </row>
    <row r="1521" spans="1:6" x14ac:dyDescent="0.25">
      <c r="A1521" s="139"/>
      <c r="B1521" s="138" t="s">
        <v>271</v>
      </c>
      <c r="C1521" s="1" t="s">
        <v>307</v>
      </c>
      <c r="D1521" s="1" t="s">
        <v>303</v>
      </c>
      <c r="E1521" s="1" t="s">
        <v>301</v>
      </c>
      <c r="F1521" s="21">
        <v>7.760240817073909E-4</v>
      </c>
    </row>
    <row r="1522" spans="1:6" x14ac:dyDescent="0.25">
      <c r="A1522" s="139"/>
      <c r="B1522" s="139"/>
      <c r="C1522" s="1" t="s">
        <v>308</v>
      </c>
      <c r="D1522" s="1" t="s">
        <v>303</v>
      </c>
      <c r="E1522" s="1" t="s">
        <v>301</v>
      </c>
      <c r="F1522" s="21">
        <v>2.318935770952817E-3</v>
      </c>
    </row>
    <row r="1523" spans="1:6" x14ac:dyDescent="0.25">
      <c r="A1523" s="139"/>
      <c r="B1523" s="139"/>
      <c r="C1523" s="1" t="s">
        <v>309</v>
      </c>
      <c r="D1523" s="1" t="s">
        <v>303</v>
      </c>
      <c r="E1523" s="1" t="s">
        <v>301</v>
      </c>
      <c r="F1523" s="21">
        <v>1.7317541465539969E-7</v>
      </c>
    </row>
    <row r="1524" spans="1:6" x14ac:dyDescent="0.25">
      <c r="A1524" s="139"/>
      <c r="B1524" s="139"/>
      <c r="C1524" s="1" t="s">
        <v>407</v>
      </c>
      <c r="D1524" s="1" t="s">
        <v>303</v>
      </c>
      <c r="E1524" s="1" t="s">
        <v>301</v>
      </c>
      <c r="F1524" s="21">
        <v>6.6051349330903068E-3</v>
      </c>
    </row>
    <row r="1525" spans="1:6" x14ac:dyDescent="0.25">
      <c r="A1525" s="139"/>
      <c r="B1525" s="139"/>
      <c r="C1525" s="1" t="s">
        <v>312</v>
      </c>
      <c r="D1525" s="1" t="s">
        <v>303</v>
      </c>
      <c r="E1525" s="1" t="s">
        <v>301</v>
      </c>
      <c r="F1525" s="21">
        <v>1.9470436990226549E-3</v>
      </c>
    </row>
    <row r="1526" spans="1:6" x14ac:dyDescent="0.25">
      <c r="A1526" s="139"/>
      <c r="B1526" s="140"/>
      <c r="C1526" s="1" t="s">
        <v>313</v>
      </c>
      <c r="D1526" s="1" t="s">
        <v>303</v>
      </c>
      <c r="E1526" s="1" t="s">
        <v>301</v>
      </c>
      <c r="F1526" s="21">
        <v>1.3680660472480319E-3</v>
      </c>
    </row>
    <row r="1527" spans="1:6" x14ac:dyDescent="0.25">
      <c r="A1527" s="139"/>
      <c r="B1527" s="138" t="s">
        <v>293</v>
      </c>
      <c r="C1527" s="1" t="s">
        <v>307</v>
      </c>
      <c r="D1527" s="1" t="s">
        <v>303</v>
      </c>
      <c r="E1527" s="1" t="s">
        <v>301</v>
      </c>
      <c r="F1527" s="21">
        <v>5.3643604824836228E-4</v>
      </c>
    </row>
    <row r="1528" spans="1:6" x14ac:dyDescent="0.25">
      <c r="A1528" s="139"/>
      <c r="B1528" s="139"/>
      <c r="C1528" s="1" t="s">
        <v>308</v>
      </c>
      <c r="D1528" s="1" t="s">
        <v>303</v>
      </c>
      <c r="E1528" s="1" t="s">
        <v>301</v>
      </c>
      <c r="F1528" s="21">
        <v>1.5672271641868881E-4</v>
      </c>
    </row>
    <row r="1529" spans="1:6" x14ac:dyDescent="0.25">
      <c r="A1529" s="139"/>
      <c r="B1529" s="139"/>
      <c r="C1529" s="1" t="s">
        <v>309</v>
      </c>
      <c r="D1529" s="1" t="s">
        <v>303</v>
      </c>
      <c r="E1529" s="1" t="s">
        <v>301</v>
      </c>
      <c r="F1529" s="21">
        <v>1.7696943440271849E-8</v>
      </c>
    </row>
    <row r="1530" spans="1:6" x14ac:dyDescent="0.25">
      <c r="A1530" s="139"/>
      <c r="B1530" s="139"/>
      <c r="C1530" s="1" t="s">
        <v>407</v>
      </c>
      <c r="D1530" s="1" t="s">
        <v>303</v>
      </c>
      <c r="E1530" s="1" t="s">
        <v>301</v>
      </c>
      <c r="F1530" s="21">
        <v>7.2540930227948299E-3</v>
      </c>
    </row>
    <row r="1531" spans="1:6" x14ac:dyDescent="0.25">
      <c r="A1531" s="139"/>
      <c r="B1531" s="139"/>
      <c r="C1531" s="1" t="s">
        <v>312</v>
      </c>
      <c r="D1531" s="1" t="s">
        <v>303</v>
      </c>
      <c r="E1531" s="1" t="s">
        <v>301</v>
      </c>
      <c r="F1531" s="21">
        <v>1.9903656492310589E-4</v>
      </c>
    </row>
    <row r="1532" spans="1:6" x14ac:dyDescent="0.25">
      <c r="A1532" s="139"/>
      <c r="B1532" s="140"/>
      <c r="C1532" s="1" t="s">
        <v>313</v>
      </c>
      <c r="D1532" s="1" t="s">
        <v>303</v>
      </c>
      <c r="E1532" s="1" t="s">
        <v>301</v>
      </c>
      <c r="F1532" s="21">
        <v>8.6556096652640497E-5</v>
      </c>
    </row>
    <row r="1533" spans="1:6" x14ac:dyDescent="0.25">
      <c r="A1533" s="139"/>
      <c r="B1533" s="138" t="s">
        <v>270</v>
      </c>
      <c r="C1533" s="1" t="s">
        <v>307</v>
      </c>
      <c r="D1533" s="1" t="s">
        <v>303</v>
      </c>
      <c r="E1533" s="1" t="s">
        <v>301</v>
      </c>
      <c r="F1533" s="21">
        <v>1.0197425422484609E-2</v>
      </c>
    </row>
    <row r="1534" spans="1:6" x14ac:dyDescent="0.25">
      <c r="A1534" s="139"/>
      <c r="B1534" s="139"/>
      <c r="C1534" s="1" t="s">
        <v>308</v>
      </c>
      <c r="D1534" s="1" t="s">
        <v>303</v>
      </c>
      <c r="E1534" s="1" t="s">
        <v>301</v>
      </c>
      <c r="F1534" s="21">
        <v>9.7713526767698143E-3</v>
      </c>
    </row>
    <row r="1535" spans="1:6" x14ac:dyDescent="0.25">
      <c r="A1535" s="139"/>
      <c r="B1535" s="139"/>
      <c r="C1535" s="1" t="s">
        <v>309</v>
      </c>
      <c r="D1535" s="1" t="s">
        <v>303</v>
      </c>
      <c r="E1535" s="1" t="s">
        <v>301</v>
      </c>
      <c r="F1535" s="21">
        <v>1.590594849096273E-6</v>
      </c>
    </row>
    <row r="1536" spans="1:6" x14ac:dyDescent="0.25">
      <c r="A1536" s="139"/>
      <c r="B1536" s="139"/>
      <c r="C1536" s="1" t="s">
        <v>407</v>
      </c>
      <c r="D1536" s="1" t="s">
        <v>303</v>
      </c>
      <c r="E1536" s="1" t="s">
        <v>301</v>
      </c>
      <c r="F1536" s="21">
        <v>5.0283021811403907E-2</v>
      </c>
    </row>
    <row r="1537" spans="1:6" x14ac:dyDescent="0.25">
      <c r="A1537" s="139"/>
      <c r="B1537" s="139"/>
      <c r="C1537" s="1" t="s">
        <v>312</v>
      </c>
      <c r="D1537" s="1" t="s">
        <v>303</v>
      </c>
      <c r="E1537" s="1" t="s">
        <v>301</v>
      </c>
      <c r="F1537" s="21">
        <v>6.6502763538693513E-2</v>
      </c>
    </row>
    <row r="1538" spans="1:6" x14ac:dyDescent="0.25">
      <c r="A1538" s="139"/>
      <c r="B1538" s="140"/>
      <c r="C1538" s="1" t="s">
        <v>313</v>
      </c>
      <c r="D1538" s="1" t="s">
        <v>303</v>
      </c>
      <c r="E1538" s="1" t="s">
        <v>301</v>
      </c>
      <c r="F1538" s="21">
        <v>0.21541338399431889</v>
      </c>
    </row>
    <row r="1539" spans="1:6" x14ac:dyDescent="0.25">
      <c r="A1539" s="139"/>
      <c r="B1539" s="138" t="s">
        <v>297</v>
      </c>
      <c r="C1539" s="1" t="s">
        <v>307</v>
      </c>
      <c r="D1539" s="1" t="s">
        <v>303</v>
      </c>
      <c r="E1539" s="1" t="s">
        <v>301</v>
      </c>
      <c r="F1539" s="21">
        <v>3.2977976921536251E-4</v>
      </c>
    </row>
    <row r="1540" spans="1:6" x14ac:dyDescent="0.25">
      <c r="A1540" s="139"/>
      <c r="B1540" s="139"/>
      <c r="C1540" s="1" t="s">
        <v>308</v>
      </c>
      <c r="D1540" s="1" t="s">
        <v>303</v>
      </c>
      <c r="E1540" s="1" t="s">
        <v>301</v>
      </c>
      <c r="F1540" s="21">
        <v>2.4988776106015138E-4</v>
      </c>
    </row>
    <row r="1541" spans="1:6" x14ac:dyDescent="0.25">
      <c r="A1541" s="139"/>
      <c r="B1541" s="139"/>
      <c r="C1541" s="1" t="s">
        <v>309</v>
      </c>
      <c r="D1541" s="1" t="s">
        <v>303</v>
      </c>
      <c r="E1541" s="1" t="s">
        <v>301</v>
      </c>
      <c r="F1541" s="21">
        <v>1.6769194513566851E-8</v>
      </c>
    </row>
    <row r="1542" spans="1:6" x14ac:dyDescent="0.25">
      <c r="A1542" s="139"/>
      <c r="B1542" s="139"/>
      <c r="C1542" s="1" t="s">
        <v>407</v>
      </c>
      <c r="D1542" s="1" t="s">
        <v>303</v>
      </c>
      <c r="E1542" s="1" t="s">
        <v>301</v>
      </c>
      <c r="F1542" s="21">
        <v>7.3447005388028841E-2</v>
      </c>
    </row>
    <row r="1543" spans="1:6" x14ac:dyDescent="0.25">
      <c r="A1543" s="139"/>
      <c r="B1543" s="139"/>
      <c r="C1543" s="1" t="s">
        <v>312</v>
      </c>
      <c r="D1543" s="1" t="s">
        <v>303</v>
      </c>
      <c r="E1543" s="1" t="s">
        <v>301</v>
      </c>
      <c r="F1543" s="21">
        <v>3.7998226505266472E-4</v>
      </c>
    </row>
    <row r="1544" spans="1:6" x14ac:dyDescent="0.25">
      <c r="A1544" s="140"/>
      <c r="B1544" s="140"/>
      <c r="C1544" s="1" t="s">
        <v>313</v>
      </c>
      <c r="D1544" s="1" t="s">
        <v>303</v>
      </c>
      <c r="E1544" s="1" t="s">
        <v>301</v>
      </c>
      <c r="F1544" s="21">
        <v>1.8241948582149359E-4</v>
      </c>
    </row>
    <row r="1545" spans="1:6" x14ac:dyDescent="0.25">
      <c r="A1545" s="138" t="s">
        <v>58</v>
      </c>
      <c r="B1545" s="138" t="s">
        <v>272</v>
      </c>
      <c r="C1545" s="1" t="s">
        <v>307</v>
      </c>
      <c r="D1545" s="1" t="s">
        <v>303</v>
      </c>
      <c r="E1545" s="1" t="s">
        <v>301</v>
      </c>
      <c r="F1545" s="21"/>
    </row>
    <row r="1546" spans="1:6" x14ac:dyDescent="0.25">
      <c r="A1546" s="139"/>
      <c r="B1546" s="139"/>
      <c r="C1546" s="1" t="s">
        <v>308</v>
      </c>
      <c r="D1546" s="1" t="s">
        <v>303</v>
      </c>
      <c r="E1546" s="1" t="s">
        <v>301</v>
      </c>
      <c r="F1546" s="21"/>
    </row>
    <row r="1547" spans="1:6" x14ac:dyDescent="0.25">
      <c r="A1547" s="139"/>
      <c r="B1547" s="139"/>
      <c r="C1547" s="1" t="s">
        <v>309</v>
      </c>
      <c r="D1547" s="1" t="s">
        <v>303</v>
      </c>
      <c r="E1547" s="1" t="s">
        <v>301</v>
      </c>
      <c r="F1547" s="21"/>
    </row>
    <row r="1548" spans="1:6" x14ac:dyDescent="0.25">
      <c r="A1548" s="139"/>
      <c r="B1548" s="139"/>
      <c r="C1548" s="1" t="s">
        <v>407</v>
      </c>
      <c r="D1548" s="1" t="s">
        <v>303</v>
      </c>
      <c r="E1548" s="1" t="s">
        <v>301</v>
      </c>
      <c r="F1548" s="21"/>
    </row>
    <row r="1549" spans="1:6" x14ac:dyDescent="0.25">
      <c r="A1549" s="139"/>
      <c r="B1549" s="139"/>
      <c r="C1549" s="1" t="s">
        <v>312</v>
      </c>
      <c r="D1549" s="1" t="s">
        <v>303</v>
      </c>
      <c r="E1549" s="1" t="s">
        <v>301</v>
      </c>
      <c r="F1549" s="21"/>
    </row>
    <row r="1550" spans="1:6" x14ac:dyDescent="0.25">
      <c r="A1550" s="139"/>
      <c r="B1550" s="140"/>
      <c r="C1550" s="1" t="s">
        <v>313</v>
      </c>
      <c r="D1550" s="1" t="s">
        <v>303</v>
      </c>
      <c r="E1550" s="1" t="s">
        <v>301</v>
      </c>
      <c r="F1550" s="21"/>
    </row>
    <row r="1551" spans="1:6" x14ac:dyDescent="0.25">
      <c r="A1551" s="139"/>
      <c r="B1551" s="138" t="s">
        <v>315</v>
      </c>
      <c r="C1551" s="1" t="s">
        <v>307</v>
      </c>
      <c r="D1551" s="1" t="s">
        <v>303</v>
      </c>
      <c r="E1551" s="1" t="s">
        <v>301</v>
      </c>
      <c r="F1551" s="21">
        <v>2.594970856632412E-3</v>
      </c>
    </row>
    <row r="1552" spans="1:6" x14ac:dyDescent="0.25">
      <c r="A1552" s="139"/>
      <c r="B1552" s="139"/>
      <c r="C1552" s="1" t="s">
        <v>308</v>
      </c>
      <c r="D1552" s="1" t="s">
        <v>303</v>
      </c>
      <c r="E1552" s="1" t="s">
        <v>301</v>
      </c>
      <c r="F1552" s="21">
        <v>1.3913634416993931E-3</v>
      </c>
    </row>
    <row r="1553" spans="1:6" x14ac:dyDescent="0.25">
      <c r="A1553" s="139"/>
      <c r="B1553" s="139"/>
      <c r="C1553" s="1" t="s">
        <v>309</v>
      </c>
      <c r="D1553" s="1" t="s">
        <v>303</v>
      </c>
      <c r="E1553" s="1" t="s">
        <v>301</v>
      </c>
      <c r="F1553" s="21">
        <v>5.5851266983866819E-8</v>
      </c>
    </row>
    <row r="1554" spans="1:6" x14ac:dyDescent="0.25">
      <c r="A1554" s="139"/>
      <c r="B1554" s="139"/>
      <c r="C1554" s="1" t="s">
        <v>407</v>
      </c>
      <c r="D1554" s="1" t="s">
        <v>303</v>
      </c>
      <c r="E1554" s="1" t="s">
        <v>301</v>
      </c>
      <c r="F1554" s="21">
        <v>1.9876482561992071E-3</v>
      </c>
    </row>
    <row r="1555" spans="1:6" x14ac:dyDescent="0.25">
      <c r="A1555" s="139"/>
      <c r="B1555" s="139"/>
      <c r="C1555" s="1" t="s">
        <v>312</v>
      </c>
      <c r="D1555" s="1" t="s">
        <v>303</v>
      </c>
      <c r="E1555" s="1" t="s">
        <v>301</v>
      </c>
      <c r="F1555" s="21">
        <v>4.8391842930313391E-4</v>
      </c>
    </row>
    <row r="1556" spans="1:6" x14ac:dyDescent="0.25">
      <c r="A1556" s="139"/>
      <c r="B1556" s="140"/>
      <c r="C1556" s="1" t="s">
        <v>313</v>
      </c>
      <c r="D1556" s="1" t="s">
        <v>303</v>
      </c>
      <c r="E1556" s="1" t="s">
        <v>301</v>
      </c>
      <c r="F1556" s="21">
        <v>2.1571287822121291E-4</v>
      </c>
    </row>
    <row r="1557" spans="1:6" x14ac:dyDescent="0.25">
      <c r="A1557" s="139"/>
      <c r="B1557" s="138" t="s">
        <v>272</v>
      </c>
      <c r="C1557" s="1" t="s">
        <v>307</v>
      </c>
      <c r="D1557" s="1" t="s">
        <v>303</v>
      </c>
      <c r="E1557" s="1" t="s">
        <v>301</v>
      </c>
      <c r="F1557" s="21">
        <v>0.1527923878846951</v>
      </c>
    </row>
    <row r="1558" spans="1:6" x14ac:dyDescent="0.25">
      <c r="A1558" s="139"/>
      <c r="B1558" s="139"/>
      <c r="C1558" s="1" t="s">
        <v>308</v>
      </c>
      <c r="D1558" s="1" t="s">
        <v>303</v>
      </c>
      <c r="E1558" s="1" t="s">
        <v>301</v>
      </c>
      <c r="F1558" s="21">
        <v>4.5093293793456446E-3</v>
      </c>
    </row>
    <row r="1559" spans="1:6" x14ac:dyDescent="0.25">
      <c r="A1559" s="139"/>
      <c r="B1559" s="139"/>
      <c r="C1559" s="1" t="s">
        <v>309</v>
      </c>
      <c r="D1559" s="1" t="s">
        <v>303</v>
      </c>
      <c r="E1559" s="1" t="s">
        <v>301</v>
      </c>
      <c r="F1559" s="21">
        <v>3.1878007157440141E-7</v>
      </c>
    </row>
    <row r="1560" spans="1:6" x14ac:dyDescent="0.25">
      <c r="A1560" s="139"/>
      <c r="B1560" s="139"/>
      <c r="C1560" s="1" t="s">
        <v>407</v>
      </c>
      <c r="D1560" s="1" t="s">
        <v>303</v>
      </c>
      <c r="E1560" s="1" t="s">
        <v>301</v>
      </c>
      <c r="F1560" s="21">
        <v>4.2507107429145428E-3</v>
      </c>
    </row>
    <row r="1561" spans="1:6" x14ac:dyDescent="0.25">
      <c r="A1561" s="139"/>
      <c r="B1561" s="139"/>
      <c r="C1561" s="1" t="s">
        <v>312</v>
      </c>
      <c r="D1561" s="1" t="s">
        <v>303</v>
      </c>
      <c r="E1561" s="1" t="s">
        <v>301</v>
      </c>
      <c r="F1561" s="21">
        <v>1.6792055813858329E-3</v>
      </c>
    </row>
    <row r="1562" spans="1:6" x14ac:dyDescent="0.25">
      <c r="A1562" s="139"/>
      <c r="B1562" s="140"/>
      <c r="C1562" s="1" t="s">
        <v>313</v>
      </c>
      <c r="D1562" s="1" t="s">
        <v>303</v>
      </c>
      <c r="E1562" s="1" t="s">
        <v>301</v>
      </c>
      <c r="F1562" s="21">
        <v>8.8100782860033749E-4</v>
      </c>
    </row>
    <row r="1563" spans="1:6" x14ac:dyDescent="0.25">
      <c r="A1563" s="139"/>
      <c r="B1563" s="138" t="s">
        <v>316</v>
      </c>
      <c r="C1563" s="1" t="s">
        <v>307</v>
      </c>
      <c r="D1563" s="1" t="s">
        <v>303</v>
      </c>
      <c r="E1563" s="1" t="s">
        <v>301</v>
      </c>
      <c r="F1563" s="21">
        <v>2.251214738868686E-2</v>
      </c>
    </row>
    <row r="1564" spans="1:6" x14ac:dyDescent="0.25">
      <c r="A1564" s="139"/>
      <c r="B1564" s="139"/>
      <c r="C1564" s="1" t="s">
        <v>308</v>
      </c>
      <c r="D1564" s="1" t="s">
        <v>303</v>
      </c>
      <c r="E1564" s="1" t="s">
        <v>301</v>
      </c>
      <c r="F1564" s="21">
        <v>4.3246697375510207E-2</v>
      </c>
    </row>
    <row r="1565" spans="1:6" x14ac:dyDescent="0.25">
      <c r="A1565" s="139"/>
      <c r="B1565" s="139"/>
      <c r="C1565" s="1" t="s">
        <v>309</v>
      </c>
      <c r="D1565" s="1" t="s">
        <v>303</v>
      </c>
      <c r="E1565" s="1" t="s">
        <v>301</v>
      </c>
      <c r="F1565" s="21">
        <v>3.3789694906699499E-6</v>
      </c>
    </row>
    <row r="1566" spans="1:6" x14ac:dyDescent="0.25">
      <c r="A1566" s="139"/>
      <c r="B1566" s="139"/>
      <c r="C1566" s="1" t="s">
        <v>407</v>
      </c>
      <c r="D1566" s="1" t="s">
        <v>303</v>
      </c>
      <c r="E1566" s="1" t="s">
        <v>301</v>
      </c>
      <c r="F1566" s="21">
        <v>1.290306803465415E-2</v>
      </c>
    </row>
    <row r="1567" spans="1:6" x14ac:dyDescent="0.25">
      <c r="A1567" s="139"/>
      <c r="B1567" s="139"/>
      <c r="C1567" s="1" t="s">
        <v>312</v>
      </c>
      <c r="D1567" s="1" t="s">
        <v>303</v>
      </c>
      <c r="E1567" s="1" t="s">
        <v>301</v>
      </c>
      <c r="F1567" s="21">
        <v>1.181780260389168E-2</v>
      </c>
    </row>
    <row r="1568" spans="1:6" x14ac:dyDescent="0.25">
      <c r="A1568" s="139"/>
      <c r="B1568" s="140"/>
      <c r="C1568" s="1" t="s">
        <v>313</v>
      </c>
      <c r="D1568" s="1" t="s">
        <v>303</v>
      </c>
      <c r="E1568" s="1" t="s">
        <v>301</v>
      </c>
      <c r="F1568" s="21">
        <v>9.1804011774224339E-3</v>
      </c>
    </row>
    <row r="1569" spans="1:6" x14ac:dyDescent="0.25">
      <c r="A1569" s="139"/>
      <c r="B1569" s="138" t="s">
        <v>269</v>
      </c>
      <c r="C1569" s="1" t="s">
        <v>307</v>
      </c>
      <c r="D1569" s="1" t="s">
        <v>303</v>
      </c>
      <c r="E1569" s="1" t="s">
        <v>301</v>
      </c>
      <c r="F1569" s="21">
        <v>3.5968024012297387E-2</v>
      </c>
    </row>
    <row r="1570" spans="1:6" x14ac:dyDescent="0.25">
      <c r="A1570" s="139"/>
      <c r="B1570" s="139"/>
      <c r="C1570" s="1" t="s">
        <v>308</v>
      </c>
      <c r="D1570" s="1" t="s">
        <v>303</v>
      </c>
      <c r="E1570" s="1" t="s">
        <v>301</v>
      </c>
      <c r="F1570" s="21">
        <v>6.8530895714158505E-2</v>
      </c>
    </row>
    <row r="1571" spans="1:6" x14ac:dyDescent="0.25">
      <c r="A1571" s="139"/>
      <c r="B1571" s="139"/>
      <c r="C1571" s="1" t="s">
        <v>309</v>
      </c>
      <c r="D1571" s="1" t="s">
        <v>303</v>
      </c>
      <c r="E1571" s="1" t="s">
        <v>301</v>
      </c>
      <c r="F1571" s="21">
        <v>5.34642413267898E-6</v>
      </c>
    </row>
    <row r="1572" spans="1:6" x14ac:dyDescent="0.25">
      <c r="A1572" s="139"/>
      <c r="B1572" s="139"/>
      <c r="C1572" s="1" t="s">
        <v>407</v>
      </c>
      <c r="D1572" s="1" t="s">
        <v>303</v>
      </c>
      <c r="E1572" s="1" t="s">
        <v>301</v>
      </c>
      <c r="F1572" s="21">
        <v>2.5106152183270281E-2</v>
      </c>
    </row>
    <row r="1573" spans="1:6" x14ac:dyDescent="0.25">
      <c r="A1573" s="139"/>
      <c r="B1573" s="139"/>
      <c r="C1573" s="1" t="s">
        <v>312</v>
      </c>
      <c r="D1573" s="1" t="s">
        <v>303</v>
      </c>
      <c r="E1573" s="1" t="s">
        <v>301</v>
      </c>
      <c r="F1573" s="21">
        <v>2.0715191202613781E-2</v>
      </c>
    </row>
    <row r="1574" spans="1:6" x14ac:dyDescent="0.25">
      <c r="A1574" s="139"/>
      <c r="B1574" s="140"/>
      <c r="C1574" s="1" t="s">
        <v>313</v>
      </c>
      <c r="D1574" s="1" t="s">
        <v>303</v>
      </c>
      <c r="E1574" s="1" t="s">
        <v>301</v>
      </c>
      <c r="F1574" s="21">
        <v>1.53171418350137E-2</v>
      </c>
    </row>
    <row r="1575" spans="1:6" x14ac:dyDescent="0.25">
      <c r="A1575" s="139"/>
      <c r="B1575" s="138" t="s">
        <v>271</v>
      </c>
      <c r="C1575" s="1" t="s">
        <v>307</v>
      </c>
      <c r="D1575" s="1" t="s">
        <v>303</v>
      </c>
      <c r="E1575" s="1" t="s">
        <v>301</v>
      </c>
      <c r="F1575" s="21">
        <v>0.11719619296850151</v>
      </c>
    </row>
    <row r="1576" spans="1:6" x14ac:dyDescent="0.25">
      <c r="A1576" s="139"/>
      <c r="B1576" s="139"/>
      <c r="C1576" s="1" t="s">
        <v>308</v>
      </c>
      <c r="D1576" s="1" t="s">
        <v>303</v>
      </c>
      <c r="E1576" s="1" t="s">
        <v>301</v>
      </c>
      <c r="F1576" s="21">
        <v>4.9940222901118554E-3</v>
      </c>
    </row>
    <row r="1577" spans="1:6" x14ac:dyDescent="0.25">
      <c r="A1577" s="139"/>
      <c r="B1577" s="139"/>
      <c r="C1577" s="1" t="s">
        <v>309</v>
      </c>
      <c r="D1577" s="1" t="s">
        <v>303</v>
      </c>
      <c r="E1577" s="1" t="s">
        <v>301</v>
      </c>
      <c r="F1577" s="21">
        <v>5.1490346721687232E-7</v>
      </c>
    </row>
    <row r="1578" spans="1:6" x14ac:dyDescent="0.25">
      <c r="A1578" s="139"/>
      <c r="B1578" s="139"/>
      <c r="C1578" s="1" t="s">
        <v>407</v>
      </c>
      <c r="D1578" s="1" t="s">
        <v>303</v>
      </c>
      <c r="E1578" s="1" t="s">
        <v>301</v>
      </c>
      <c r="F1578" s="21">
        <v>4.1339870931771747E-3</v>
      </c>
    </row>
    <row r="1579" spans="1:6" x14ac:dyDescent="0.25">
      <c r="A1579" s="139"/>
      <c r="B1579" s="139"/>
      <c r="C1579" s="1" t="s">
        <v>312</v>
      </c>
      <c r="D1579" s="1" t="s">
        <v>303</v>
      </c>
      <c r="E1579" s="1" t="s">
        <v>301</v>
      </c>
      <c r="F1579" s="21">
        <v>2.408410871083541E-3</v>
      </c>
    </row>
    <row r="1580" spans="1:6" x14ac:dyDescent="0.25">
      <c r="A1580" s="139"/>
      <c r="B1580" s="140"/>
      <c r="C1580" s="1" t="s">
        <v>313</v>
      </c>
      <c r="D1580" s="1" t="s">
        <v>303</v>
      </c>
      <c r="E1580" s="1" t="s">
        <v>301</v>
      </c>
      <c r="F1580" s="21">
        <v>1.2730743880298751E-3</v>
      </c>
    </row>
    <row r="1581" spans="1:6" x14ac:dyDescent="0.25">
      <c r="A1581" s="139"/>
      <c r="B1581" s="138" t="s">
        <v>272</v>
      </c>
      <c r="C1581" s="1" t="s">
        <v>307</v>
      </c>
      <c r="D1581" s="1" t="s">
        <v>303</v>
      </c>
      <c r="E1581" s="1" t="s">
        <v>301</v>
      </c>
      <c r="F1581" s="21">
        <v>0.20078012189767089</v>
      </c>
    </row>
    <row r="1582" spans="1:6" x14ac:dyDescent="0.25">
      <c r="A1582" s="139"/>
      <c r="B1582" s="139"/>
      <c r="C1582" s="1" t="s">
        <v>308</v>
      </c>
      <c r="D1582" s="1" t="s">
        <v>303</v>
      </c>
      <c r="E1582" s="1" t="s">
        <v>301</v>
      </c>
      <c r="F1582" s="21">
        <v>7.1398887163677038E-2</v>
      </c>
    </row>
    <row r="1583" spans="1:6" x14ac:dyDescent="0.25">
      <c r="A1583" s="139"/>
      <c r="B1583" s="139"/>
      <c r="C1583" s="1" t="s">
        <v>309</v>
      </c>
      <c r="D1583" s="1" t="s">
        <v>303</v>
      </c>
      <c r="E1583" s="1" t="s">
        <v>301</v>
      </c>
      <c r="F1583" s="21">
        <v>3.3545048543380543E-5</v>
      </c>
    </row>
    <row r="1584" spans="1:6" x14ac:dyDescent="0.25">
      <c r="A1584" s="139"/>
      <c r="B1584" s="139"/>
      <c r="C1584" s="1" t="s">
        <v>407</v>
      </c>
      <c r="D1584" s="1" t="s">
        <v>303</v>
      </c>
      <c r="E1584" s="1" t="s">
        <v>301</v>
      </c>
      <c r="F1584" s="21">
        <v>0.14584252473287859</v>
      </c>
    </row>
    <row r="1585" spans="1:6" x14ac:dyDescent="0.25">
      <c r="A1585" s="139"/>
      <c r="B1585" s="139"/>
      <c r="C1585" s="1" t="s">
        <v>311</v>
      </c>
      <c r="D1585" s="1" t="s">
        <v>303</v>
      </c>
      <c r="E1585" s="1" t="s">
        <v>301</v>
      </c>
      <c r="F1585" s="21">
        <v>0.1242176572618388</v>
      </c>
    </row>
    <row r="1586" spans="1:6" x14ac:dyDescent="0.25">
      <c r="A1586" s="139"/>
      <c r="B1586" s="139"/>
      <c r="C1586" s="1" t="s">
        <v>312</v>
      </c>
      <c r="D1586" s="1" t="s">
        <v>303</v>
      </c>
      <c r="E1586" s="1" t="s">
        <v>301</v>
      </c>
      <c r="F1586" s="21">
        <v>0.1000893106652132</v>
      </c>
    </row>
    <row r="1587" spans="1:6" x14ac:dyDescent="0.25">
      <c r="A1587" s="139"/>
      <c r="B1587" s="140"/>
      <c r="C1587" s="1" t="s">
        <v>313</v>
      </c>
      <c r="D1587" s="1" t="s">
        <v>303</v>
      </c>
      <c r="E1587" s="1" t="s">
        <v>301</v>
      </c>
      <c r="F1587" s="21">
        <v>7.5545328173259083E-2</v>
      </c>
    </row>
    <row r="1588" spans="1:6" x14ac:dyDescent="0.25">
      <c r="A1588" s="139"/>
      <c r="B1588" s="138" t="s">
        <v>271</v>
      </c>
      <c r="C1588" s="1" t="s">
        <v>307</v>
      </c>
      <c r="D1588" s="1" t="s">
        <v>303</v>
      </c>
      <c r="E1588" s="1" t="s">
        <v>301</v>
      </c>
      <c r="F1588" s="21">
        <v>2.3964283416213469E-4</v>
      </c>
    </row>
    <row r="1589" spans="1:6" x14ac:dyDescent="0.25">
      <c r="A1589" s="139"/>
      <c r="B1589" s="139"/>
      <c r="C1589" s="1" t="s">
        <v>308</v>
      </c>
      <c r="D1589" s="1" t="s">
        <v>303</v>
      </c>
      <c r="E1589" s="1" t="s">
        <v>301</v>
      </c>
      <c r="F1589" s="21">
        <v>7.4661359082919354E-4</v>
      </c>
    </row>
    <row r="1590" spans="1:6" x14ac:dyDescent="0.25">
      <c r="A1590" s="139"/>
      <c r="B1590" s="139"/>
      <c r="C1590" s="1" t="s">
        <v>309</v>
      </c>
      <c r="D1590" s="1" t="s">
        <v>303</v>
      </c>
      <c r="E1590" s="1" t="s">
        <v>301</v>
      </c>
      <c r="F1590" s="21">
        <v>5.7468486910301178E-8</v>
      </c>
    </row>
    <row r="1591" spans="1:6" x14ac:dyDescent="0.25">
      <c r="A1591" s="139"/>
      <c r="B1591" s="139"/>
      <c r="C1591" s="1" t="s">
        <v>407</v>
      </c>
      <c r="D1591" s="1" t="s">
        <v>303</v>
      </c>
      <c r="E1591" s="1" t="s">
        <v>301</v>
      </c>
      <c r="F1591" s="21">
        <v>2.004743996012017E-3</v>
      </c>
    </row>
    <row r="1592" spans="1:6" x14ac:dyDescent="0.25">
      <c r="A1592" s="139"/>
      <c r="B1592" s="139"/>
      <c r="C1592" s="1" t="s">
        <v>312</v>
      </c>
      <c r="D1592" s="1" t="s">
        <v>303</v>
      </c>
      <c r="E1592" s="1" t="s">
        <v>301</v>
      </c>
      <c r="F1592" s="21">
        <v>8.4942901266354324E-4</v>
      </c>
    </row>
    <row r="1593" spans="1:6" x14ac:dyDescent="0.25">
      <c r="A1593" s="139"/>
      <c r="B1593" s="140"/>
      <c r="C1593" s="1" t="s">
        <v>313</v>
      </c>
      <c r="D1593" s="1" t="s">
        <v>303</v>
      </c>
      <c r="E1593" s="1" t="s">
        <v>301</v>
      </c>
      <c r="F1593" s="21">
        <v>4.0203828144469862E-4</v>
      </c>
    </row>
    <row r="1594" spans="1:6" x14ac:dyDescent="0.25">
      <c r="A1594" s="139"/>
      <c r="B1594" s="138" t="s">
        <v>293</v>
      </c>
      <c r="C1594" s="1" t="s">
        <v>307</v>
      </c>
      <c r="D1594" s="1" t="s">
        <v>303</v>
      </c>
      <c r="E1594" s="1" t="s">
        <v>301</v>
      </c>
      <c r="F1594" s="21">
        <v>4.0654500947119398E-4</v>
      </c>
    </row>
    <row r="1595" spans="1:6" x14ac:dyDescent="0.25">
      <c r="A1595" s="139"/>
      <c r="B1595" s="139"/>
      <c r="C1595" s="1" t="s">
        <v>308</v>
      </c>
      <c r="D1595" s="1" t="s">
        <v>303</v>
      </c>
      <c r="E1595" s="1" t="s">
        <v>301</v>
      </c>
      <c r="F1595" s="21">
        <v>1.107906685838889E-4</v>
      </c>
    </row>
    <row r="1596" spans="1:6" x14ac:dyDescent="0.25">
      <c r="A1596" s="139"/>
      <c r="B1596" s="139"/>
      <c r="C1596" s="1" t="s">
        <v>309</v>
      </c>
      <c r="D1596" s="1" t="s">
        <v>303</v>
      </c>
      <c r="E1596" s="1" t="s">
        <v>301</v>
      </c>
      <c r="F1596" s="21">
        <v>7.8639356440801466E-8</v>
      </c>
    </row>
    <row r="1597" spans="1:6" x14ac:dyDescent="0.25">
      <c r="A1597" s="139"/>
      <c r="B1597" s="139"/>
      <c r="C1597" s="1" t="s">
        <v>407</v>
      </c>
      <c r="D1597" s="1" t="s">
        <v>303</v>
      </c>
      <c r="E1597" s="1" t="s">
        <v>301</v>
      </c>
      <c r="F1597" s="21">
        <v>5.1892204103452921E-3</v>
      </c>
    </row>
    <row r="1598" spans="1:6" x14ac:dyDescent="0.25">
      <c r="A1598" s="139"/>
      <c r="B1598" s="139"/>
      <c r="C1598" s="1" t="s">
        <v>312</v>
      </c>
      <c r="D1598" s="1" t="s">
        <v>303</v>
      </c>
      <c r="E1598" s="1" t="s">
        <v>301</v>
      </c>
      <c r="F1598" s="21">
        <v>1.9784325193218742E-3</v>
      </c>
    </row>
    <row r="1599" spans="1:6" x14ac:dyDescent="0.25">
      <c r="A1599" s="139"/>
      <c r="B1599" s="140"/>
      <c r="C1599" s="1" t="s">
        <v>313</v>
      </c>
      <c r="D1599" s="1" t="s">
        <v>303</v>
      </c>
      <c r="E1599" s="1" t="s">
        <v>301</v>
      </c>
      <c r="F1599" s="21">
        <v>7.0459833910502397E-4</v>
      </c>
    </row>
    <row r="1600" spans="1:6" x14ac:dyDescent="0.25">
      <c r="A1600" s="139"/>
      <c r="B1600" s="138" t="s">
        <v>270</v>
      </c>
      <c r="C1600" s="1" t="s">
        <v>307</v>
      </c>
      <c r="D1600" s="1" t="s">
        <v>303</v>
      </c>
      <c r="E1600" s="1" t="s">
        <v>301</v>
      </c>
      <c r="F1600" s="21">
        <v>6.4351971248906136E-3</v>
      </c>
    </row>
    <row r="1601" spans="1:6" x14ac:dyDescent="0.25">
      <c r="A1601" s="139"/>
      <c r="B1601" s="139"/>
      <c r="C1601" s="1" t="s">
        <v>308</v>
      </c>
      <c r="D1601" s="1" t="s">
        <v>303</v>
      </c>
      <c r="E1601" s="1" t="s">
        <v>301</v>
      </c>
      <c r="F1601" s="21">
        <v>8.2231368041196622E-3</v>
      </c>
    </row>
    <row r="1602" spans="1:6" x14ac:dyDescent="0.25">
      <c r="A1602" s="139"/>
      <c r="B1602" s="139"/>
      <c r="C1602" s="1" t="s">
        <v>309</v>
      </c>
      <c r="D1602" s="1" t="s">
        <v>303</v>
      </c>
      <c r="E1602" s="1" t="s">
        <v>301</v>
      </c>
      <c r="F1602" s="21">
        <v>1.2503863969700151E-6</v>
      </c>
    </row>
    <row r="1603" spans="1:6" x14ac:dyDescent="0.25">
      <c r="A1603" s="139"/>
      <c r="B1603" s="139"/>
      <c r="C1603" s="1" t="s">
        <v>407</v>
      </c>
      <c r="D1603" s="1" t="s">
        <v>303</v>
      </c>
      <c r="E1603" s="1" t="s">
        <v>301</v>
      </c>
      <c r="F1603" s="21">
        <v>3.5454334027901171E-2</v>
      </c>
    </row>
    <row r="1604" spans="1:6" x14ac:dyDescent="0.25">
      <c r="A1604" s="139"/>
      <c r="B1604" s="139"/>
      <c r="C1604" s="1" t="s">
        <v>312</v>
      </c>
      <c r="D1604" s="1" t="s">
        <v>303</v>
      </c>
      <c r="E1604" s="1" t="s">
        <v>301</v>
      </c>
      <c r="F1604" s="21">
        <v>9.6916684499465222E-2</v>
      </c>
    </row>
    <row r="1605" spans="1:6" x14ac:dyDescent="0.25">
      <c r="A1605" s="139"/>
      <c r="B1605" s="140"/>
      <c r="C1605" s="1" t="s">
        <v>313</v>
      </c>
      <c r="D1605" s="1" t="s">
        <v>303</v>
      </c>
      <c r="E1605" s="1" t="s">
        <v>301</v>
      </c>
      <c r="F1605" s="21">
        <v>0.21680420334617739</v>
      </c>
    </row>
    <row r="1606" spans="1:6" x14ac:dyDescent="0.25">
      <c r="A1606" s="139"/>
      <c r="B1606" s="138" t="s">
        <v>297</v>
      </c>
      <c r="C1606" s="1" t="s">
        <v>307</v>
      </c>
      <c r="D1606" s="1" t="s">
        <v>303</v>
      </c>
      <c r="E1606" s="1" t="s">
        <v>301</v>
      </c>
      <c r="F1606" s="21">
        <v>2.5125697069387499E-4</v>
      </c>
    </row>
    <row r="1607" spans="1:6" x14ac:dyDescent="0.25">
      <c r="A1607" s="139"/>
      <c r="B1607" s="139"/>
      <c r="C1607" s="1" t="s">
        <v>308</v>
      </c>
      <c r="D1607" s="1" t="s">
        <v>303</v>
      </c>
      <c r="E1607" s="1" t="s">
        <v>301</v>
      </c>
      <c r="F1607" s="21">
        <v>1.932776953257761E-4</v>
      </c>
    </row>
    <row r="1608" spans="1:6" x14ac:dyDescent="0.25">
      <c r="A1608" s="139"/>
      <c r="B1608" s="139"/>
      <c r="C1608" s="1" t="s">
        <v>309</v>
      </c>
      <c r="D1608" s="1" t="s">
        <v>303</v>
      </c>
      <c r="E1608" s="1" t="s">
        <v>301</v>
      </c>
      <c r="F1608" s="21">
        <v>1.8372117359835979E-8</v>
      </c>
    </row>
    <row r="1609" spans="1:6" x14ac:dyDescent="0.25">
      <c r="A1609" s="139"/>
      <c r="B1609" s="139"/>
      <c r="C1609" s="1" t="s">
        <v>407</v>
      </c>
      <c r="D1609" s="1" t="s">
        <v>303</v>
      </c>
      <c r="E1609" s="1" t="s">
        <v>301</v>
      </c>
      <c r="F1609" s="21">
        <v>5.7836802625994013E-2</v>
      </c>
    </row>
    <row r="1610" spans="1:6" x14ac:dyDescent="0.25">
      <c r="A1610" s="139"/>
      <c r="B1610" s="139"/>
      <c r="C1610" s="1" t="s">
        <v>312</v>
      </c>
      <c r="D1610" s="1" t="s">
        <v>303</v>
      </c>
      <c r="E1610" s="1" t="s">
        <v>301</v>
      </c>
      <c r="F1610" s="21">
        <v>4.4987561525937158E-4</v>
      </c>
    </row>
    <row r="1611" spans="1:6" x14ac:dyDescent="0.25">
      <c r="A1611" s="140"/>
      <c r="B1611" s="140"/>
      <c r="C1611" s="1" t="s">
        <v>313</v>
      </c>
      <c r="D1611" s="1" t="s">
        <v>303</v>
      </c>
      <c r="E1611" s="1" t="s">
        <v>301</v>
      </c>
      <c r="F1611" s="21">
        <v>1.960936971845842E-4</v>
      </c>
    </row>
    <row r="1612" spans="1:6" x14ac:dyDescent="0.25">
      <c r="A1612" s="138" t="s">
        <v>60</v>
      </c>
      <c r="B1612" s="138" t="s">
        <v>272</v>
      </c>
      <c r="C1612" s="1" t="s">
        <v>307</v>
      </c>
      <c r="D1612" s="1" t="s">
        <v>303</v>
      </c>
      <c r="E1612" s="1" t="s">
        <v>301</v>
      </c>
      <c r="F1612" s="21"/>
    </row>
    <row r="1613" spans="1:6" x14ac:dyDescent="0.25">
      <c r="A1613" s="139"/>
      <c r="B1613" s="139"/>
      <c r="C1613" s="1" t="s">
        <v>308</v>
      </c>
      <c r="D1613" s="1" t="s">
        <v>303</v>
      </c>
      <c r="E1613" s="1" t="s">
        <v>301</v>
      </c>
      <c r="F1613" s="21"/>
    </row>
    <row r="1614" spans="1:6" x14ac:dyDescent="0.25">
      <c r="A1614" s="139"/>
      <c r="B1614" s="139"/>
      <c r="C1614" s="1" t="s">
        <v>309</v>
      </c>
      <c r="D1614" s="1" t="s">
        <v>303</v>
      </c>
      <c r="E1614" s="1" t="s">
        <v>301</v>
      </c>
      <c r="F1614" s="21">
        <v>3.5527136788005012E-24</v>
      </c>
    </row>
    <row r="1615" spans="1:6" x14ac:dyDescent="0.25">
      <c r="A1615" s="139"/>
      <c r="B1615" s="139"/>
      <c r="C1615" s="1" t="s">
        <v>407</v>
      </c>
      <c r="D1615" s="1" t="s">
        <v>303</v>
      </c>
      <c r="E1615" s="1" t="s">
        <v>301</v>
      </c>
      <c r="F1615" s="21"/>
    </row>
    <row r="1616" spans="1:6" x14ac:dyDescent="0.25">
      <c r="A1616" s="139"/>
      <c r="B1616" s="139"/>
      <c r="C1616" s="1" t="s">
        <v>312</v>
      </c>
      <c r="D1616" s="1" t="s">
        <v>303</v>
      </c>
      <c r="E1616" s="1" t="s">
        <v>301</v>
      </c>
      <c r="F1616" s="21"/>
    </row>
    <row r="1617" spans="1:6" x14ac:dyDescent="0.25">
      <c r="A1617" s="139"/>
      <c r="B1617" s="140"/>
      <c r="C1617" s="1" t="s">
        <v>313</v>
      </c>
      <c r="D1617" s="1" t="s">
        <v>303</v>
      </c>
      <c r="E1617" s="1" t="s">
        <v>301</v>
      </c>
      <c r="F1617" s="21">
        <v>1.164153218269348E-19</v>
      </c>
    </row>
    <row r="1618" spans="1:6" x14ac:dyDescent="0.25">
      <c r="A1618" s="139"/>
      <c r="B1618" s="138" t="s">
        <v>315</v>
      </c>
      <c r="C1618" s="1" t="s">
        <v>307</v>
      </c>
      <c r="D1618" s="1" t="s">
        <v>303</v>
      </c>
      <c r="E1618" s="1" t="s">
        <v>301</v>
      </c>
      <c r="F1618" s="21">
        <v>7.2322588646756486E-6</v>
      </c>
    </row>
    <row r="1619" spans="1:6" x14ac:dyDescent="0.25">
      <c r="A1619" s="139"/>
      <c r="B1619" s="139"/>
      <c r="C1619" s="1" t="s">
        <v>308</v>
      </c>
      <c r="D1619" s="1" t="s">
        <v>303</v>
      </c>
      <c r="E1619" s="1" t="s">
        <v>301</v>
      </c>
      <c r="F1619" s="21">
        <v>4.0349762970674782E-6</v>
      </c>
    </row>
    <row r="1620" spans="1:6" x14ac:dyDescent="0.25">
      <c r="A1620" s="139"/>
      <c r="B1620" s="139"/>
      <c r="C1620" s="1" t="s">
        <v>309</v>
      </c>
      <c r="D1620" s="1" t="s">
        <v>303</v>
      </c>
      <c r="E1620" s="1" t="s">
        <v>301</v>
      </c>
      <c r="F1620" s="21">
        <v>1.589712530671648E-10</v>
      </c>
    </row>
    <row r="1621" spans="1:6" x14ac:dyDescent="0.25">
      <c r="A1621" s="139"/>
      <c r="B1621" s="139"/>
      <c r="C1621" s="1" t="s">
        <v>407</v>
      </c>
      <c r="D1621" s="1" t="s">
        <v>303</v>
      </c>
      <c r="E1621" s="1" t="s">
        <v>301</v>
      </c>
      <c r="F1621" s="21">
        <v>7.0172085370183919E-6</v>
      </c>
    </row>
    <row r="1622" spans="1:6" x14ac:dyDescent="0.25">
      <c r="A1622" s="139"/>
      <c r="B1622" s="139"/>
      <c r="C1622" s="1" t="s">
        <v>312</v>
      </c>
      <c r="D1622" s="1" t="s">
        <v>303</v>
      </c>
      <c r="E1622" s="1" t="s">
        <v>301</v>
      </c>
      <c r="F1622" s="21">
        <v>1.1765837260684929E-6</v>
      </c>
    </row>
    <row r="1623" spans="1:6" x14ac:dyDescent="0.25">
      <c r="A1623" s="139"/>
      <c r="B1623" s="140"/>
      <c r="C1623" s="1" t="s">
        <v>313</v>
      </c>
      <c r="D1623" s="1" t="s">
        <v>303</v>
      </c>
      <c r="E1623" s="1" t="s">
        <v>301</v>
      </c>
      <c r="F1623" s="21">
        <v>5.55598151395563E-7</v>
      </c>
    </row>
    <row r="1624" spans="1:6" x14ac:dyDescent="0.25">
      <c r="A1624" s="139"/>
      <c r="B1624" s="138" t="s">
        <v>272</v>
      </c>
      <c r="C1624" s="1" t="s">
        <v>307</v>
      </c>
      <c r="D1624" s="1" t="s">
        <v>303</v>
      </c>
      <c r="E1624" s="1" t="s">
        <v>301</v>
      </c>
      <c r="F1624" s="21">
        <v>5.2084905185138452E-3</v>
      </c>
    </row>
    <row r="1625" spans="1:6" x14ac:dyDescent="0.25">
      <c r="A1625" s="139"/>
      <c r="B1625" s="139"/>
      <c r="C1625" s="1" t="s">
        <v>308</v>
      </c>
      <c r="D1625" s="1" t="s">
        <v>303</v>
      </c>
      <c r="E1625" s="1" t="s">
        <v>301</v>
      </c>
      <c r="F1625" s="21">
        <v>1.537170774168542E-4</v>
      </c>
    </row>
    <row r="1626" spans="1:6" x14ac:dyDescent="0.25">
      <c r="A1626" s="139"/>
      <c r="B1626" s="139"/>
      <c r="C1626" s="1" t="s">
        <v>309</v>
      </c>
      <c r="D1626" s="1" t="s">
        <v>303</v>
      </c>
      <c r="E1626" s="1" t="s">
        <v>301</v>
      </c>
      <c r="F1626" s="21">
        <v>1.0866791227449291E-8</v>
      </c>
    </row>
    <row r="1627" spans="1:6" x14ac:dyDescent="0.25">
      <c r="A1627" s="139"/>
      <c r="B1627" s="139"/>
      <c r="C1627" s="1" t="s">
        <v>407</v>
      </c>
      <c r="D1627" s="1" t="s">
        <v>303</v>
      </c>
      <c r="E1627" s="1" t="s">
        <v>301</v>
      </c>
      <c r="F1627" s="21">
        <v>1.449011099828031E-4</v>
      </c>
    </row>
    <row r="1628" spans="1:6" x14ac:dyDescent="0.25">
      <c r="A1628" s="139"/>
      <c r="B1628" s="139"/>
      <c r="C1628" s="1" t="s">
        <v>312</v>
      </c>
      <c r="D1628" s="1" t="s">
        <v>303</v>
      </c>
      <c r="E1628" s="1" t="s">
        <v>301</v>
      </c>
      <c r="F1628" s="21">
        <v>5.72418984372697E-5</v>
      </c>
    </row>
    <row r="1629" spans="1:6" x14ac:dyDescent="0.25">
      <c r="A1629" s="139"/>
      <c r="B1629" s="140"/>
      <c r="C1629" s="1" t="s">
        <v>313</v>
      </c>
      <c r="D1629" s="1" t="s">
        <v>303</v>
      </c>
      <c r="E1629" s="1" t="s">
        <v>301</v>
      </c>
      <c r="F1629" s="21">
        <v>3.0032392225352281E-5</v>
      </c>
    </row>
    <row r="1630" spans="1:6" x14ac:dyDescent="0.25">
      <c r="A1630" s="139"/>
      <c r="B1630" s="138" t="s">
        <v>316</v>
      </c>
      <c r="C1630" s="1" t="s">
        <v>307</v>
      </c>
      <c r="D1630" s="1" t="s">
        <v>303</v>
      </c>
      <c r="E1630" s="1" t="s">
        <v>301</v>
      </c>
      <c r="F1630" s="21">
        <v>3.8568415481271689E-5</v>
      </c>
    </row>
    <row r="1631" spans="1:6" x14ac:dyDescent="0.25">
      <c r="A1631" s="139"/>
      <c r="B1631" s="139"/>
      <c r="C1631" s="1" t="s">
        <v>308</v>
      </c>
      <c r="D1631" s="1" t="s">
        <v>303</v>
      </c>
      <c r="E1631" s="1" t="s">
        <v>301</v>
      </c>
      <c r="F1631" s="21">
        <v>5.0689416546402503E-5</v>
      </c>
    </row>
    <row r="1632" spans="1:6" x14ac:dyDescent="0.25">
      <c r="A1632" s="139"/>
      <c r="B1632" s="139"/>
      <c r="C1632" s="1" t="s">
        <v>309</v>
      </c>
      <c r="D1632" s="1" t="s">
        <v>303</v>
      </c>
      <c r="E1632" s="1" t="s">
        <v>301</v>
      </c>
      <c r="F1632" s="21">
        <v>4.2281079118624238E-9</v>
      </c>
    </row>
    <row r="1633" spans="1:6" x14ac:dyDescent="0.25">
      <c r="A1633" s="139"/>
      <c r="B1633" s="139"/>
      <c r="C1633" s="1" t="s">
        <v>407</v>
      </c>
      <c r="D1633" s="1" t="s">
        <v>303</v>
      </c>
      <c r="E1633" s="1" t="s">
        <v>301</v>
      </c>
      <c r="F1633" s="21">
        <v>2.1287146942713298E-5</v>
      </c>
    </row>
    <row r="1634" spans="1:6" x14ac:dyDescent="0.25">
      <c r="A1634" s="139"/>
      <c r="B1634" s="139"/>
      <c r="C1634" s="1" t="s">
        <v>312</v>
      </c>
      <c r="D1634" s="1" t="s">
        <v>303</v>
      </c>
      <c r="E1634" s="1" t="s">
        <v>301</v>
      </c>
      <c r="F1634" s="21">
        <v>2.5907311113770581E-5</v>
      </c>
    </row>
    <row r="1635" spans="1:6" x14ac:dyDescent="0.25">
      <c r="A1635" s="139"/>
      <c r="B1635" s="140"/>
      <c r="C1635" s="1" t="s">
        <v>313</v>
      </c>
      <c r="D1635" s="1" t="s">
        <v>303</v>
      </c>
      <c r="E1635" s="1" t="s">
        <v>301</v>
      </c>
      <c r="F1635" s="21">
        <v>1.9405935050586701E-5</v>
      </c>
    </row>
    <row r="1636" spans="1:6" x14ac:dyDescent="0.25">
      <c r="A1636" s="139"/>
      <c r="B1636" s="138" t="s">
        <v>269</v>
      </c>
      <c r="C1636" s="1" t="s">
        <v>307</v>
      </c>
      <c r="D1636" s="1" t="s">
        <v>303</v>
      </c>
      <c r="E1636" s="1" t="s">
        <v>301</v>
      </c>
      <c r="F1636" s="21">
        <v>1.6044130090148188E-5</v>
      </c>
    </row>
    <row r="1637" spans="1:6" x14ac:dyDescent="0.25">
      <c r="A1637" s="139"/>
      <c r="B1637" s="139"/>
      <c r="C1637" s="1" t="s">
        <v>308</v>
      </c>
      <c r="D1637" s="1" t="s">
        <v>303</v>
      </c>
      <c r="E1637" s="1" t="s">
        <v>301</v>
      </c>
      <c r="F1637" s="21">
        <v>2.0075105719575658E-5</v>
      </c>
    </row>
    <row r="1638" spans="1:6" x14ac:dyDescent="0.25">
      <c r="A1638" s="139"/>
      <c r="B1638" s="139"/>
      <c r="C1638" s="1" t="s">
        <v>309</v>
      </c>
      <c r="D1638" s="1" t="s">
        <v>303</v>
      </c>
      <c r="E1638" s="1" t="s">
        <v>301</v>
      </c>
      <c r="F1638" s="21">
        <v>1.7453475945624181E-9</v>
      </c>
    </row>
    <row r="1639" spans="1:6" x14ac:dyDescent="0.25">
      <c r="A1639" s="139"/>
      <c r="B1639" s="139"/>
      <c r="C1639" s="1" t="s">
        <v>407</v>
      </c>
      <c r="D1639" s="1" t="s">
        <v>303</v>
      </c>
      <c r="E1639" s="1" t="s">
        <v>301</v>
      </c>
      <c r="F1639" s="21">
        <v>1.461350889643654E-5</v>
      </c>
    </row>
    <row r="1640" spans="1:6" x14ac:dyDescent="0.25">
      <c r="A1640" s="139"/>
      <c r="B1640" s="139"/>
      <c r="C1640" s="1" t="s">
        <v>312</v>
      </c>
      <c r="D1640" s="1" t="s">
        <v>303</v>
      </c>
      <c r="E1640" s="1" t="s">
        <v>301</v>
      </c>
      <c r="F1640" s="21">
        <v>2.0905931263355541E-5</v>
      </c>
    </row>
    <row r="1641" spans="1:6" x14ac:dyDescent="0.25">
      <c r="A1641" s="139"/>
      <c r="B1641" s="140"/>
      <c r="C1641" s="1" t="s">
        <v>313</v>
      </c>
      <c r="D1641" s="1" t="s">
        <v>303</v>
      </c>
      <c r="E1641" s="1" t="s">
        <v>301</v>
      </c>
      <c r="F1641" s="21">
        <v>1.228748301790096E-5</v>
      </c>
    </row>
    <row r="1642" spans="1:6" x14ac:dyDescent="0.25">
      <c r="A1642" s="139"/>
      <c r="B1642" s="138" t="s">
        <v>271</v>
      </c>
      <c r="C1642" s="1" t="s">
        <v>307</v>
      </c>
      <c r="D1642" s="1" t="s">
        <v>303</v>
      </c>
      <c r="E1642" s="1" t="s">
        <v>301</v>
      </c>
      <c r="F1642" s="21">
        <v>1.3638000398685189E-3</v>
      </c>
    </row>
    <row r="1643" spans="1:6" x14ac:dyDescent="0.25">
      <c r="A1643" s="139"/>
      <c r="B1643" s="139"/>
      <c r="C1643" s="1" t="s">
        <v>308</v>
      </c>
      <c r="D1643" s="1" t="s">
        <v>303</v>
      </c>
      <c r="E1643" s="1" t="s">
        <v>301</v>
      </c>
      <c r="F1643" s="21">
        <v>4.7007718739783387E-5</v>
      </c>
    </row>
    <row r="1644" spans="1:6" x14ac:dyDescent="0.25">
      <c r="A1644" s="139"/>
      <c r="B1644" s="139"/>
      <c r="C1644" s="1" t="s">
        <v>309</v>
      </c>
      <c r="D1644" s="1" t="s">
        <v>303</v>
      </c>
      <c r="E1644" s="1" t="s">
        <v>301</v>
      </c>
      <c r="F1644" s="21">
        <v>6.1148316608789923E-9</v>
      </c>
    </row>
    <row r="1645" spans="1:6" x14ac:dyDescent="0.25">
      <c r="A1645" s="139"/>
      <c r="B1645" s="139"/>
      <c r="C1645" s="1" t="s">
        <v>407</v>
      </c>
      <c r="D1645" s="1" t="s">
        <v>303</v>
      </c>
      <c r="E1645" s="1" t="s">
        <v>301</v>
      </c>
      <c r="F1645" s="21">
        <v>3.9044983723036482E-5</v>
      </c>
    </row>
    <row r="1646" spans="1:6" x14ac:dyDescent="0.25">
      <c r="A1646" s="139"/>
      <c r="B1646" s="139"/>
      <c r="C1646" s="1" t="s">
        <v>312</v>
      </c>
      <c r="D1646" s="1" t="s">
        <v>303</v>
      </c>
      <c r="E1646" s="1" t="s">
        <v>301</v>
      </c>
      <c r="F1646" s="21">
        <v>2.3635118473991519E-5</v>
      </c>
    </row>
    <row r="1647" spans="1:6" x14ac:dyDescent="0.25">
      <c r="A1647" s="139"/>
      <c r="B1647" s="140"/>
      <c r="C1647" s="1" t="s">
        <v>313</v>
      </c>
      <c r="D1647" s="1" t="s">
        <v>303</v>
      </c>
      <c r="E1647" s="1" t="s">
        <v>301</v>
      </c>
      <c r="F1647" s="21">
        <v>1.26555937276351E-5</v>
      </c>
    </row>
    <row r="1648" spans="1:6" x14ac:dyDescent="0.25">
      <c r="A1648" s="139"/>
      <c r="B1648" s="138" t="s">
        <v>272</v>
      </c>
      <c r="C1648" s="1" t="s">
        <v>307</v>
      </c>
      <c r="D1648" s="1" t="s">
        <v>303</v>
      </c>
      <c r="E1648" s="1" t="s">
        <v>301</v>
      </c>
      <c r="F1648" s="21">
        <v>3.1869540627587592E-4</v>
      </c>
    </row>
    <row r="1649" spans="1:6" x14ac:dyDescent="0.25">
      <c r="A1649" s="139"/>
      <c r="B1649" s="139"/>
      <c r="C1649" s="1" t="s">
        <v>308</v>
      </c>
      <c r="D1649" s="1" t="s">
        <v>303</v>
      </c>
      <c r="E1649" s="1" t="s">
        <v>301</v>
      </c>
      <c r="F1649" s="21">
        <v>6.0171974678549923E-5</v>
      </c>
    </row>
    <row r="1650" spans="1:6" x14ac:dyDescent="0.25">
      <c r="A1650" s="139"/>
      <c r="B1650" s="139"/>
      <c r="C1650" s="1" t="s">
        <v>309</v>
      </c>
      <c r="D1650" s="1" t="s">
        <v>303</v>
      </c>
      <c r="E1650" s="1" t="s">
        <v>301</v>
      </c>
      <c r="F1650" s="21">
        <v>2.9091548146408062E-8</v>
      </c>
    </row>
    <row r="1651" spans="1:6" x14ac:dyDescent="0.25">
      <c r="A1651" s="139"/>
      <c r="B1651" s="139"/>
      <c r="C1651" s="1" t="s">
        <v>407</v>
      </c>
      <c r="D1651" s="1" t="s">
        <v>303</v>
      </c>
      <c r="E1651" s="1" t="s">
        <v>301</v>
      </c>
      <c r="F1651" s="21">
        <v>1.8175714131357301E-3</v>
      </c>
    </row>
    <row r="1652" spans="1:6" x14ac:dyDescent="0.25">
      <c r="A1652" s="139"/>
      <c r="B1652" s="139"/>
      <c r="C1652" s="1" t="s">
        <v>311</v>
      </c>
      <c r="D1652" s="1" t="s">
        <v>303</v>
      </c>
      <c r="E1652" s="1" t="s">
        <v>301</v>
      </c>
      <c r="F1652" s="21"/>
    </row>
    <row r="1653" spans="1:6" x14ac:dyDescent="0.25">
      <c r="A1653" s="139"/>
      <c r="B1653" s="139"/>
      <c r="C1653" s="1" t="s">
        <v>312</v>
      </c>
      <c r="D1653" s="1" t="s">
        <v>303</v>
      </c>
      <c r="E1653" s="1" t="s">
        <v>301</v>
      </c>
      <c r="F1653" s="21">
        <v>3.6709420694348359E-3</v>
      </c>
    </row>
    <row r="1654" spans="1:6" x14ac:dyDescent="0.25">
      <c r="A1654" s="139"/>
      <c r="B1654" s="140"/>
      <c r="C1654" s="1" t="s">
        <v>313</v>
      </c>
      <c r="D1654" s="1" t="s">
        <v>303</v>
      </c>
      <c r="E1654" s="1" t="s">
        <v>301</v>
      </c>
      <c r="F1654" s="21">
        <v>1.6023907399030919E-3</v>
      </c>
    </row>
    <row r="1655" spans="1:6" x14ac:dyDescent="0.25">
      <c r="A1655" s="139"/>
      <c r="B1655" s="138" t="s">
        <v>271</v>
      </c>
      <c r="C1655" s="1" t="s">
        <v>307</v>
      </c>
      <c r="D1655" s="1" t="s">
        <v>303</v>
      </c>
      <c r="E1655" s="1" t="s">
        <v>301</v>
      </c>
      <c r="F1655" s="21">
        <v>1.3169345908144951E-5</v>
      </c>
    </row>
    <row r="1656" spans="1:6" x14ac:dyDescent="0.25">
      <c r="A1656" s="139"/>
      <c r="B1656" s="139"/>
      <c r="C1656" s="1" t="s">
        <v>308</v>
      </c>
      <c r="D1656" s="1" t="s">
        <v>303</v>
      </c>
      <c r="E1656" s="1" t="s">
        <v>301</v>
      </c>
      <c r="F1656" s="21">
        <v>6.339211961414665E-5</v>
      </c>
    </row>
    <row r="1657" spans="1:6" x14ac:dyDescent="0.25">
      <c r="A1657" s="139"/>
      <c r="B1657" s="139"/>
      <c r="C1657" s="1" t="s">
        <v>309</v>
      </c>
      <c r="D1657" s="1" t="s">
        <v>303</v>
      </c>
      <c r="E1657" s="1" t="s">
        <v>301</v>
      </c>
      <c r="F1657" s="21">
        <v>2.8154164959548778E-9</v>
      </c>
    </row>
    <row r="1658" spans="1:6" x14ac:dyDescent="0.25">
      <c r="A1658" s="139"/>
      <c r="B1658" s="139"/>
      <c r="C1658" s="1" t="s">
        <v>407</v>
      </c>
      <c r="D1658" s="1" t="s">
        <v>303</v>
      </c>
      <c r="E1658" s="1" t="s">
        <v>301</v>
      </c>
      <c r="F1658" s="21">
        <v>7.7030452757196507E-5</v>
      </c>
    </row>
    <row r="1659" spans="1:6" x14ac:dyDescent="0.25">
      <c r="A1659" s="139"/>
      <c r="B1659" s="139"/>
      <c r="C1659" s="1" t="s">
        <v>312</v>
      </c>
      <c r="D1659" s="1" t="s">
        <v>303</v>
      </c>
      <c r="E1659" s="1" t="s">
        <v>301</v>
      </c>
      <c r="F1659" s="21">
        <v>9.6614937038287519E-5</v>
      </c>
    </row>
    <row r="1660" spans="1:6" x14ac:dyDescent="0.25">
      <c r="A1660" s="139"/>
      <c r="B1660" s="140"/>
      <c r="C1660" s="1" t="s">
        <v>313</v>
      </c>
      <c r="D1660" s="1" t="s">
        <v>303</v>
      </c>
      <c r="E1660" s="1" t="s">
        <v>301</v>
      </c>
      <c r="F1660" s="21">
        <v>5.0540611480852593E-5</v>
      </c>
    </row>
    <row r="1661" spans="1:6" x14ac:dyDescent="0.25">
      <c r="A1661" s="139"/>
      <c r="B1661" s="138" t="s">
        <v>293</v>
      </c>
      <c r="C1661" s="1" t="s">
        <v>307</v>
      </c>
      <c r="D1661" s="1" t="s">
        <v>303</v>
      </c>
      <c r="E1661" s="1" t="s">
        <v>301</v>
      </c>
      <c r="F1661" s="21"/>
    </row>
    <row r="1662" spans="1:6" x14ac:dyDescent="0.25">
      <c r="A1662" s="139"/>
      <c r="B1662" s="139"/>
      <c r="C1662" s="1" t="s">
        <v>308</v>
      </c>
      <c r="D1662" s="1" t="s">
        <v>303</v>
      </c>
      <c r="E1662" s="1" t="s">
        <v>301</v>
      </c>
      <c r="F1662" s="21"/>
    </row>
    <row r="1663" spans="1:6" x14ac:dyDescent="0.25">
      <c r="A1663" s="139"/>
      <c r="B1663" s="139"/>
      <c r="C1663" s="1" t="s">
        <v>309</v>
      </c>
      <c r="D1663" s="1" t="s">
        <v>303</v>
      </c>
      <c r="E1663" s="1" t="s">
        <v>301</v>
      </c>
      <c r="F1663" s="21"/>
    </row>
    <row r="1664" spans="1:6" x14ac:dyDescent="0.25">
      <c r="A1664" s="139"/>
      <c r="B1664" s="139"/>
      <c r="C1664" s="1" t="s">
        <v>407</v>
      </c>
      <c r="D1664" s="1" t="s">
        <v>303</v>
      </c>
      <c r="E1664" s="1" t="s">
        <v>301</v>
      </c>
      <c r="F1664" s="21"/>
    </row>
    <row r="1665" spans="1:6" x14ac:dyDescent="0.25">
      <c r="A1665" s="139"/>
      <c r="B1665" s="139"/>
      <c r="C1665" s="1" t="s">
        <v>312</v>
      </c>
      <c r="D1665" s="1" t="s">
        <v>303</v>
      </c>
      <c r="E1665" s="1" t="s">
        <v>301</v>
      </c>
      <c r="F1665" s="21"/>
    </row>
    <row r="1666" spans="1:6" x14ac:dyDescent="0.25">
      <c r="A1666" s="139"/>
      <c r="B1666" s="140"/>
      <c r="C1666" s="1" t="s">
        <v>313</v>
      </c>
      <c r="D1666" s="1" t="s">
        <v>303</v>
      </c>
      <c r="E1666" s="1" t="s">
        <v>301</v>
      </c>
      <c r="F1666" s="21"/>
    </row>
    <row r="1667" spans="1:6" x14ac:dyDescent="0.25">
      <c r="A1667" s="139"/>
      <c r="B1667" s="138" t="s">
        <v>270</v>
      </c>
      <c r="C1667" s="1" t="s">
        <v>307</v>
      </c>
      <c r="D1667" s="1" t="s">
        <v>303</v>
      </c>
      <c r="E1667" s="1" t="s">
        <v>301</v>
      </c>
      <c r="F1667" s="21">
        <v>9.6207416835150964E-4</v>
      </c>
    </row>
    <row r="1668" spans="1:6" x14ac:dyDescent="0.25">
      <c r="A1668" s="139"/>
      <c r="B1668" s="139"/>
      <c r="C1668" s="1" t="s">
        <v>308</v>
      </c>
      <c r="D1668" s="1" t="s">
        <v>303</v>
      </c>
      <c r="E1668" s="1" t="s">
        <v>301</v>
      </c>
      <c r="F1668" s="21">
        <v>7.7572347855920526E-4</v>
      </c>
    </row>
    <row r="1669" spans="1:6" x14ac:dyDescent="0.25">
      <c r="A1669" s="139"/>
      <c r="B1669" s="139"/>
      <c r="C1669" s="1" t="s">
        <v>309</v>
      </c>
      <c r="D1669" s="1" t="s">
        <v>303</v>
      </c>
      <c r="E1669" s="1" t="s">
        <v>301</v>
      </c>
      <c r="F1669" s="21">
        <v>1.3204967525687209E-7</v>
      </c>
    </row>
    <row r="1670" spans="1:6" x14ac:dyDescent="0.25">
      <c r="A1670" s="139"/>
      <c r="B1670" s="139"/>
      <c r="C1670" s="1" t="s">
        <v>407</v>
      </c>
      <c r="D1670" s="1" t="s">
        <v>303</v>
      </c>
      <c r="E1670" s="1" t="s">
        <v>301</v>
      </c>
      <c r="F1670" s="21">
        <v>4.9941235958500356E-3</v>
      </c>
    </row>
    <row r="1671" spans="1:6" x14ac:dyDescent="0.25">
      <c r="A1671" s="139"/>
      <c r="B1671" s="139"/>
      <c r="C1671" s="1" t="s">
        <v>312</v>
      </c>
      <c r="D1671" s="1" t="s">
        <v>303</v>
      </c>
      <c r="E1671" s="1" t="s">
        <v>301</v>
      </c>
      <c r="F1671" s="21">
        <v>1.23654542177684E-2</v>
      </c>
    </row>
    <row r="1672" spans="1:6" x14ac:dyDescent="0.25">
      <c r="A1672" s="139"/>
      <c r="B1672" s="140"/>
      <c r="C1672" s="1" t="s">
        <v>313</v>
      </c>
      <c r="D1672" s="1" t="s">
        <v>303</v>
      </c>
      <c r="E1672" s="1" t="s">
        <v>301</v>
      </c>
      <c r="F1672" s="21">
        <v>2.1358317778605199E-2</v>
      </c>
    </row>
    <row r="1673" spans="1:6" x14ac:dyDescent="0.25">
      <c r="A1673" s="139"/>
      <c r="B1673" s="138" t="s">
        <v>297</v>
      </c>
      <c r="C1673" s="1" t="s">
        <v>307</v>
      </c>
      <c r="D1673" s="1" t="s">
        <v>303</v>
      </c>
      <c r="E1673" s="1" t="s">
        <v>301</v>
      </c>
      <c r="F1673" s="21"/>
    </row>
    <row r="1674" spans="1:6" x14ac:dyDescent="0.25">
      <c r="A1674" s="139"/>
      <c r="B1674" s="139"/>
      <c r="C1674" s="1" t="s">
        <v>308</v>
      </c>
      <c r="D1674" s="1" t="s">
        <v>303</v>
      </c>
      <c r="E1674" s="1" t="s">
        <v>301</v>
      </c>
      <c r="F1674" s="21"/>
    </row>
    <row r="1675" spans="1:6" x14ac:dyDescent="0.25">
      <c r="A1675" s="139"/>
      <c r="B1675" s="139"/>
      <c r="C1675" s="1" t="s">
        <v>309</v>
      </c>
      <c r="D1675" s="1" t="s">
        <v>303</v>
      </c>
      <c r="E1675" s="1" t="s">
        <v>301</v>
      </c>
      <c r="F1675" s="21"/>
    </row>
    <row r="1676" spans="1:6" x14ac:dyDescent="0.25">
      <c r="A1676" s="139"/>
      <c r="B1676" s="139"/>
      <c r="C1676" s="1" t="s">
        <v>407</v>
      </c>
      <c r="D1676" s="1" t="s">
        <v>303</v>
      </c>
      <c r="E1676" s="1" t="s">
        <v>301</v>
      </c>
      <c r="F1676" s="21"/>
    </row>
    <row r="1677" spans="1:6" x14ac:dyDescent="0.25">
      <c r="A1677" s="139"/>
      <c r="B1677" s="139"/>
      <c r="C1677" s="1" t="s">
        <v>312</v>
      </c>
      <c r="D1677" s="1" t="s">
        <v>303</v>
      </c>
      <c r="E1677" s="1" t="s">
        <v>301</v>
      </c>
      <c r="F1677" s="21"/>
    </row>
    <row r="1678" spans="1:6" x14ac:dyDescent="0.25">
      <c r="A1678" s="140"/>
      <c r="B1678" s="140"/>
      <c r="C1678" s="1" t="s">
        <v>313</v>
      </c>
      <c r="D1678" s="1" t="s">
        <v>303</v>
      </c>
      <c r="E1678" s="1" t="s">
        <v>301</v>
      </c>
      <c r="F1678" s="21"/>
    </row>
    <row r="1679" spans="1:6" x14ac:dyDescent="0.25">
      <c r="A1679" s="138" t="s">
        <v>62</v>
      </c>
      <c r="B1679" s="138" t="s">
        <v>272</v>
      </c>
      <c r="C1679" s="1" t="s">
        <v>307</v>
      </c>
      <c r="D1679" s="1" t="s">
        <v>303</v>
      </c>
      <c r="E1679" s="1" t="s">
        <v>301</v>
      </c>
      <c r="F1679" s="21"/>
    </row>
    <row r="1680" spans="1:6" x14ac:dyDescent="0.25">
      <c r="A1680" s="139"/>
      <c r="B1680" s="139"/>
      <c r="C1680" s="1" t="s">
        <v>308</v>
      </c>
      <c r="D1680" s="1" t="s">
        <v>303</v>
      </c>
      <c r="E1680" s="1" t="s">
        <v>301</v>
      </c>
      <c r="F1680" s="21"/>
    </row>
    <row r="1681" spans="1:6" x14ac:dyDescent="0.25">
      <c r="A1681" s="139"/>
      <c r="B1681" s="139"/>
      <c r="C1681" s="1" t="s">
        <v>309</v>
      </c>
      <c r="D1681" s="1" t="s">
        <v>303</v>
      </c>
      <c r="E1681" s="1" t="s">
        <v>301</v>
      </c>
      <c r="F1681" s="21"/>
    </row>
    <row r="1682" spans="1:6" x14ac:dyDescent="0.25">
      <c r="A1682" s="139"/>
      <c r="B1682" s="139"/>
      <c r="C1682" s="1" t="s">
        <v>407</v>
      </c>
      <c r="D1682" s="1" t="s">
        <v>303</v>
      </c>
      <c r="E1682" s="1" t="s">
        <v>301</v>
      </c>
      <c r="F1682" s="21"/>
    </row>
    <row r="1683" spans="1:6" x14ac:dyDescent="0.25">
      <c r="A1683" s="139"/>
      <c r="B1683" s="139"/>
      <c r="C1683" s="1" t="s">
        <v>312</v>
      </c>
      <c r="D1683" s="1" t="s">
        <v>303</v>
      </c>
      <c r="E1683" s="1" t="s">
        <v>301</v>
      </c>
      <c r="F1683" s="21"/>
    </row>
    <row r="1684" spans="1:6" x14ac:dyDescent="0.25">
      <c r="A1684" s="139"/>
      <c r="B1684" s="140"/>
      <c r="C1684" s="1" t="s">
        <v>313</v>
      </c>
      <c r="D1684" s="1" t="s">
        <v>303</v>
      </c>
      <c r="E1684" s="1" t="s">
        <v>301</v>
      </c>
      <c r="F1684" s="21"/>
    </row>
    <row r="1685" spans="1:6" x14ac:dyDescent="0.25">
      <c r="A1685" s="139"/>
      <c r="B1685" s="138" t="s">
        <v>315</v>
      </c>
      <c r="C1685" s="1" t="s">
        <v>307</v>
      </c>
      <c r="D1685" s="1" t="s">
        <v>303</v>
      </c>
      <c r="E1685" s="1" t="s">
        <v>301</v>
      </c>
      <c r="F1685" s="21">
        <v>6.8787318003300953E-4</v>
      </c>
    </row>
    <row r="1686" spans="1:6" x14ac:dyDescent="0.25">
      <c r="A1686" s="139"/>
      <c r="B1686" s="139"/>
      <c r="C1686" s="1" t="s">
        <v>308</v>
      </c>
      <c r="D1686" s="1" t="s">
        <v>303</v>
      </c>
      <c r="E1686" s="1" t="s">
        <v>301</v>
      </c>
      <c r="F1686" s="21">
        <v>3.6141451706153162E-4</v>
      </c>
    </row>
    <row r="1687" spans="1:6" x14ac:dyDescent="0.25">
      <c r="A1687" s="139"/>
      <c r="B1687" s="139"/>
      <c r="C1687" s="1" t="s">
        <v>309</v>
      </c>
      <c r="D1687" s="1" t="s">
        <v>303</v>
      </c>
      <c r="E1687" s="1" t="s">
        <v>301</v>
      </c>
      <c r="F1687" s="21">
        <v>1.188904171436502E-8</v>
      </c>
    </row>
    <row r="1688" spans="1:6" x14ac:dyDescent="0.25">
      <c r="A1688" s="139"/>
      <c r="B1688" s="139"/>
      <c r="C1688" s="1" t="s">
        <v>407</v>
      </c>
      <c r="D1688" s="1" t="s">
        <v>303</v>
      </c>
      <c r="E1688" s="1" t="s">
        <v>301</v>
      </c>
      <c r="F1688" s="21">
        <v>4.2734236425426422E-4</v>
      </c>
    </row>
    <row r="1689" spans="1:6" x14ac:dyDescent="0.25">
      <c r="A1689" s="139"/>
      <c r="B1689" s="139"/>
      <c r="C1689" s="1" t="s">
        <v>312</v>
      </c>
      <c r="D1689" s="1" t="s">
        <v>303</v>
      </c>
      <c r="E1689" s="1" t="s">
        <v>301</v>
      </c>
      <c r="F1689" s="21">
        <v>1.171169097781046E-4</v>
      </c>
    </row>
    <row r="1690" spans="1:6" x14ac:dyDescent="0.25">
      <c r="A1690" s="139"/>
      <c r="B1690" s="140"/>
      <c r="C1690" s="1" t="s">
        <v>313</v>
      </c>
      <c r="D1690" s="1" t="s">
        <v>303</v>
      </c>
      <c r="E1690" s="1" t="s">
        <v>301</v>
      </c>
      <c r="F1690" s="21">
        <v>5.704466591414844E-5</v>
      </c>
    </row>
    <row r="1691" spans="1:6" x14ac:dyDescent="0.25">
      <c r="A1691" s="139"/>
      <c r="B1691" s="138" t="s">
        <v>272</v>
      </c>
      <c r="C1691" s="1" t="s">
        <v>307</v>
      </c>
      <c r="D1691" s="1" t="s">
        <v>303</v>
      </c>
      <c r="E1691" s="1" t="s">
        <v>301</v>
      </c>
      <c r="F1691" s="21">
        <v>1.1324838437281061E-2</v>
      </c>
    </row>
    <row r="1692" spans="1:6" x14ac:dyDescent="0.25">
      <c r="A1692" s="139"/>
      <c r="B1692" s="139"/>
      <c r="C1692" s="1" t="s">
        <v>308</v>
      </c>
      <c r="D1692" s="1" t="s">
        <v>303</v>
      </c>
      <c r="E1692" s="1" t="s">
        <v>301</v>
      </c>
      <c r="F1692" s="21">
        <v>3.3422755798615049E-4</v>
      </c>
    </row>
    <row r="1693" spans="1:6" x14ac:dyDescent="0.25">
      <c r="A1693" s="139"/>
      <c r="B1693" s="139"/>
      <c r="C1693" s="1" t="s">
        <v>309</v>
      </c>
      <c r="D1693" s="1" t="s">
        <v>303</v>
      </c>
      <c r="E1693" s="1" t="s">
        <v>301</v>
      </c>
      <c r="F1693" s="21">
        <v>2.362770068316087E-8</v>
      </c>
    </row>
    <row r="1694" spans="1:6" x14ac:dyDescent="0.25">
      <c r="A1694" s="139"/>
      <c r="B1694" s="139"/>
      <c r="C1694" s="1" t="s">
        <v>407</v>
      </c>
      <c r="D1694" s="1" t="s">
        <v>303</v>
      </c>
      <c r="E1694" s="1" t="s">
        <v>301</v>
      </c>
      <c r="F1694" s="21">
        <v>3.1505897036866769E-4</v>
      </c>
    </row>
    <row r="1695" spans="1:6" x14ac:dyDescent="0.25">
      <c r="A1695" s="139"/>
      <c r="B1695" s="139"/>
      <c r="C1695" s="1" t="s">
        <v>312</v>
      </c>
      <c r="D1695" s="1" t="s">
        <v>303</v>
      </c>
      <c r="E1695" s="1" t="s">
        <v>301</v>
      </c>
      <c r="F1695" s="21">
        <v>1.2446125213074201E-4</v>
      </c>
    </row>
    <row r="1696" spans="1:6" x14ac:dyDescent="0.25">
      <c r="A1696" s="139"/>
      <c r="B1696" s="140"/>
      <c r="C1696" s="1" t="s">
        <v>313</v>
      </c>
      <c r="D1696" s="1" t="s">
        <v>303</v>
      </c>
      <c r="E1696" s="1" t="s">
        <v>301</v>
      </c>
      <c r="F1696" s="21">
        <v>6.5299531337961584E-5</v>
      </c>
    </row>
    <row r="1697" spans="1:6" x14ac:dyDescent="0.25">
      <c r="A1697" s="139"/>
      <c r="B1697" s="138" t="s">
        <v>316</v>
      </c>
      <c r="C1697" s="1" t="s">
        <v>307</v>
      </c>
      <c r="D1697" s="1" t="s">
        <v>303</v>
      </c>
      <c r="E1697" s="1" t="s">
        <v>301</v>
      </c>
      <c r="F1697" s="21">
        <v>1.3175135757862091E-3</v>
      </c>
    </row>
    <row r="1698" spans="1:6" x14ac:dyDescent="0.25">
      <c r="A1698" s="139"/>
      <c r="B1698" s="139"/>
      <c r="C1698" s="1" t="s">
        <v>308</v>
      </c>
      <c r="D1698" s="1" t="s">
        <v>303</v>
      </c>
      <c r="E1698" s="1" t="s">
        <v>301</v>
      </c>
      <c r="F1698" s="21">
        <v>2.5823752817763948E-3</v>
      </c>
    </row>
    <row r="1699" spans="1:6" x14ac:dyDescent="0.25">
      <c r="A1699" s="139"/>
      <c r="B1699" s="139"/>
      <c r="C1699" s="1" t="s">
        <v>309</v>
      </c>
      <c r="D1699" s="1" t="s">
        <v>303</v>
      </c>
      <c r="E1699" s="1" t="s">
        <v>301</v>
      </c>
      <c r="F1699" s="21">
        <v>1.397529648307179E-7</v>
      </c>
    </row>
    <row r="1700" spans="1:6" x14ac:dyDescent="0.25">
      <c r="A1700" s="139"/>
      <c r="B1700" s="139"/>
      <c r="C1700" s="1" t="s">
        <v>407</v>
      </c>
      <c r="D1700" s="1" t="s">
        <v>303</v>
      </c>
      <c r="E1700" s="1" t="s">
        <v>301</v>
      </c>
      <c r="F1700" s="21">
        <v>8.0199885690392558E-4</v>
      </c>
    </row>
    <row r="1701" spans="1:6" x14ac:dyDescent="0.25">
      <c r="A1701" s="139"/>
      <c r="B1701" s="139"/>
      <c r="C1701" s="1" t="s">
        <v>312</v>
      </c>
      <c r="D1701" s="1" t="s">
        <v>303</v>
      </c>
      <c r="E1701" s="1" t="s">
        <v>301</v>
      </c>
      <c r="F1701" s="21">
        <v>8.786072235556627E-4</v>
      </c>
    </row>
    <row r="1702" spans="1:6" x14ac:dyDescent="0.25">
      <c r="A1702" s="139"/>
      <c r="B1702" s="140"/>
      <c r="C1702" s="1" t="s">
        <v>313</v>
      </c>
      <c r="D1702" s="1" t="s">
        <v>303</v>
      </c>
      <c r="E1702" s="1" t="s">
        <v>301</v>
      </c>
      <c r="F1702" s="21">
        <v>6.671666257581525E-4</v>
      </c>
    </row>
    <row r="1703" spans="1:6" x14ac:dyDescent="0.25">
      <c r="A1703" s="139"/>
      <c r="B1703" s="138" t="s">
        <v>269</v>
      </c>
      <c r="C1703" s="1" t="s">
        <v>307</v>
      </c>
      <c r="D1703" s="1" t="s">
        <v>303</v>
      </c>
      <c r="E1703" s="1" t="s">
        <v>301</v>
      </c>
      <c r="F1703" s="21">
        <v>2.9015292378090961E-3</v>
      </c>
    </row>
    <row r="1704" spans="1:6" x14ac:dyDescent="0.25">
      <c r="A1704" s="139"/>
      <c r="B1704" s="139"/>
      <c r="C1704" s="1" t="s">
        <v>308</v>
      </c>
      <c r="D1704" s="1" t="s">
        <v>303</v>
      </c>
      <c r="E1704" s="1" t="s">
        <v>301</v>
      </c>
      <c r="F1704" s="21">
        <v>5.6567904599048834E-3</v>
      </c>
    </row>
    <row r="1705" spans="1:6" x14ac:dyDescent="0.25">
      <c r="A1705" s="139"/>
      <c r="B1705" s="139"/>
      <c r="C1705" s="1" t="s">
        <v>309</v>
      </c>
      <c r="D1705" s="1" t="s">
        <v>303</v>
      </c>
      <c r="E1705" s="1" t="s">
        <v>301</v>
      </c>
      <c r="F1705" s="21">
        <v>3.0746939609053259E-7</v>
      </c>
    </row>
    <row r="1706" spans="1:6" x14ac:dyDescent="0.25">
      <c r="A1706" s="139"/>
      <c r="B1706" s="139"/>
      <c r="C1706" s="1" t="s">
        <v>407</v>
      </c>
      <c r="D1706" s="1" t="s">
        <v>303</v>
      </c>
      <c r="E1706" s="1" t="s">
        <v>301</v>
      </c>
      <c r="F1706" s="21">
        <v>2.295320231021929E-3</v>
      </c>
    </row>
    <row r="1707" spans="1:6" x14ac:dyDescent="0.25">
      <c r="A1707" s="139"/>
      <c r="B1707" s="139"/>
      <c r="C1707" s="1" t="s">
        <v>312</v>
      </c>
      <c r="D1707" s="1" t="s">
        <v>303</v>
      </c>
      <c r="E1707" s="1" t="s">
        <v>301</v>
      </c>
      <c r="F1707" s="21">
        <v>2.0462150157122142E-3</v>
      </c>
    </row>
    <row r="1708" spans="1:6" x14ac:dyDescent="0.25">
      <c r="A1708" s="139"/>
      <c r="B1708" s="140"/>
      <c r="C1708" s="1" t="s">
        <v>313</v>
      </c>
      <c r="D1708" s="1" t="s">
        <v>303</v>
      </c>
      <c r="E1708" s="1" t="s">
        <v>301</v>
      </c>
      <c r="F1708" s="21">
        <v>1.5144802021874941E-3</v>
      </c>
    </row>
    <row r="1709" spans="1:6" x14ac:dyDescent="0.25">
      <c r="A1709" s="139"/>
      <c r="B1709" s="138" t="s">
        <v>271</v>
      </c>
      <c r="C1709" s="1" t="s">
        <v>307</v>
      </c>
      <c r="D1709" s="1" t="s">
        <v>303</v>
      </c>
      <c r="E1709" s="1" t="s">
        <v>301</v>
      </c>
      <c r="F1709" s="21">
        <v>6.8969039468779712E-3</v>
      </c>
    </row>
    <row r="1710" spans="1:6" x14ac:dyDescent="0.25">
      <c r="A1710" s="139"/>
      <c r="B1710" s="139"/>
      <c r="C1710" s="1" t="s">
        <v>308</v>
      </c>
      <c r="D1710" s="1" t="s">
        <v>303</v>
      </c>
      <c r="E1710" s="1" t="s">
        <v>301</v>
      </c>
      <c r="F1710" s="21">
        <v>2.5026496160543622E-4</v>
      </c>
    </row>
    <row r="1711" spans="1:6" x14ac:dyDescent="0.25">
      <c r="A1711" s="139"/>
      <c r="B1711" s="139"/>
      <c r="C1711" s="1" t="s">
        <v>309</v>
      </c>
      <c r="D1711" s="1" t="s">
        <v>303</v>
      </c>
      <c r="E1711" s="1" t="s">
        <v>301</v>
      </c>
      <c r="F1711" s="21">
        <v>3.078462667326312E-8</v>
      </c>
    </row>
    <row r="1712" spans="1:6" x14ac:dyDescent="0.25">
      <c r="A1712" s="139"/>
      <c r="B1712" s="139"/>
      <c r="C1712" s="1" t="s">
        <v>407</v>
      </c>
      <c r="D1712" s="1" t="s">
        <v>303</v>
      </c>
      <c r="E1712" s="1" t="s">
        <v>301</v>
      </c>
      <c r="F1712" s="21">
        <v>2.076869627073109E-4</v>
      </c>
    </row>
    <row r="1713" spans="1:6" x14ac:dyDescent="0.25">
      <c r="A1713" s="139"/>
      <c r="B1713" s="139"/>
      <c r="C1713" s="1" t="s">
        <v>312</v>
      </c>
      <c r="D1713" s="1" t="s">
        <v>303</v>
      </c>
      <c r="E1713" s="1" t="s">
        <v>301</v>
      </c>
      <c r="F1713" s="21">
        <v>1.2448392870888301E-4</v>
      </c>
    </row>
    <row r="1714" spans="1:6" x14ac:dyDescent="0.25">
      <c r="A1714" s="139"/>
      <c r="B1714" s="140"/>
      <c r="C1714" s="1" t="s">
        <v>313</v>
      </c>
      <c r="D1714" s="1" t="s">
        <v>303</v>
      </c>
      <c r="E1714" s="1" t="s">
        <v>301</v>
      </c>
      <c r="F1714" s="21">
        <v>6.6438667021341389E-5</v>
      </c>
    </row>
    <row r="1715" spans="1:6" x14ac:dyDescent="0.25">
      <c r="A1715" s="139"/>
      <c r="B1715" s="138" t="s">
        <v>272</v>
      </c>
      <c r="C1715" s="1" t="s">
        <v>307</v>
      </c>
      <c r="D1715" s="1" t="s">
        <v>303</v>
      </c>
      <c r="E1715" s="1" t="s">
        <v>301</v>
      </c>
      <c r="F1715" s="21">
        <v>2.2762948803145711E-2</v>
      </c>
    </row>
    <row r="1716" spans="1:6" x14ac:dyDescent="0.25">
      <c r="A1716" s="139"/>
      <c r="B1716" s="139"/>
      <c r="C1716" s="1" t="s">
        <v>308</v>
      </c>
      <c r="D1716" s="1" t="s">
        <v>303</v>
      </c>
      <c r="E1716" s="1" t="s">
        <v>301</v>
      </c>
      <c r="F1716" s="21">
        <v>9.0335375866434347E-3</v>
      </c>
    </row>
    <row r="1717" spans="1:6" x14ac:dyDescent="0.25">
      <c r="A1717" s="139"/>
      <c r="B1717" s="139"/>
      <c r="C1717" s="1" t="s">
        <v>309</v>
      </c>
      <c r="D1717" s="1" t="s">
        <v>303</v>
      </c>
      <c r="E1717" s="1" t="s">
        <v>301</v>
      </c>
      <c r="F1717" s="21">
        <v>2.8204949390458011E-6</v>
      </c>
    </row>
    <row r="1718" spans="1:6" x14ac:dyDescent="0.25">
      <c r="A1718" s="139"/>
      <c r="B1718" s="139"/>
      <c r="C1718" s="1" t="s">
        <v>407</v>
      </c>
      <c r="D1718" s="1" t="s">
        <v>303</v>
      </c>
      <c r="E1718" s="1" t="s">
        <v>301</v>
      </c>
      <c r="F1718" s="21">
        <v>1.018650625907816E-2</v>
      </c>
    </row>
    <row r="1719" spans="1:6" x14ac:dyDescent="0.25">
      <c r="A1719" s="139"/>
      <c r="B1719" s="139"/>
      <c r="C1719" s="1" t="s">
        <v>311</v>
      </c>
      <c r="D1719" s="1" t="s">
        <v>303</v>
      </c>
      <c r="E1719" s="1" t="s">
        <v>301</v>
      </c>
      <c r="F1719" s="21">
        <v>3.1420931663520377E-2</v>
      </c>
    </row>
    <row r="1720" spans="1:6" x14ac:dyDescent="0.25">
      <c r="A1720" s="139"/>
      <c r="B1720" s="139"/>
      <c r="C1720" s="1" t="s">
        <v>312</v>
      </c>
      <c r="D1720" s="1" t="s">
        <v>303</v>
      </c>
      <c r="E1720" s="1" t="s">
        <v>301</v>
      </c>
      <c r="F1720" s="21">
        <v>1.348400609846853E-2</v>
      </c>
    </row>
    <row r="1721" spans="1:6" x14ac:dyDescent="0.25">
      <c r="A1721" s="139"/>
      <c r="B1721" s="140"/>
      <c r="C1721" s="1" t="s">
        <v>313</v>
      </c>
      <c r="D1721" s="1" t="s">
        <v>303</v>
      </c>
      <c r="E1721" s="1" t="s">
        <v>301</v>
      </c>
      <c r="F1721" s="21">
        <v>1.0631562101488931E-2</v>
      </c>
    </row>
    <row r="1722" spans="1:6" x14ac:dyDescent="0.25">
      <c r="A1722" s="139"/>
      <c r="B1722" s="138" t="s">
        <v>271</v>
      </c>
      <c r="C1722" s="1" t="s">
        <v>307</v>
      </c>
      <c r="D1722" s="1" t="s">
        <v>303</v>
      </c>
      <c r="E1722" s="1" t="s">
        <v>301</v>
      </c>
      <c r="F1722" s="21">
        <v>2.8829266144852621E-5</v>
      </c>
    </row>
    <row r="1723" spans="1:6" x14ac:dyDescent="0.25">
      <c r="A1723" s="139"/>
      <c r="B1723" s="139"/>
      <c r="C1723" s="1" t="s">
        <v>308</v>
      </c>
      <c r="D1723" s="1" t="s">
        <v>303</v>
      </c>
      <c r="E1723" s="1" t="s">
        <v>301</v>
      </c>
      <c r="F1723" s="21">
        <v>1.8951404734870051E-4</v>
      </c>
    </row>
    <row r="1724" spans="1:6" x14ac:dyDescent="0.25">
      <c r="A1724" s="139"/>
      <c r="B1724" s="139"/>
      <c r="C1724" s="1" t="s">
        <v>309</v>
      </c>
      <c r="D1724" s="1" t="s">
        <v>303</v>
      </c>
      <c r="E1724" s="1" t="s">
        <v>301</v>
      </c>
      <c r="F1724" s="21">
        <v>8.4809231545782489E-9</v>
      </c>
    </row>
    <row r="1725" spans="1:6" x14ac:dyDescent="0.25">
      <c r="A1725" s="139"/>
      <c r="B1725" s="139"/>
      <c r="C1725" s="1" t="s">
        <v>407</v>
      </c>
      <c r="D1725" s="1" t="s">
        <v>303</v>
      </c>
      <c r="E1725" s="1" t="s">
        <v>301</v>
      </c>
      <c r="F1725" s="21">
        <v>2.5467413351142032E-4</v>
      </c>
    </row>
    <row r="1726" spans="1:6" x14ac:dyDescent="0.25">
      <c r="A1726" s="139"/>
      <c r="B1726" s="139"/>
      <c r="C1726" s="1" t="s">
        <v>312</v>
      </c>
      <c r="D1726" s="1" t="s">
        <v>303</v>
      </c>
      <c r="E1726" s="1" t="s">
        <v>301</v>
      </c>
      <c r="F1726" s="21">
        <v>1.093353879582435E-4</v>
      </c>
    </row>
    <row r="1727" spans="1:6" x14ac:dyDescent="0.25">
      <c r="A1727" s="139"/>
      <c r="B1727" s="140"/>
      <c r="C1727" s="1" t="s">
        <v>313</v>
      </c>
      <c r="D1727" s="1" t="s">
        <v>303</v>
      </c>
      <c r="E1727" s="1" t="s">
        <v>301</v>
      </c>
      <c r="F1727" s="21">
        <v>8.1341790866948664E-5</v>
      </c>
    </row>
    <row r="1728" spans="1:6" x14ac:dyDescent="0.25">
      <c r="A1728" s="139"/>
      <c r="B1728" s="138" t="s">
        <v>293</v>
      </c>
      <c r="C1728" s="1" t="s">
        <v>307</v>
      </c>
      <c r="D1728" s="1" t="s">
        <v>303</v>
      </c>
      <c r="E1728" s="1" t="s">
        <v>301</v>
      </c>
      <c r="F1728" s="21">
        <v>2.9461589688256861E-5</v>
      </c>
    </row>
    <row r="1729" spans="1:6" x14ac:dyDescent="0.25">
      <c r="A1729" s="139"/>
      <c r="B1729" s="139"/>
      <c r="C1729" s="1" t="s">
        <v>308</v>
      </c>
      <c r="D1729" s="1" t="s">
        <v>303</v>
      </c>
      <c r="E1729" s="1" t="s">
        <v>301</v>
      </c>
      <c r="F1729" s="21">
        <v>3.519650777503661E-5</v>
      </c>
    </row>
    <row r="1730" spans="1:6" x14ac:dyDescent="0.25">
      <c r="A1730" s="139"/>
      <c r="B1730" s="139"/>
      <c r="C1730" s="1" t="s">
        <v>309</v>
      </c>
      <c r="D1730" s="1" t="s">
        <v>303</v>
      </c>
      <c r="E1730" s="1" t="s">
        <v>301</v>
      </c>
      <c r="F1730" s="21">
        <v>4.3746859300774231E-9</v>
      </c>
    </row>
    <row r="1731" spans="1:6" x14ac:dyDescent="0.25">
      <c r="A1731" s="139"/>
      <c r="B1731" s="139"/>
      <c r="C1731" s="1" t="s">
        <v>407</v>
      </c>
      <c r="D1731" s="1" t="s">
        <v>303</v>
      </c>
      <c r="E1731" s="1" t="s">
        <v>301</v>
      </c>
      <c r="F1731" s="21">
        <v>1.4669628188356549E-3</v>
      </c>
    </row>
    <row r="1732" spans="1:6" x14ac:dyDescent="0.25">
      <c r="A1732" s="139"/>
      <c r="B1732" s="139"/>
      <c r="C1732" s="1" t="s">
        <v>312</v>
      </c>
      <c r="D1732" s="1" t="s">
        <v>303</v>
      </c>
      <c r="E1732" s="1" t="s">
        <v>301</v>
      </c>
      <c r="F1732" s="21">
        <v>1.397364918718838E-4</v>
      </c>
    </row>
    <row r="1733" spans="1:6" x14ac:dyDescent="0.25">
      <c r="A1733" s="139"/>
      <c r="B1733" s="140"/>
      <c r="C1733" s="1" t="s">
        <v>313</v>
      </c>
      <c r="D1733" s="1" t="s">
        <v>303</v>
      </c>
      <c r="E1733" s="1" t="s">
        <v>301</v>
      </c>
      <c r="F1733" s="21">
        <v>5.8406063127816467E-5</v>
      </c>
    </row>
    <row r="1734" spans="1:6" x14ac:dyDescent="0.25">
      <c r="A1734" s="139"/>
      <c r="B1734" s="138" t="s">
        <v>270</v>
      </c>
      <c r="C1734" s="1" t="s">
        <v>307</v>
      </c>
      <c r="D1734" s="1" t="s">
        <v>303</v>
      </c>
      <c r="E1734" s="1" t="s">
        <v>301</v>
      </c>
      <c r="F1734" s="21">
        <v>3.1385759598265869E-3</v>
      </c>
    </row>
    <row r="1735" spans="1:6" x14ac:dyDescent="0.25">
      <c r="A1735" s="139"/>
      <c r="B1735" s="139"/>
      <c r="C1735" s="1" t="s">
        <v>308</v>
      </c>
      <c r="D1735" s="1" t="s">
        <v>303</v>
      </c>
      <c r="E1735" s="1" t="s">
        <v>301</v>
      </c>
      <c r="F1735" s="21">
        <v>4.1195665234339809E-3</v>
      </c>
    </row>
    <row r="1736" spans="1:6" x14ac:dyDescent="0.25">
      <c r="A1736" s="139"/>
      <c r="B1736" s="139"/>
      <c r="C1736" s="1" t="s">
        <v>309</v>
      </c>
      <c r="D1736" s="1" t="s">
        <v>303</v>
      </c>
      <c r="E1736" s="1" t="s">
        <v>301</v>
      </c>
      <c r="F1736" s="21">
        <v>5.7844496157689242E-7</v>
      </c>
    </row>
    <row r="1737" spans="1:6" x14ac:dyDescent="0.25">
      <c r="A1737" s="139"/>
      <c r="B1737" s="139"/>
      <c r="C1737" s="1" t="s">
        <v>407</v>
      </c>
      <c r="D1737" s="1" t="s">
        <v>303</v>
      </c>
      <c r="E1737" s="1" t="s">
        <v>301</v>
      </c>
      <c r="F1737" s="21">
        <v>2.160384670479332E-2</v>
      </c>
    </row>
    <row r="1738" spans="1:6" x14ac:dyDescent="0.25">
      <c r="A1738" s="139"/>
      <c r="B1738" s="139"/>
      <c r="C1738" s="1" t="s">
        <v>312</v>
      </c>
      <c r="D1738" s="1" t="s">
        <v>303</v>
      </c>
      <c r="E1738" s="1" t="s">
        <v>301</v>
      </c>
      <c r="F1738" s="21">
        <v>5.8179901126005983E-2</v>
      </c>
    </row>
    <row r="1739" spans="1:6" x14ac:dyDescent="0.25">
      <c r="A1739" s="139"/>
      <c r="B1739" s="140"/>
      <c r="C1739" s="1" t="s">
        <v>313</v>
      </c>
      <c r="D1739" s="1" t="s">
        <v>303</v>
      </c>
      <c r="E1739" s="1" t="s">
        <v>301</v>
      </c>
      <c r="F1739" s="21">
        <v>0.1051369784984385</v>
      </c>
    </row>
    <row r="1740" spans="1:6" x14ac:dyDescent="0.25">
      <c r="A1740" s="139"/>
      <c r="B1740" s="138" t="s">
        <v>297</v>
      </c>
      <c r="C1740" s="1" t="s">
        <v>307</v>
      </c>
      <c r="D1740" s="1" t="s">
        <v>303</v>
      </c>
      <c r="E1740" s="1" t="s">
        <v>301</v>
      </c>
      <c r="F1740" s="21">
        <v>4.9056391886325629E-5</v>
      </c>
    </row>
    <row r="1741" spans="1:6" x14ac:dyDescent="0.25">
      <c r="A1741" s="139"/>
      <c r="B1741" s="139"/>
      <c r="C1741" s="1" t="s">
        <v>308</v>
      </c>
      <c r="D1741" s="1" t="s">
        <v>303</v>
      </c>
      <c r="E1741" s="1" t="s">
        <v>301</v>
      </c>
      <c r="F1741" s="21">
        <v>4.2459655402704508E-5</v>
      </c>
    </row>
    <row r="1742" spans="1:6" x14ac:dyDescent="0.25">
      <c r="A1742" s="139"/>
      <c r="B1742" s="139"/>
      <c r="C1742" s="1" t="s">
        <v>309</v>
      </c>
      <c r="D1742" s="1" t="s">
        <v>303</v>
      </c>
      <c r="E1742" s="1" t="s">
        <v>301</v>
      </c>
      <c r="F1742" s="21">
        <v>2.848681952135511E-9</v>
      </c>
    </row>
    <row r="1743" spans="1:6" x14ac:dyDescent="0.25">
      <c r="A1743" s="139"/>
      <c r="B1743" s="139"/>
      <c r="C1743" s="1" t="s">
        <v>407</v>
      </c>
      <c r="D1743" s="1" t="s">
        <v>303</v>
      </c>
      <c r="E1743" s="1" t="s">
        <v>301</v>
      </c>
      <c r="F1743" s="21">
        <v>1.267076839449208E-2</v>
      </c>
    </row>
    <row r="1744" spans="1:6" x14ac:dyDescent="0.25">
      <c r="A1744" s="139"/>
      <c r="B1744" s="139"/>
      <c r="C1744" s="1" t="s">
        <v>312</v>
      </c>
      <c r="D1744" s="1" t="s">
        <v>303</v>
      </c>
      <c r="E1744" s="1" t="s">
        <v>301</v>
      </c>
      <c r="F1744" s="21">
        <v>6.9656243323980538E-5</v>
      </c>
    </row>
    <row r="1745" spans="1:6" x14ac:dyDescent="0.25">
      <c r="A1745" s="140"/>
      <c r="B1745" s="140"/>
      <c r="C1745" s="1" t="s">
        <v>313</v>
      </c>
      <c r="D1745" s="1" t="s">
        <v>303</v>
      </c>
      <c r="E1745" s="1" t="s">
        <v>301</v>
      </c>
      <c r="F1745" s="21">
        <v>3.3025372770342219E-5</v>
      </c>
    </row>
    <row r="1746" spans="1:6" x14ac:dyDescent="0.25">
      <c r="A1746" s="138" t="s">
        <v>64</v>
      </c>
      <c r="B1746" s="138" t="s">
        <v>272</v>
      </c>
      <c r="C1746" s="1" t="s">
        <v>307</v>
      </c>
      <c r="D1746" s="1" t="s">
        <v>303</v>
      </c>
      <c r="E1746" s="1" t="s">
        <v>301</v>
      </c>
      <c r="F1746" s="21"/>
    </row>
    <row r="1747" spans="1:6" x14ac:dyDescent="0.25">
      <c r="A1747" s="139"/>
      <c r="B1747" s="139"/>
      <c r="C1747" s="1" t="s">
        <v>308</v>
      </c>
      <c r="D1747" s="1" t="s">
        <v>303</v>
      </c>
      <c r="E1747" s="1" t="s">
        <v>301</v>
      </c>
      <c r="F1747" s="21"/>
    </row>
    <row r="1748" spans="1:6" x14ac:dyDescent="0.25">
      <c r="A1748" s="139"/>
      <c r="B1748" s="139"/>
      <c r="C1748" s="1" t="s">
        <v>309</v>
      </c>
      <c r="D1748" s="1" t="s">
        <v>303</v>
      </c>
      <c r="E1748" s="1" t="s">
        <v>301</v>
      </c>
      <c r="F1748" s="21"/>
    </row>
    <row r="1749" spans="1:6" x14ac:dyDescent="0.25">
      <c r="A1749" s="139"/>
      <c r="B1749" s="139"/>
      <c r="C1749" s="1" t="s">
        <v>407</v>
      </c>
      <c r="D1749" s="1" t="s">
        <v>303</v>
      </c>
      <c r="E1749" s="1" t="s">
        <v>301</v>
      </c>
      <c r="F1749" s="21"/>
    </row>
    <row r="1750" spans="1:6" x14ac:dyDescent="0.25">
      <c r="A1750" s="139"/>
      <c r="B1750" s="139"/>
      <c r="C1750" s="1" t="s">
        <v>312</v>
      </c>
      <c r="D1750" s="1" t="s">
        <v>303</v>
      </c>
      <c r="E1750" s="1" t="s">
        <v>301</v>
      </c>
      <c r="F1750" s="21"/>
    </row>
    <row r="1751" spans="1:6" x14ac:dyDescent="0.25">
      <c r="A1751" s="139"/>
      <c r="B1751" s="140"/>
      <c r="C1751" s="1" t="s">
        <v>313</v>
      </c>
      <c r="D1751" s="1" t="s">
        <v>303</v>
      </c>
      <c r="E1751" s="1" t="s">
        <v>301</v>
      </c>
      <c r="F1751" s="21"/>
    </row>
    <row r="1752" spans="1:6" x14ac:dyDescent="0.25">
      <c r="A1752" s="139"/>
      <c r="B1752" s="138" t="s">
        <v>315</v>
      </c>
      <c r="C1752" s="1" t="s">
        <v>307</v>
      </c>
      <c r="D1752" s="1" t="s">
        <v>303</v>
      </c>
      <c r="E1752" s="1" t="s">
        <v>301</v>
      </c>
      <c r="F1752" s="21">
        <v>2.0294893027347641E-3</v>
      </c>
    </row>
    <row r="1753" spans="1:6" x14ac:dyDescent="0.25">
      <c r="A1753" s="139"/>
      <c r="B1753" s="139"/>
      <c r="C1753" s="1" t="s">
        <v>308</v>
      </c>
      <c r="D1753" s="1" t="s">
        <v>303</v>
      </c>
      <c r="E1753" s="1" t="s">
        <v>301</v>
      </c>
      <c r="F1753" s="21">
        <v>1.073355961813495E-3</v>
      </c>
    </row>
    <row r="1754" spans="1:6" x14ac:dyDescent="0.25">
      <c r="A1754" s="139"/>
      <c r="B1754" s="139"/>
      <c r="C1754" s="1" t="s">
        <v>309</v>
      </c>
      <c r="D1754" s="1" t="s">
        <v>303</v>
      </c>
      <c r="E1754" s="1" t="s">
        <v>301</v>
      </c>
      <c r="F1754" s="21">
        <v>3.6127817522154938E-8</v>
      </c>
    </row>
    <row r="1755" spans="1:6" x14ac:dyDescent="0.25">
      <c r="A1755" s="139"/>
      <c r="B1755" s="139"/>
      <c r="C1755" s="1" t="s">
        <v>407</v>
      </c>
      <c r="D1755" s="1" t="s">
        <v>303</v>
      </c>
      <c r="E1755" s="1" t="s">
        <v>301</v>
      </c>
      <c r="F1755" s="21">
        <v>1.4140728394823861E-3</v>
      </c>
    </row>
    <row r="1756" spans="1:6" x14ac:dyDescent="0.25">
      <c r="A1756" s="139"/>
      <c r="B1756" s="139"/>
      <c r="C1756" s="1" t="s">
        <v>312</v>
      </c>
      <c r="D1756" s="1" t="s">
        <v>303</v>
      </c>
      <c r="E1756" s="1" t="s">
        <v>301</v>
      </c>
      <c r="F1756" s="21">
        <v>2.1701138600251329E-4</v>
      </c>
    </row>
    <row r="1757" spans="1:6" x14ac:dyDescent="0.25">
      <c r="A1757" s="139"/>
      <c r="B1757" s="140"/>
      <c r="C1757" s="1" t="s">
        <v>313</v>
      </c>
      <c r="D1757" s="1" t="s">
        <v>303</v>
      </c>
      <c r="E1757" s="1" t="s">
        <v>301</v>
      </c>
      <c r="F1757" s="21">
        <v>1.1451512549242281E-4</v>
      </c>
    </row>
    <row r="1758" spans="1:6" x14ac:dyDescent="0.25">
      <c r="A1758" s="139"/>
      <c r="B1758" s="138" t="s">
        <v>272</v>
      </c>
      <c r="C1758" s="1" t="s">
        <v>307</v>
      </c>
      <c r="D1758" s="1" t="s">
        <v>303</v>
      </c>
      <c r="E1758" s="1" t="s">
        <v>301</v>
      </c>
      <c r="F1758" s="21">
        <v>2.505764682764618E-2</v>
      </c>
    </row>
    <row r="1759" spans="1:6" x14ac:dyDescent="0.25">
      <c r="A1759" s="139"/>
      <c r="B1759" s="139"/>
      <c r="C1759" s="1" t="s">
        <v>308</v>
      </c>
      <c r="D1759" s="1" t="s">
        <v>303</v>
      </c>
      <c r="E1759" s="1" t="s">
        <v>301</v>
      </c>
      <c r="F1759" s="21">
        <v>7.3952102314444191E-4</v>
      </c>
    </row>
    <row r="1760" spans="1:6" x14ac:dyDescent="0.25">
      <c r="A1760" s="139"/>
      <c r="B1760" s="139"/>
      <c r="C1760" s="1" t="s">
        <v>309</v>
      </c>
      <c r="D1760" s="1" t="s">
        <v>303</v>
      </c>
      <c r="E1760" s="1" t="s">
        <v>301</v>
      </c>
      <c r="F1760" s="21">
        <v>5.2279295845753669E-8</v>
      </c>
    </row>
    <row r="1761" spans="1:6" x14ac:dyDescent="0.25">
      <c r="A1761" s="139"/>
      <c r="B1761" s="139"/>
      <c r="C1761" s="1" t="s">
        <v>407</v>
      </c>
      <c r="D1761" s="1" t="s">
        <v>303</v>
      </c>
      <c r="E1761" s="1" t="s">
        <v>301</v>
      </c>
      <c r="F1761" s="21">
        <v>6.9710808265405287E-4</v>
      </c>
    </row>
    <row r="1762" spans="1:6" x14ac:dyDescent="0.25">
      <c r="A1762" s="139"/>
      <c r="B1762" s="139"/>
      <c r="C1762" s="1" t="s">
        <v>312</v>
      </c>
      <c r="D1762" s="1" t="s">
        <v>303</v>
      </c>
      <c r="E1762" s="1" t="s">
        <v>301</v>
      </c>
      <c r="F1762" s="21">
        <v>2.753863657208622E-4</v>
      </c>
    </row>
    <row r="1763" spans="1:6" x14ac:dyDescent="0.25">
      <c r="A1763" s="139"/>
      <c r="B1763" s="140"/>
      <c r="C1763" s="1" t="s">
        <v>313</v>
      </c>
      <c r="D1763" s="1" t="s">
        <v>303</v>
      </c>
      <c r="E1763" s="1" t="s">
        <v>301</v>
      </c>
      <c r="F1763" s="21">
        <v>1.444835264837824E-4</v>
      </c>
    </row>
    <row r="1764" spans="1:6" x14ac:dyDescent="0.25">
      <c r="A1764" s="139"/>
      <c r="B1764" s="138" t="s">
        <v>316</v>
      </c>
      <c r="C1764" s="1" t="s">
        <v>307</v>
      </c>
      <c r="D1764" s="1" t="s">
        <v>303</v>
      </c>
      <c r="E1764" s="1" t="s">
        <v>301</v>
      </c>
      <c r="F1764" s="21">
        <v>1.834673965320155E-3</v>
      </c>
    </row>
    <row r="1765" spans="1:6" x14ac:dyDescent="0.25">
      <c r="A1765" s="139"/>
      <c r="B1765" s="139"/>
      <c r="C1765" s="1" t="s">
        <v>308</v>
      </c>
      <c r="D1765" s="1" t="s">
        <v>303</v>
      </c>
      <c r="E1765" s="1" t="s">
        <v>301</v>
      </c>
      <c r="F1765" s="21">
        <v>3.9052921103587368E-3</v>
      </c>
    </row>
    <row r="1766" spans="1:6" x14ac:dyDescent="0.25">
      <c r="A1766" s="139"/>
      <c r="B1766" s="139"/>
      <c r="C1766" s="1" t="s">
        <v>309</v>
      </c>
      <c r="D1766" s="1" t="s">
        <v>303</v>
      </c>
      <c r="E1766" s="1" t="s">
        <v>301</v>
      </c>
      <c r="F1766" s="21">
        <v>2.165490121557204E-7</v>
      </c>
    </row>
    <row r="1767" spans="1:6" x14ac:dyDescent="0.25">
      <c r="A1767" s="139"/>
      <c r="B1767" s="139"/>
      <c r="C1767" s="1" t="s">
        <v>407</v>
      </c>
      <c r="D1767" s="1" t="s">
        <v>303</v>
      </c>
      <c r="E1767" s="1" t="s">
        <v>301</v>
      </c>
      <c r="F1767" s="21">
        <v>1.156127773855509E-3</v>
      </c>
    </row>
    <row r="1768" spans="1:6" x14ac:dyDescent="0.25">
      <c r="A1768" s="139"/>
      <c r="B1768" s="139"/>
      <c r="C1768" s="1" t="s">
        <v>312</v>
      </c>
      <c r="D1768" s="1" t="s">
        <v>303</v>
      </c>
      <c r="E1768" s="1" t="s">
        <v>301</v>
      </c>
      <c r="F1768" s="21">
        <v>8.6376526467262578E-4</v>
      </c>
    </row>
    <row r="1769" spans="1:6" x14ac:dyDescent="0.25">
      <c r="A1769" s="139"/>
      <c r="B1769" s="140"/>
      <c r="C1769" s="1" t="s">
        <v>313</v>
      </c>
      <c r="D1769" s="1" t="s">
        <v>303</v>
      </c>
      <c r="E1769" s="1" t="s">
        <v>301</v>
      </c>
      <c r="F1769" s="21">
        <v>6.6375601122130453E-4</v>
      </c>
    </row>
    <row r="1770" spans="1:6" x14ac:dyDescent="0.25">
      <c r="A1770" s="139"/>
      <c r="B1770" s="138" t="s">
        <v>269</v>
      </c>
      <c r="C1770" s="1" t="s">
        <v>307</v>
      </c>
      <c r="D1770" s="1" t="s">
        <v>303</v>
      </c>
      <c r="E1770" s="1" t="s">
        <v>301</v>
      </c>
      <c r="F1770" s="21">
        <v>2.5692180205898279E-3</v>
      </c>
    </row>
    <row r="1771" spans="1:6" x14ac:dyDescent="0.25">
      <c r="A1771" s="139"/>
      <c r="B1771" s="139"/>
      <c r="C1771" s="1" t="s">
        <v>308</v>
      </c>
      <c r="D1771" s="1" t="s">
        <v>303</v>
      </c>
      <c r="E1771" s="1" t="s">
        <v>301</v>
      </c>
      <c r="F1771" s="21">
        <v>5.339410069902897E-3</v>
      </c>
    </row>
    <row r="1772" spans="1:6" x14ac:dyDescent="0.25">
      <c r="A1772" s="139"/>
      <c r="B1772" s="139"/>
      <c r="C1772" s="1" t="s">
        <v>309</v>
      </c>
      <c r="D1772" s="1" t="s">
        <v>303</v>
      </c>
      <c r="E1772" s="1" t="s">
        <v>301</v>
      </c>
      <c r="F1772" s="21">
        <v>2.9887742732540658E-7</v>
      </c>
    </row>
    <row r="1773" spans="1:6" x14ac:dyDescent="0.25">
      <c r="A1773" s="139"/>
      <c r="B1773" s="139"/>
      <c r="C1773" s="1" t="s">
        <v>407</v>
      </c>
      <c r="D1773" s="1" t="s">
        <v>303</v>
      </c>
      <c r="E1773" s="1" t="s">
        <v>301</v>
      </c>
      <c r="F1773" s="21">
        <v>2.279225985173773E-3</v>
      </c>
    </row>
    <row r="1774" spans="1:6" x14ac:dyDescent="0.25">
      <c r="A1774" s="139"/>
      <c r="B1774" s="139"/>
      <c r="C1774" s="1" t="s">
        <v>312</v>
      </c>
      <c r="D1774" s="1" t="s">
        <v>303</v>
      </c>
      <c r="E1774" s="1" t="s">
        <v>301</v>
      </c>
      <c r="F1774" s="21">
        <v>1.189943432816126E-3</v>
      </c>
    </row>
    <row r="1775" spans="1:6" x14ac:dyDescent="0.25">
      <c r="A1775" s="139"/>
      <c r="B1775" s="140"/>
      <c r="C1775" s="1" t="s">
        <v>313</v>
      </c>
      <c r="D1775" s="1" t="s">
        <v>303</v>
      </c>
      <c r="E1775" s="1" t="s">
        <v>301</v>
      </c>
      <c r="F1775" s="21">
        <v>9.1825435266430484E-4</v>
      </c>
    </row>
    <row r="1776" spans="1:6" x14ac:dyDescent="0.25">
      <c r="A1776" s="139"/>
      <c r="B1776" s="138" t="s">
        <v>271</v>
      </c>
      <c r="C1776" s="1" t="s">
        <v>307</v>
      </c>
      <c r="D1776" s="1" t="s">
        <v>303</v>
      </c>
      <c r="E1776" s="1" t="s">
        <v>301</v>
      </c>
      <c r="F1776" s="21">
        <v>2.6767620729566399E-2</v>
      </c>
    </row>
    <row r="1777" spans="1:6" x14ac:dyDescent="0.25">
      <c r="A1777" s="139"/>
      <c r="B1777" s="139"/>
      <c r="C1777" s="1" t="s">
        <v>308</v>
      </c>
      <c r="D1777" s="1" t="s">
        <v>303</v>
      </c>
      <c r="E1777" s="1" t="s">
        <v>301</v>
      </c>
      <c r="F1777" s="21">
        <v>1.439904140783029E-3</v>
      </c>
    </row>
    <row r="1778" spans="1:6" x14ac:dyDescent="0.25">
      <c r="A1778" s="139"/>
      <c r="B1778" s="139"/>
      <c r="C1778" s="1" t="s">
        <v>309</v>
      </c>
      <c r="D1778" s="1" t="s">
        <v>303</v>
      </c>
      <c r="E1778" s="1" t="s">
        <v>301</v>
      </c>
      <c r="F1778" s="21">
        <v>1.142911905498821E-7</v>
      </c>
    </row>
    <row r="1779" spans="1:6" x14ac:dyDescent="0.25">
      <c r="A1779" s="139"/>
      <c r="B1779" s="139"/>
      <c r="C1779" s="1" t="s">
        <v>407</v>
      </c>
      <c r="D1779" s="1" t="s">
        <v>303</v>
      </c>
      <c r="E1779" s="1" t="s">
        <v>301</v>
      </c>
      <c r="F1779" s="21">
        <v>1.1883612521840559E-3</v>
      </c>
    </row>
    <row r="1780" spans="1:6" x14ac:dyDescent="0.25">
      <c r="A1780" s="139"/>
      <c r="B1780" s="139"/>
      <c r="C1780" s="1" t="s">
        <v>312</v>
      </c>
      <c r="D1780" s="1" t="s">
        <v>303</v>
      </c>
      <c r="E1780" s="1" t="s">
        <v>301</v>
      </c>
      <c r="F1780" s="21">
        <v>6.6839934898113833E-4</v>
      </c>
    </row>
    <row r="1781" spans="1:6" x14ac:dyDescent="0.25">
      <c r="A1781" s="139"/>
      <c r="B1781" s="140"/>
      <c r="C1781" s="1" t="s">
        <v>313</v>
      </c>
      <c r="D1781" s="1" t="s">
        <v>303</v>
      </c>
      <c r="E1781" s="1" t="s">
        <v>301</v>
      </c>
      <c r="F1781" s="21">
        <v>3.4894284465614378E-4</v>
      </c>
    </row>
    <row r="1782" spans="1:6" x14ac:dyDescent="0.25">
      <c r="A1782" s="139"/>
      <c r="B1782" s="138" t="s">
        <v>272</v>
      </c>
      <c r="C1782" s="1" t="s">
        <v>307</v>
      </c>
      <c r="D1782" s="1" t="s">
        <v>303</v>
      </c>
      <c r="E1782" s="1" t="s">
        <v>301</v>
      </c>
      <c r="F1782" s="21">
        <v>4.4854281015083847E-2</v>
      </c>
    </row>
    <row r="1783" spans="1:6" x14ac:dyDescent="0.25">
      <c r="A1783" s="139"/>
      <c r="B1783" s="139"/>
      <c r="C1783" s="1" t="s">
        <v>308</v>
      </c>
      <c r="D1783" s="1" t="s">
        <v>303</v>
      </c>
      <c r="E1783" s="1" t="s">
        <v>301</v>
      </c>
      <c r="F1783" s="21">
        <v>1.6760177008938899E-2</v>
      </c>
    </row>
    <row r="1784" spans="1:6" x14ac:dyDescent="0.25">
      <c r="A1784" s="139"/>
      <c r="B1784" s="139"/>
      <c r="C1784" s="1" t="s">
        <v>309</v>
      </c>
      <c r="D1784" s="1" t="s">
        <v>303</v>
      </c>
      <c r="E1784" s="1" t="s">
        <v>301</v>
      </c>
      <c r="F1784" s="21">
        <v>6.0586025167639349E-6</v>
      </c>
    </row>
    <row r="1785" spans="1:6" x14ac:dyDescent="0.25">
      <c r="A1785" s="139"/>
      <c r="B1785" s="139"/>
      <c r="C1785" s="1" t="s">
        <v>407</v>
      </c>
      <c r="D1785" s="1" t="s">
        <v>303</v>
      </c>
      <c r="E1785" s="1" t="s">
        <v>301</v>
      </c>
      <c r="F1785" s="21">
        <v>2.3686260818295061E-2</v>
      </c>
    </row>
    <row r="1786" spans="1:6" x14ac:dyDescent="0.25">
      <c r="A1786" s="139"/>
      <c r="B1786" s="139"/>
      <c r="C1786" s="1" t="s">
        <v>311</v>
      </c>
      <c r="D1786" s="1" t="s">
        <v>303</v>
      </c>
      <c r="E1786" s="1" t="s">
        <v>301</v>
      </c>
      <c r="F1786" s="21">
        <v>6.8127142846447081E-2</v>
      </c>
    </row>
    <row r="1787" spans="1:6" x14ac:dyDescent="0.25">
      <c r="A1787" s="139"/>
      <c r="B1787" s="139"/>
      <c r="C1787" s="1" t="s">
        <v>312</v>
      </c>
      <c r="D1787" s="1" t="s">
        <v>303</v>
      </c>
      <c r="E1787" s="1" t="s">
        <v>301</v>
      </c>
      <c r="F1787" s="21">
        <v>2.026037742873418E-2</v>
      </c>
    </row>
    <row r="1788" spans="1:6" x14ac:dyDescent="0.25">
      <c r="A1788" s="139"/>
      <c r="B1788" s="140"/>
      <c r="C1788" s="1" t="s">
        <v>313</v>
      </c>
      <c r="D1788" s="1" t="s">
        <v>303</v>
      </c>
      <c r="E1788" s="1" t="s">
        <v>301</v>
      </c>
      <c r="F1788" s="21">
        <v>1.629721925022189E-2</v>
      </c>
    </row>
    <row r="1789" spans="1:6" x14ac:dyDescent="0.25">
      <c r="A1789" s="139"/>
      <c r="B1789" s="138" t="s">
        <v>271</v>
      </c>
      <c r="C1789" s="1" t="s">
        <v>307</v>
      </c>
      <c r="D1789" s="1" t="s">
        <v>303</v>
      </c>
      <c r="E1789" s="1" t="s">
        <v>301</v>
      </c>
      <c r="F1789" s="21">
        <v>1.517801690893425E-4</v>
      </c>
    </row>
    <row r="1790" spans="1:6" x14ac:dyDescent="0.25">
      <c r="A1790" s="139"/>
      <c r="B1790" s="139"/>
      <c r="C1790" s="1" t="s">
        <v>308</v>
      </c>
      <c r="D1790" s="1" t="s">
        <v>303</v>
      </c>
      <c r="E1790" s="1" t="s">
        <v>301</v>
      </c>
      <c r="F1790" s="21">
        <v>6.5187539271835979E-4</v>
      </c>
    </row>
    <row r="1791" spans="1:6" x14ac:dyDescent="0.25">
      <c r="A1791" s="139"/>
      <c r="B1791" s="139"/>
      <c r="C1791" s="1" t="s">
        <v>309</v>
      </c>
      <c r="D1791" s="1" t="s">
        <v>303</v>
      </c>
      <c r="E1791" s="1" t="s">
        <v>301</v>
      </c>
      <c r="F1791" s="21">
        <v>4.3225206492324558E-8</v>
      </c>
    </row>
    <row r="1792" spans="1:6" x14ac:dyDescent="0.25">
      <c r="A1792" s="139"/>
      <c r="B1792" s="139"/>
      <c r="C1792" s="1" t="s">
        <v>407</v>
      </c>
      <c r="D1792" s="1" t="s">
        <v>303</v>
      </c>
      <c r="E1792" s="1" t="s">
        <v>301</v>
      </c>
      <c r="F1792" s="21">
        <v>1.475572537788644E-3</v>
      </c>
    </row>
    <row r="1793" spans="1:6" x14ac:dyDescent="0.25">
      <c r="A1793" s="139"/>
      <c r="B1793" s="139"/>
      <c r="C1793" s="1" t="s">
        <v>312</v>
      </c>
      <c r="D1793" s="1" t="s">
        <v>303</v>
      </c>
      <c r="E1793" s="1" t="s">
        <v>301</v>
      </c>
      <c r="F1793" s="21">
        <v>3.7011110656813898E-4</v>
      </c>
    </row>
    <row r="1794" spans="1:6" x14ac:dyDescent="0.25">
      <c r="A1794" s="139"/>
      <c r="B1794" s="140"/>
      <c r="C1794" s="1" t="s">
        <v>313</v>
      </c>
      <c r="D1794" s="1" t="s">
        <v>303</v>
      </c>
      <c r="E1794" s="1" t="s">
        <v>301</v>
      </c>
      <c r="F1794" s="21">
        <v>2.769736191042792E-4</v>
      </c>
    </row>
    <row r="1795" spans="1:6" x14ac:dyDescent="0.25">
      <c r="A1795" s="139"/>
      <c r="B1795" s="138" t="s">
        <v>293</v>
      </c>
      <c r="C1795" s="1" t="s">
        <v>307</v>
      </c>
      <c r="D1795" s="1" t="s">
        <v>303</v>
      </c>
      <c r="E1795" s="1" t="s">
        <v>301</v>
      </c>
      <c r="F1795" s="21">
        <v>1.35906353503303E-4</v>
      </c>
    </row>
    <row r="1796" spans="1:6" x14ac:dyDescent="0.25">
      <c r="A1796" s="139"/>
      <c r="B1796" s="139"/>
      <c r="C1796" s="1" t="s">
        <v>308</v>
      </c>
      <c r="D1796" s="1" t="s">
        <v>303</v>
      </c>
      <c r="E1796" s="1" t="s">
        <v>301</v>
      </c>
      <c r="F1796" s="21">
        <v>7.213298151556184E-5</v>
      </c>
    </row>
    <row r="1797" spans="1:6" x14ac:dyDescent="0.25">
      <c r="A1797" s="139"/>
      <c r="B1797" s="139"/>
      <c r="C1797" s="1" t="s">
        <v>309</v>
      </c>
      <c r="D1797" s="1" t="s">
        <v>303</v>
      </c>
      <c r="E1797" s="1" t="s">
        <v>301</v>
      </c>
      <c r="F1797" s="21">
        <v>9.3833491504347182E-9</v>
      </c>
    </row>
    <row r="1798" spans="1:6" x14ac:dyDescent="0.25">
      <c r="A1798" s="139"/>
      <c r="B1798" s="139"/>
      <c r="C1798" s="1" t="s">
        <v>407</v>
      </c>
      <c r="D1798" s="1" t="s">
        <v>303</v>
      </c>
      <c r="E1798" s="1" t="s">
        <v>301</v>
      </c>
      <c r="F1798" s="21">
        <v>3.570337550302866E-3</v>
      </c>
    </row>
    <row r="1799" spans="1:6" x14ac:dyDescent="0.25">
      <c r="A1799" s="139"/>
      <c r="B1799" s="139"/>
      <c r="C1799" s="1" t="s">
        <v>312</v>
      </c>
      <c r="D1799" s="1" t="s">
        <v>303</v>
      </c>
      <c r="E1799" s="1" t="s">
        <v>301</v>
      </c>
      <c r="F1799" s="21">
        <v>6.1889985168295063E-5</v>
      </c>
    </row>
    <row r="1800" spans="1:6" x14ac:dyDescent="0.25">
      <c r="A1800" s="139"/>
      <c r="B1800" s="140"/>
      <c r="C1800" s="1" t="s">
        <v>313</v>
      </c>
      <c r="D1800" s="1" t="s">
        <v>303</v>
      </c>
      <c r="E1800" s="1" t="s">
        <v>301</v>
      </c>
      <c r="F1800" s="21">
        <v>4.8669187134860177E-5</v>
      </c>
    </row>
    <row r="1801" spans="1:6" x14ac:dyDescent="0.25">
      <c r="A1801" s="139"/>
      <c r="B1801" s="138" t="s">
        <v>270</v>
      </c>
      <c r="C1801" s="1" t="s">
        <v>307</v>
      </c>
      <c r="D1801" s="1" t="s">
        <v>303</v>
      </c>
      <c r="E1801" s="1" t="s">
        <v>301</v>
      </c>
      <c r="F1801" s="21">
        <v>5.8686611452701898E-3</v>
      </c>
    </row>
    <row r="1802" spans="1:6" x14ac:dyDescent="0.25">
      <c r="A1802" s="139"/>
      <c r="B1802" s="139"/>
      <c r="C1802" s="1" t="s">
        <v>308</v>
      </c>
      <c r="D1802" s="1" t="s">
        <v>303</v>
      </c>
      <c r="E1802" s="1" t="s">
        <v>301</v>
      </c>
      <c r="F1802" s="21">
        <v>8.5355438159723501E-3</v>
      </c>
    </row>
    <row r="1803" spans="1:6" x14ac:dyDescent="0.25">
      <c r="A1803" s="139"/>
      <c r="B1803" s="139"/>
      <c r="C1803" s="1" t="s">
        <v>309</v>
      </c>
      <c r="D1803" s="1" t="s">
        <v>303</v>
      </c>
      <c r="E1803" s="1" t="s">
        <v>301</v>
      </c>
      <c r="F1803" s="21">
        <v>1.1406780076390831E-6</v>
      </c>
    </row>
    <row r="1804" spans="1:6" x14ac:dyDescent="0.25">
      <c r="A1804" s="139"/>
      <c r="B1804" s="139"/>
      <c r="C1804" s="1" t="s">
        <v>407</v>
      </c>
      <c r="D1804" s="1" t="s">
        <v>303</v>
      </c>
      <c r="E1804" s="1" t="s">
        <v>301</v>
      </c>
      <c r="F1804" s="21">
        <v>3.4749823996044933E-2</v>
      </c>
    </row>
    <row r="1805" spans="1:6" x14ac:dyDescent="0.25">
      <c r="A1805" s="139"/>
      <c r="B1805" s="139"/>
      <c r="C1805" s="1" t="s">
        <v>312</v>
      </c>
      <c r="D1805" s="1" t="s">
        <v>303</v>
      </c>
      <c r="E1805" s="1" t="s">
        <v>301</v>
      </c>
      <c r="F1805" s="21">
        <v>3.6721727302167377E-2</v>
      </c>
    </row>
    <row r="1806" spans="1:6" x14ac:dyDescent="0.25">
      <c r="A1806" s="139"/>
      <c r="B1806" s="140"/>
      <c r="C1806" s="1" t="s">
        <v>313</v>
      </c>
      <c r="D1806" s="1" t="s">
        <v>303</v>
      </c>
      <c r="E1806" s="1" t="s">
        <v>301</v>
      </c>
      <c r="F1806" s="21">
        <v>0.2267637795571138</v>
      </c>
    </row>
    <row r="1807" spans="1:6" x14ac:dyDescent="0.25">
      <c r="A1807" s="139"/>
      <c r="B1807" s="138" t="s">
        <v>297</v>
      </c>
      <c r="C1807" s="1" t="s">
        <v>307</v>
      </c>
      <c r="D1807" s="1" t="s">
        <v>303</v>
      </c>
      <c r="E1807" s="1" t="s">
        <v>301</v>
      </c>
      <c r="F1807" s="21">
        <v>1.4485736088368329E-4</v>
      </c>
    </row>
    <row r="1808" spans="1:6" x14ac:dyDescent="0.25">
      <c r="A1808" s="139"/>
      <c r="B1808" s="139"/>
      <c r="C1808" s="1" t="s">
        <v>308</v>
      </c>
      <c r="D1808" s="1" t="s">
        <v>303</v>
      </c>
      <c r="E1808" s="1" t="s">
        <v>301</v>
      </c>
      <c r="F1808" s="21">
        <v>1.187299670104847E-4</v>
      </c>
    </row>
    <row r="1809" spans="1:6" x14ac:dyDescent="0.25">
      <c r="A1809" s="139"/>
      <c r="B1809" s="139"/>
      <c r="C1809" s="1" t="s">
        <v>309</v>
      </c>
      <c r="D1809" s="1" t="s">
        <v>303</v>
      </c>
      <c r="E1809" s="1" t="s">
        <v>301</v>
      </c>
      <c r="F1809" s="21">
        <v>8.0117088295153286E-9</v>
      </c>
    </row>
    <row r="1810" spans="1:6" x14ac:dyDescent="0.25">
      <c r="A1810" s="139"/>
      <c r="B1810" s="139"/>
      <c r="C1810" s="1" t="s">
        <v>407</v>
      </c>
      <c r="D1810" s="1" t="s">
        <v>303</v>
      </c>
      <c r="E1810" s="1" t="s">
        <v>301</v>
      </c>
      <c r="F1810" s="21">
        <v>3.5511541338119512E-2</v>
      </c>
    </row>
    <row r="1811" spans="1:6" x14ac:dyDescent="0.25">
      <c r="A1811" s="139"/>
      <c r="B1811" s="139"/>
      <c r="C1811" s="1" t="s">
        <v>312</v>
      </c>
      <c r="D1811" s="1" t="s">
        <v>303</v>
      </c>
      <c r="E1811" s="1" t="s">
        <v>301</v>
      </c>
      <c r="F1811" s="21">
        <v>1.8006657241074599E-4</v>
      </c>
    </row>
    <row r="1812" spans="1:6" x14ac:dyDescent="0.25">
      <c r="A1812" s="140"/>
      <c r="B1812" s="140"/>
      <c r="C1812" s="1" t="s">
        <v>313</v>
      </c>
      <c r="D1812" s="1" t="s">
        <v>303</v>
      </c>
      <c r="E1812" s="1" t="s">
        <v>301</v>
      </c>
      <c r="F1812" s="21">
        <v>8.8329368351956969E-5</v>
      </c>
    </row>
    <row r="1813" spans="1:6" x14ac:dyDescent="0.25">
      <c r="A1813" s="138" t="s">
        <v>66</v>
      </c>
      <c r="B1813" s="138" t="s">
        <v>272</v>
      </c>
      <c r="C1813" s="1" t="s">
        <v>307</v>
      </c>
      <c r="D1813" s="1" t="s">
        <v>303</v>
      </c>
      <c r="E1813" s="1" t="s">
        <v>301</v>
      </c>
      <c r="F1813" s="21"/>
    </row>
    <row r="1814" spans="1:6" x14ac:dyDescent="0.25">
      <c r="A1814" s="139"/>
      <c r="B1814" s="139"/>
      <c r="C1814" s="1" t="s">
        <v>308</v>
      </c>
      <c r="D1814" s="1" t="s">
        <v>303</v>
      </c>
      <c r="E1814" s="1" t="s">
        <v>301</v>
      </c>
      <c r="F1814" s="21"/>
    </row>
    <row r="1815" spans="1:6" x14ac:dyDescent="0.25">
      <c r="A1815" s="139"/>
      <c r="B1815" s="139"/>
      <c r="C1815" s="1" t="s">
        <v>309</v>
      </c>
      <c r="D1815" s="1" t="s">
        <v>303</v>
      </c>
      <c r="E1815" s="1" t="s">
        <v>301</v>
      </c>
      <c r="F1815" s="21"/>
    </row>
    <row r="1816" spans="1:6" x14ac:dyDescent="0.25">
      <c r="A1816" s="139"/>
      <c r="B1816" s="139"/>
      <c r="C1816" s="1" t="s">
        <v>407</v>
      </c>
      <c r="D1816" s="1" t="s">
        <v>303</v>
      </c>
      <c r="E1816" s="1" t="s">
        <v>301</v>
      </c>
      <c r="F1816" s="21"/>
    </row>
    <row r="1817" spans="1:6" x14ac:dyDescent="0.25">
      <c r="A1817" s="139"/>
      <c r="B1817" s="139"/>
      <c r="C1817" s="1" t="s">
        <v>312</v>
      </c>
      <c r="D1817" s="1" t="s">
        <v>303</v>
      </c>
      <c r="E1817" s="1" t="s">
        <v>301</v>
      </c>
      <c r="F1817" s="21"/>
    </row>
    <row r="1818" spans="1:6" x14ac:dyDescent="0.25">
      <c r="A1818" s="139"/>
      <c r="B1818" s="140"/>
      <c r="C1818" s="1" t="s">
        <v>313</v>
      </c>
      <c r="D1818" s="1" t="s">
        <v>303</v>
      </c>
      <c r="E1818" s="1" t="s">
        <v>301</v>
      </c>
      <c r="F1818" s="21"/>
    </row>
    <row r="1819" spans="1:6" x14ac:dyDescent="0.25">
      <c r="A1819" s="139"/>
      <c r="B1819" s="138" t="s">
        <v>315</v>
      </c>
      <c r="C1819" s="1" t="s">
        <v>307</v>
      </c>
      <c r="D1819" s="1" t="s">
        <v>303</v>
      </c>
      <c r="E1819" s="1" t="s">
        <v>301</v>
      </c>
      <c r="F1819" s="21">
        <v>1.444536046353673E-3</v>
      </c>
    </row>
    <row r="1820" spans="1:6" x14ac:dyDescent="0.25">
      <c r="A1820" s="139"/>
      <c r="B1820" s="139"/>
      <c r="C1820" s="1" t="s">
        <v>308</v>
      </c>
      <c r="D1820" s="1" t="s">
        <v>303</v>
      </c>
      <c r="E1820" s="1" t="s">
        <v>301</v>
      </c>
      <c r="F1820" s="21">
        <v>7.6667281349114417E-4</v>
      </c>
    </row>
    <row r="1821" spans="1:6" x14ac:dyDescent="0.25">
      <c r="A1821" s="139"/>
      <c r="B1821" s="139"/>
      <c r="C1821" s="1" t="s">
        <v>309</v>
      </c>
      <c r="D1821" s="1" t="s">
        <v>303</v>
      </c>
      <c r="E1821" s="1" t="s">
        <v>301</v>
      </c>
      <c r="F1821" s="21">
        <v>2.6390051803515379E-8</v>
      </c>
    </row>
    <row r="1822" spans="1:6" x14ac:dyDescent="0.25">
      <c r="A1822" s="139"/>
      <c r="B1822" s="139"/>
      <c r="C1822" s="1" t="s">
        <v>407</v>
      </c>
      <c r="D1822" s="1" t="s">
        <v>303</v>
      </c>
      <c r="E1822" s="1" t="s">
        <v>301</v>
      </c>
      <c r="F1822" s="21">
        <v>1.002035282282791E-3</v>
      </c>
    </row>
    <row r="1823" spans="1:6" x14ac:dyDescent="0.25">
      <c r="A1823" s="139"/>
      <c r="B1823" s="139"/>
      <c r="C1823" s="1" t="s">
        <v>312</v>
      </c>
      <c r="D1823" s="1" t="s">
        <v>303</v>
      </c>
      <c r="E1823" s="1" t="s">
        <v>301</v>
      </c>
      <c r="F1823" s="21">
        <v>1.5442956284335049E-4</v>
      </c>
    </row>
    <row r="1824" spans="1:6" x14ac:dyDescent="0.25">
      <c r="A1824" s="139"/>
      <c r="B1824" s="140"/>
      <c r="C1824" s="1" t="s">
        <v>313</v>
      </c>
      <c r="D1824" s="1" t="s">
        <v>303</v>
      </c>
      <c r="E1824" s="1" t="s">
        <v>301</v>
      </c>
      <c r="F1824" s="21">
        <v>8.3182883577144641E-5</v>
      </c>
    </row>
    <row r="1825" spans="1:6" x14ac:dyDescent="0.25">
      <c r="A1825" s="139"/>
      <c r="B1825" s="138" t="s">
        <v>272</v>
      </c>
      <c r="C1825" s="1" t="s">
        <v>307</v>
      </c>
      <c r="D1825" s="1" t="s">
        <v>303</v>
      </c>
      <c r="E1825" s="1" t="s">
        <v>301</v>
      </c>
      <c r="F1825" s="21">
        <v>2.5381470120389771E-2</v>
      </c>
    </row>
    <row r="1826" spans="1:6" x14ac:dyDescent="0.25">
      <c r="A1826" s="139"/>
      <c r="B1826" s="139"/>
      <c r="C1826" s="1" t="s">
        <v>308</v>
      </c>
      <c r="D1826" s="1" t="s">
        <v>303</v>
      </c>
      <c r="E1826" s="1" t="s">
        <v>301</v>
      </c>
      <c r="F1826" s="21">
        <v>7.4907795139133205E-4</v>
      </c>
    </row>
    <row r="1827" spans="1:6" x14ac:dyDescent="0.25">
      <c r="A1827" s="139"/>
      <c r="B1827" s="139"/>
      <c r="C1827" s="1" t="s">
        <v>309</v>
      </c>
      <c r="D1827" s="1" t="s">
        <v>303</v>
      </c>
      <c r="E1827" s="1" t="s">
        <v>301</v>
      </c>
      <c r="F1827" s="21">
        <v>5.2954908118507477E-8</v>
      </c>
    </row>
    <row r="1828" spans="1:6" x14ac:dyDescent="0.25">
      <c r="A1828" s="139"/>
      <c r="B1828" s="139"/>
      <c r="C1828" s="1" t="s">
        <v>407</v>
      </c>
      <c r="D1828" s="1" t="s">
        <v>303</v>
      </c>
      <c r="E1828" s="1" t="s">
        <v>301</v>
      </c>
      <c r="F1828" s="21">
        <v>7.0611690284678292E-4</v>
      </c>
    </row>
    <row r="1829" spans="1:6" x14ac:dyDescent="0.25">
      <c r="A1829" s="139"/>
      <c r="B1829" s="139"/>
      <c r="C1829" s="1" t="s">
        <v>312</v>
      </c>
      <c r="D1829" s="1" t="s">
        <v>303</v>
      </c>
      <c r="E1829" s="1" t="s">
        <v>301</v>
      </c>
      <c r="F1829" s="21">
        <v>2.7894522024290888E-4</v>
      </c>
    </row>
    <row r="1830" spans="1:6" x14ac:dyDescent="0.25">
      <c r="A1830" s="139"/>
      <c r="B1830" s="140"/>
      <c r="C1830" s="1" t="s">
        <v>313</v>
      </c>
      <c r="D1830" s="1" t="s">
        <v>303</v>
      </c>
      <c r="E1830" s="1" t="s">
        <v>301</v>
      </c>
      <c r="F1830" s="21">
        <v>1.4635070625588939E-4</v>
      </c>
    </row>
    <row r="1831" spans="1:6" x14ac:dyDescent="0.25">
      <c r="A1831" s="139"/>
      <c r="B1831" s="138" t="s">
        <v>316</v>
      </c>
      <c r="C1831" s="1" t="s">
        <v>307</v>
      </c>
      <c r="D1831" s="1" t="s">
        <v>303</v>
      </c>
      <c r="E1831" s="1" t="s">
        <v>301</v>
      </c>
      <c r="F1831" s="21">
        <v>2.4606390791617849E-3</v>
      </c>
    </row>
    <row r="1832" spans="1:6" x14ac:dyDescent="0.25">
      <c r="A1832" s="139"/>
      <c r="B1832" s="139"/>
      <c r="C1832" s="1" t="s">
        <v>308</v>
      </c>
      <c r="D1832" s="1" t="s">
        <v>303</v>
      </c>
      <c r="E1832" s="1" t="s">
        <v>301</v>
      </c>
      <c r="F1832" s="21">
        <v>4.7683764833289684E-3</v>
      </c>
    </row>
    <row r="1833" spans="1:6" x14ac:dyDescent="0.25">
      <c r="A1833" s="139"/>
      <c r="B1833" s="139"/>
      <c r="C1833" s="1" t="s">
        <v>309</v>
      </c>
      <c r="D1833" s="1" t="s">
        <v>303</v>
      </c>
      <c r="E1833" s="1" t="s">
        <v>301</v>
      </c>
      <c r="F1833" s="21">
        <v>2.4977211707964079E-7</v>
      </c>
    </row>
    <row r="1834" spans="1:6" x14ac:dyDescent="0.25">
      <c r="A1834" s="139"/>
      <c r="B1834" s="139"/>
      <c r="C1834" s="1" t="s">
        <v>407</v>
      </c>
      <c r="D1834" s="1" t="s">
        <v>303</v>
      </c>
      <c r="E1834" s="1" t="s">
        <v>301</v>
      </c>
      <c r="F1834" s="21">
        <v>1.306030862015244E-3</v>
      </c>
    </row>
    <row r="1835" spans="1:6" x14ac:dyDescent="0.25">
      <c r="A1835" s="139"/>
      <c r="B1835" s="139"/>
      <c r="C1835" s="1" t="s">
        <v>312</v>
      </c>
      <c r="D1835" s="1" t="s">
        <v>303</v>
      </c>
      <c r="E1835" s="1" t="s">
        <v>301</v>
      </c>
      <c r="F1835" s="21">
        <v>1.179239930327162E-3</v>
      </c>
    </row>
    <row r="1836" spans="1:6" x14ac:dyDescent="0.25">
      <c r="A1836" s="139"/>
      <c r="B1836" s="140"/>
      <c r="C1836" s="1" t="s">
        <v>313</v>
      </c>
      <c r="D1836" s="1" t="s">
        <v>303</v>
      </c>
      <c r="E1836" s="1" t="s">
        <v>301</v>
      </c>
      <c r="F1836" s="21">
        <v>9.4244028396180829E-4</v>
      </c>
    </row>
    <row r="1837" spans="1:6" x14ac:dyDescent="0.25">
      <c r="A1837" s="139"/>
      <c r="B1837" s="138" t="s">
        <v>269</v>
      </c>
      <c r="C1837" s="1" t="s">
        <v>307</v>
      </c>
      <c r="D1837" s="1" t="s">
        <v>303</v>
      </c>
      <c r="E1837" s="1" t="s">
        <v>301</v>
      </c>
      <c r="F1837" s="21">
        <v>7.0095204759484083E-3</v>
      </c>
    </row>
    <row r="1838" spans="1:6" x14ac:dyDescent="0.25">
      <c r="A1838" s="139"/>
      <c r="B1838" s="139"/>
      <c r="C1838" s="1" t="s">
        <v>308</v>
      </c>
      <c r="D1838" s="1" t="s">
        <v>303</v>
      </c>
      <c r="E1838" s="1" t="s">
        <v>301</v>
      </c>
      <c r="F1838" s="21">
        <v>1.3392191332796011E-2</v>
      </c>
    </row>
    <row r="1839" spans="1:6" x14ac:dyDescent="0.25">
      <c r="A1839" s="139"/>
      <c r="B1839" s="139"/>
      <c r="C1839" s="1" t="s">
        <v>309</v>
      </c>
      <c r="D1839" s="1" t="s">
        <v>303</v>
      </c>
      <c r="E1839" s="1" t="s">
        <v>301</v>
      </c>
      <c r="F1839" s="21">
        <v>7.1076656871096388E-7</v>
      </c>
    </row>
    <row r="1840" spans="1:6" x14ac:dyDescent="0.25">
      <c r="A1840" s="139"/>
      <c r="B1840" s="139"/>
      <c r="C1840" s="1" t="s">
        <v>407</v>
      </c>
      <c r="D1840" s="1" t="s">
        <v>303</v>
      </c>
      <c r="E1840" s="1" t="s">
        <v>301</v>
      </c>
      <c r="F1840" s="21">
        <v>5.4083967011377496E-3</v>
      </c>
    </row>
    <row r="1841" spans="1:6" x14ac:dyDescent="0.25">
      <c r="A1841" s="139"/>
      <c r="B1841" s="139"/>
      <c r="C1841" s="1" t="s">
        <v>312</v>
      </c>
      <c r="D1841" s="1" t="s">
        <v>303</v>
      </c>
      <c r="E1841" s="1" t="s">
        <v>301</v>
      </c>
      <c r="F1841" s="21">
        <v>3.352591226790953E-3</v>
      </c>
    </row>
    <row r="1842" spans="1:6" x14ac:dyDescent="0.25">
      <c r="A1842" s="139"/>
      <c r="B1842" s="140"/>
      <c r="C1842" s="1" t="s">
        <v>313</v>
      </c>
      <c r="D1842" s="1" t="s">
        <v>303</v>
      </c>
      <c r="E1842" s="1" t="s">
        <v>301</v>
      </c>
      <c r="F1842" s="21">
        <v>2.6823426944231239E-3</v>
      </c>
    </row>
    <row r="1843" spans="1:6" x14ac:dyDescent="0.25">
      <c r="A1843" s="139"/>
      <c r="B1843" s="138" t="s">
        <v>271</v>
      </c>
      <c r="C1843" s="1" t="s">
        <v>307</v>
      </c>
      <c r="D1843" s="1" t="s">
        <v>303</v>
      </c>
      <c r="E1843" s="1" t="s">
        <v>301</v>
      </c>
      <c r="F1843" s="21">
        <v>1.3586425940460381E-2</v>
      </c>
    </row>
    <row r="1844" spans="1:6" x14ac:dyDescent="0.25">
      <c r="A1844" s="139"/>
      <c r="B1844" s="139"/>
      <c r="C1844" s="1" t="s">
        <v>308</v>
      </c>
      <c r="D1844" s="1" t="s">
        <v>303</v>
      </c>
      <c r="E1844" s="1" t="s">
        <v>301</v>
      </c>
      <c r="F1844" s="21">
        <v>7.9418014804840363E-4</v>
      </c>
    </row>
    <row r="1845" spans="1:6" x14ac:dyDescent="0.25">
      <c r="A1845" s="139"/>
      <c r="B1845" s="139"/>
      <c r="C1845" s="1" t="s">
        <v>309</v>
      </c>
      <c r="D1845" s="1" t="s">
        <v>303</v>
      </c>
      <c r="E1845" s="1" t="s">
        <v>301</v>
      </c>
      <c r="F1845" s="21">
        <v>5.7309685577333988E-8</v>
      </c>
    </row>
    <row r="1846" spans="1:6" x14ac:dyDescent="0.25">
      <c r="A1846" s="139"/>
      <c r="B1846" s="139"/>
      <c r="C1846" s="1" t="s">
        <v>407</v>
      </c>
      <c r="D1846" s="1" t="s">
        <v>303</v>
      </c>
      <c r="E1846" s="1" t="s">
        <v>301</v>
      </c>
      <c r="F1846" s="21">
        <v>6.5484258287113297E-4</v>
      </c>
    </row>
    <row r="1847" spans="1:6" x14ac:dyDescent="0.25">
      <c r="A1847" s="139"/>
      <c r="B1847" s="139"/>
      <c r="C1847" s="1" t="s">
        <v>312</v>
      </c>
      <c r="D1847" s="1" t="s">
        <v>303</v>
      </c>
      <c r="E1847" s="1" t="s">
        <v>301</v>
      </c>
      <c r="F1847" s="21">
        <v>3.6429656945997062E-4</v>
      </c>
    </row>
    <row r="1848" spans="1:6" x14ac:dyDescent="0.25">
      <c r="A1848" s="139"/>
      <c r="B1848" s="140"/>
      <c r="C1848" s="1" t="s">
        <v>313</v>
      </c>
      <c r="D1848" s="1" t="s">
        <v>303</v>
      </c>
      <c r="E1848" s="1" t="s">
        <v>301</v>
      </c>
      <c r="F1848" s="21">
        <v>1.894227112509182E-4</v>
      </c>
    </row>
    <row r="1849" spans="1:6" x14ac:dyDescent="0.25">
      <c r="A1849" s="139"/>
      <c r="B1849" s="138" t="s">
        <v>272</v>
      </c>
      <c r="C1849" s="1" t="s">
        <v>307</v>
      </c>
      <c r="D1849" s="1" t="s">
        <v>303</v>
      </c>
      <c r="E1849" s="1" t="s">
        <v>301</v>
      </c>
      <c r="F1849" s="21">
        <v>4.4823228962121459E-2</v>
      </c>
    </row>
    <row r="1850" spans="1:6" x14ac:dyDescent="0.25">
      <c r="A1850" s="139"/>
      <c r="B1850" s="139"/>
      <c r="C1850" s="1" t="s">
        <v>308</v>
      </c>
      <c r="D1850" s="1" t="s">
        <v>303</v>
      </c>
      <c r="E1850" s="1" t="s">
        <v>301</v>
      </c>
      <c r="F1850" s="21">
        <v>1.7815377674110979E-2</v>
      </c>
    </row>
    <row r="1851" spans="1:6" x14ac:dyDescent="0.25">
      <c r="A1851" s="139"/>
      <c r="B1851" s="139"/>
      <c r="C1851" s="1" t="s">
        <v>309</v>
      </c>
      <c r="D1851" s="1" t="s">
        <v>303</v>
      </c>
      <c r="E1851" s="1" t="s">
        <v>301</v>
      </c>
      <c r="F1851" s="21">
        <v>5.3334725131246006E-6</v>
      </c>
    </row>
    <row r="1852" spans="1:6" x14ac:dyDescent="0.25">
      <c r="A1852" s="139"/>
      <c r="B1852" s="139"/>
      <c r="C1852" s="1" t="s">
        <v>407</v>
      </c>
      <c r="D1852" s="1" t="s">
        <v>303</v>
      </c>
      <c r="E1852" s="1" t="s">
        <v>301</v>
      </c>
      <c r="F1852" s="21">
        <v>2.1520715652524631E-2</v>
      </c>
    </row>
    <row r="1853" spans="1:6" x14ac:dyDescent="0.25">
      <c r="A1853" s="139"/>
      <c r="B1853" s="139"/>
      <c r="C1853" s="1" t="s">
        <v>311</v>
      </c>
      <c r="D1853" s="1" t="s">
        <v>303</v>
      </c>
      <c r="E1853" s="1" t="s">
        <v>301</v>
      </c>
      <c r="F1853" s="21">
        <v>5.2160504188556257E-2</v>
      </c>
    </row>
    <row r="1854" spans="1:6" x14ac:dyDescent="0.25">
      <c r="A1854" s="139"/>
      <c r="B1854" s="139"/>
      <c r="C1854" s="1" t="s">
        <v>312</v>
      </c>
      <c r="D1854" s="1" t="s">
        <v>303</v>
      </c>
      <c r="E1854" s="1" t="s">
        <v>301</v>
      </c>
      <c r="F1854" s="21">
        <v>1.9787187093142481E-2</v>
      </c>
    </row>
    <row r="1855" spans="1:6" x14ac:dyDescent="0.25">
      <c r="A1855" s="139"/>
      <c r="B1855" s="140"/>
      <c r="C1855" s="1" t="s">
        <v>313</v>
      </c>
      <c r="D1855" s="1" t="s">
        <v>303</v>
      </c>
      <c r="E1855" s="1" t="s">
        <v>301</v>
      </c>
      <c r="F1855" s="21">
        <v>1.6499141594670419E-2</v>
      </c>
    </row>
    <row r="1856" spans="1:6" x14ac:dyDescent="0.25">
      <c r="A1856" s="139"/>
      <c r="B1856" s="138" t="s">
        <v>271</v>
      </c>
      <c r="C1856" s="1" t="s">
        <v>307</v>
      </c>
      <c r="D1856" s="1" t="s">
        <v>303</v>
      </c>
      <c r="E1856" s="1" t="s">
        <v>301</v>
      </c>
      <c r="F1856" s="21">
        <v>1.14746232216429E-4</v>
      </c>
    </row>
    <row r="1857" spans="1:6" x14ac:dyDescent="0.25">
      <c r="A1857" s="139"/>
      <c r="B1857" s="139"/>
      <c r="C1857" s="1" t="s">
        <v>308</v>
      </c>
      <c r="D1857" s="1" t="s">
        <v>303</v>
      </c>
      <c r="E1857" s="1" t="s">
        <v>301</v>
      </c>
      <c r="F1857" s="21">
        <v>4.3085166290774942E-4</v>
      </c>
    </row>
    <row r="1858" spans="1:6" x14ac:dyDescent="0.25">
      <c r="A1858" s="139"/>
      <c r="B1858" s="139"/>
      <c r="C1858" s="1" t="s">
        <v>309</v>
      </c>
      <c r="D1858" s="1" t="s">
        <v>303</v>
      </c>
      <c r="E1858" s="1" t="s">
        <v>301</v>
      </c>
      <c r="F1858" s="21">
        <v>3.0102890885288852E-8</v>
      </c>
    </row>
    <row r="1859" spans="1:6" x14ac:dyDescent="0.25">
      <c r="A1859" s="139"/>
      <c r="B1859" s="139"/>
      <c r="C1859" s="1" t="s">
        <v>407</v>
      </c>
      <c r="D1859" s="1" t="s">
        <v>303</v>
      </c>
      <c r="E1859" s="1" t="s">
        <v>301</v>
      </c>
      <c r="F1859" s="21">
        <v>1.1501980394839611E-3</v>
      </c>
    </row>
    <row r="1860" spans="1:6" x14ac:dyDescent="0.25">
      <c r="A1860" s="139"/>
      <c r="B1860" s="139"/>
      <c r="C1860" s="1" t="s">
        <v>312</v>
      </c>
      <c r="D1860" s="1" t="s">
        <v>303</v>
      </c>
      <c r="E1860" s="1" t="s">
        <v>301</v>
      </c>
      <c r="F1860" s="21">
        <v>3.2964351799194699E-4</v>
      </c>
    </row>
    <row r="1861" spans="1:6" x14ac:dyDescent="0.25">
      <c r="A1861" s="139"/>
      <c r="B1861" s="140"/>
      <c r="C1861" s="1" t="s">
        <v>313</v>
      </c>
      <c r="D1861" s="1" t="s">
        <v>303</v>
      </c>
      <c r="E1861" s="1" t="s">
        <v>301</v>
      </c>
      <c r="F1861" s="21">
        <v>2.3729511857762189E-4</v>
      </c>
    </row>
    <row r="1862" spans="1:6" x14ac:dyDescent="0.25">
      <c r="A1862" s="139"/>
      <c r="B1862" s="138" t="s">
        <v>293</v>
      </c>
      <c r="C1862" s="1" t="s">
        <v>307</v>
      </c>
      <c r="D1862" s="1" t="s">
        <v>303</v>
      </c>
      <c r="E1862" s="1" t="s">
        <v>301</v>
      </c>
      <c r="F1862" s="21">
        <v>1.257607653835441E-4</v>
      </c>
    </row>
    <row r="1863" spans="1:6" x14ac:dyDescent="0.25">
      <c r="A1863" s="139"/>
      <c r="B1863" s="139"/>
      <c r="C1863" s="1" t="s">
        <v>308</v>
      </c>
      <c r="D1863" s="1" t="s">
        <v>303</v>
      </c>
      <c r="E1863" s="1" t="s">
        <v>301</v>
      </c>
      <c r="F1863" s="21">
        <v>5.7168861517043942E-5</v>
      </c>
    </row>
    <row r="1864" spans="1:6" x14ac:dyDescent="0.25">
      <c r="A1864" s="139"/>
      <c r="B1864" s="139"/>
      <c r="C1864" s="1" t="s">
        <v>309</v>
      </c>
      <c r="D1864" s="1" t="s">
        <v>303</v>
      </c>
      <c r="E1864" s="1" t="s">
        <v>301</v>
      </c>
      <c r="F1864" s="21">
        <v>1.301262013831712E-8</v>
      </c>
    </row>
    <row r="1865" spans="1:6" x14ac:dyDescent="0.25">
      <c r="A1865" s="139"/>
      <c r="B1865" s="139"/>
      <c r="C1865" s="1" t="s">
        <v>407</v>
      </c>
      <c r="D1865" s="1" t="s">
        <v>303</v>
      </c>
      <c r="E1865" s="1" t="s">
        <v>301</v>
      </c>
      <c r="F1865" s="21">
        <v>2.3836274025971979E-3</v>
      </c>
    </row>
    <row r="1866" spans="1:6" x14ac:dyDescent="0.25">
      <c r="A1866" s="139"/>
      <c r="B1866" s="139"/>
      <c r="C1866" s="1" t="s">
        <v>312</v>
      </c>
      <c r="D1866" s="1" t="s">
        <v>303</v>
      </c>
      <c r="E1866" s="1" t="s">
        <v>301</v>
      </c>
      <c r="F1866" s="21">
        <v>5.5656118609921591E-5</v>
      </c>
    </row>
    <row r="1867" spans="1:6" x14ac:dyDescent="0.25">
      <c r="A1867" s="139"/>
      <c r="B1867" s="140"/>
      <c r="C1867" s="1" t="s">
        <v>313</v>
      </c>
      <c r="D1867" s="1" t="s">
        <v>303</v>
      </c>
      <c r="E1867" s="1" t="s">
        <v>301</v>
      </c>
      <c r="F1867" s="21">
        <v>4.7908574798786072E-5</v>
      </c>
    </row>
    <row r="1868" spans="1:6" x14ac:dyDescent="0.25">
      <c r="A1868" s="139"/>
      <c r="B1868" s="138" t="s">
        <v>270</v>
      </c>
      <c r="C1868" s="1" t="s">
        <v>307</v>
      </c>
      <c r="D1868" s="1" t="s">
        <v>303</v>
      </c>
      <c r="E1868" s="1" t="s">
        <v>301</v>
      </c>
      <c r="F1868" s="21">
        <v>3.6688864632119971E-3</v>
      </c>
    </row>
    <row r="1869" spans="1:6" x14ac:dyDescent="0.25">
      <c r="A1869" s="139"/>
      <c r="B1869" s="139"/>
      <c r="C1869" s="1" t="s">
        <v>308</v>
      </c>
      <c r="D1869" s="1" t="s">
        <v>303</v>
      </c>
      <c r="E1869" s="1" t="s">
        <v>301</v>
      </c>
      <c r="F1869" s="21">
        <v>4.8281877408232216E-3</v>
      </c>
    </row>
    <row r="1870" spans="1:6" x14ac:dyDescent="0.25">
      <c r="A1870" s="139"/>
      <c r="B1870" s="139"/>
      <c r="C1870" s="1" t="s">
        <v>309</v>
      </c>
      <c r="D1870" s="1" t="s">
        <v>303</v>
      </c>
      <c r="E1870" s="1" t="s">
        <v>301</v>
      </c>
      <c r="F1870" s="21">
        <v>6.9199032844420225E-7</v>
      </c>
    </row>
    <row r="1871" spans="1:6" x14ac:dyDescent="0.25">
      <c r="A1871" s="139"/>
      <c r="B1871" s="139"/>
      <c r="C1871" s="1" t="s">
        <v>407</v>
      </c>
      <c r="D1871" s="1" t="s">
        <v>303</v>
      </c>
      <c r="E1871" s="1" t="s">
        <v>301</v>
      </c>
      <c r="F1871" s="21">
        <v>1.988624474458155E-2</v>
      </c>
    </row>
    <row r="1872" spans="1:6" x14ac:dyDescent="0.25">
      <c r="A1872" s="139"/>
      <c r="B1872" s="139"/>
      <c r="C1872" s="1" t="s">
        <v>312</v>
      </c>
      <c r="D1872" s="1" t="s">
        <v>303</v>
      </c>
      <c r="E1872" s="1" t="s">
        <v>301</v>
      </c>
      <c r="F1872" s="21">
        <v>2.2527307851679699E-2</v>
      </c>
    </row>
    <row r="1873" spans="1:6" x14ac:dyDescent="0.25">
      <c r="A1873" s="139"/>
      <c r="B1873" s="140"/>
      <c r="C1873" s="1" t="s">
        <v>313</v>
      </c>
      <c r="D1873" s="1" t="s">
        <v>303</v>
      </c>
      <c r="E1873" s="1" t="s">
        <v>301</v>
      </c>
      <c r="F1873" s="21">
        <v>0.12504024248257389</v>
      </c>
    </row>
    <row r="1874" spans="1:6" x14ac:dyDescent="0.25">
      <c r="A1874" s="139"/>
      <c r="B1874" s="138" t="s">
        <v>297</v>
      </c>
      <c r="C1874" s="1" t="s">
        <v>307</v>
      </c>
      <c r="D1874" s="1" t="s">
        <v>303</v>
      </c>
      <c r="E1874" s="1" t="s">
        <v>301</v>
      </c>
      <c r="F1874" s="21">
        <v>1.001116859459745E-4</v>
      </c>
    </row>
    <row r="1875" spans="1:6" x14ac:dyDescent="0.25">
      <c r="A1875" s="139"/>
      <c r="B1875" s="139"/>
      <c r="C1875" s="1" t="s">
        <v>308</v>
      </c>
      <c r="D1875" s="1" t="s">
        <v>303</v>
      </c>
      <c r="E1875" s="1" t="s">
        <v>301</v>
      </c>
      <c r="F1875" s="21">
        <v>8.1356648073270801E-5</v>
      </c>
    </row>
    <row r="1876" spans="1:6" x14ac:dyDescent="0.25">
      <c r="A1876" s="139"/>
      <c r="B1876" s="139"/>
      <c r="C1876" s="1" t="s">
        <v>309</v>
      </c>
      <c r="D1876" s="1" t="s">
        <v>303</v>
      </c>
      <c r="E1876" s="1" t="s">
        <v>301</v>
      </c>
      <c r="F1876" s="21">
        <v>5.9828842932863392E-9</v>
      </c>
    </row>
    <row r="1877" spans="1:6" x14ac:dyDescent="0.25">
      <c r="A1877" s="139"/>
      <c r="B1877" s="139"/>
      <c r="C1877" s="1" t="s">
        <v>407</v>
      </c>
      <c r="D1877" s="1" t="s">
        <v>303</v>
      </c>
      <c r="E1877" s="1" t="s">
        <v>301</v>
      </c>
      <c r="F1877" s="21">
        <v>2.415164466979948E-2</v>
      </c>
    </row>
    <row r="1878" spans="1:6" x14ac:dyDescent="0.25">
      <c r="A1878" s="139"/>
      <c r="B1878" s="139"/>
      <c r="C1878" s="1" t="s">
        <v>312</v>
      </c>
      <c r="D1878" s="1" t="s">
        <v>303</v>
      </c>
      <c r="E1878" s="1" t="s">
        <v>301</v>
      </c>
      <c r="F1878" s="21">
        <v>1.2295159131047701E-4</v>
      </c>
    </row>
    <row r="1879" spans="1:6" x14ac:dyDescent="0.25">
      <c r="A1879" s="140"/>
      <c r="B1879" s="140"/>
      <c r="C1879" s="1" t="s">
        <v>313</v>
      </c>
      <c r="D1879" s="1" t="s">
        <v>303</v>
      </c>
      <c r="E1879" s="1" t="s">
        <v>301</v>
      </c>
      <c r="F1879" s="21">
        <v>6.1026077815041487E-5</v>
      </c>
    </row>
    <row r="1880" spans="1:6" x14ac:dyDescent="0.25">
      <c r="A1880" s="138" t="s">
        <v>68</v>
      </c>
      <c r="B1880" s="138" t="s">
        <v>272</v>
      </c>
      <c r="C1880" s="1" t="s">
        <v>307</v>
      </c>
      <c r="D1880" s="1" t="s">
        <v>303</v>
      </c>
      <c r="E1880" s="1" t="s">
        <v>301</v>
      </c>
      <c r="F1880" s="21"/>
    </row>
    <row r="1881" spans="1:6" x14ac:dyDescent="0.25">
      <c r="A1881" s="139"/>
      <c r="B1881" s="139"/>
      <c r="C1881" s="1" t="s">
        <v>308</v>
      </c>
      <c r="D1881" s="1" t="s">
        <v>303</v>
      </c>
      <c r="E1881" s="1" t="s">
        <v>301</v>
      </c>
      <c r="F1881" s="21"/>
    </row>
    <row r="1882" spans="1:6" x14ac:dyDescent="0.25">
      <c r="A1882" s="139"/>
      <c r="B1882" s="139"/>
      <c r="C1882" s="1" t="s">
        <v>309</v>
      </c>
      <c r="D1882" s="1" t="s">
        <v>303</v>
      </c>
      <c r="E1882" s="1" t="s">
        <v>301</v>
      </c>
      <c r="F1882" s="21"/>
    </row>
    <row r="1883" spans="1:6" x14ac:dyDescent="0.25">
      <c r="A1883" s="139"/>
      <c r="B1883" s="139"/>
      <c r="C1883" s="1" t="s">
        <v>407</v>
      </c>
      <c r="D1883" s="1" t="s">
        <v>303</v>
      </c>
      <c r="E1883" s="1" t="s">
        <v>301</v>
      </c>
      <c r="F1883" s="21"/>
    </row>
    <row r="1884" spans="1:6" x14ac:dyDescent="0.25">
      <c r="A1884" s="139"/>
      <c r="B1884" s="139"/>
      <c r="C1884" s="1" t="s">
        <v>312</v>
      </c>
      <c r="D1884" s="1" t="s">
        <v>303</v>
      </c>
      <c r="E1884" s="1" t="s">
        <v>301</v>
      </c>
      <c r="F1884" s="21"/>
    </row>
    <row r="1885" spans="1:6" x14ac:dyDescent="0.25">
      <c r="A1885" s="139"/>
      <c r="B1885" s="140"/>
      <c r="C1885" s="1" t="s">
        <v>313</v>
      </c>
      <c r="D1885" s="1" t="s">
        <v>303</v>
      </c>
      <c r="E1885" s="1" t="s">
        <v>301</v>
      </c>
      <c r="F1885" s="21"/>
    </row>
    <row r="1886" spans="1:6" x14ac:dyDescent="0.25">
      <c r="A1886" s="139"/>
      <c r="B1886" s="138" t="s">
        <v>315</v>
      </c>
      <c r="C1886" s="1" t="s">
        <v>307</v>
      </c>
      <c r="D1886" s="1" t="s">
        <v>303</v>
      </c>
      <c r="E1886" s="1" t="s">
        <v>301</v>
      </c>
      <c r="F1886" s="21"/>
    </row>
    <row r="1887" spans="1:6" x14ac:dyDescent="0.25">
      <c r="A1887" s="139"/>
      <c r="B1887" s="139"/>
      <c r="C1887" s="1" t="s">
        <v>308</v>
      </c>
      <c r="D1887" s="1" t="s">
        <v>303</v>
      </c>
      <c r="E1887" s="1" t="s">
        <v>301</v>
      </c>
      <c r="F1887" s="21"/>
    </row>
    <row r="1888" spans="1:6" x14ac:dyDescent="0.25">
      <c r="A1888" s="139"/>
      <c r="B1888" s="139"/>
      <c r="C1888" s="1" t="s">
        <v>309</v>
      </c>
      <c r="D1888" s="1" t="s">
        <v>303</v>
      </c>
      <c r="E1888" s="1" t="s">
        <v>301</v>
      </c>
      <c r="F1888" s="21"/>
    </row>
    <row r="1889" spans="1:6" x14ac:dyDescent="0.25">
      <c r="A1889" s="139"/>
      <c r="B1889" s="139"/>
      <c r="C1889" s="1" t="s">
        <v>407</v>
      </c>
      <c r="D1889" s="1" t="s">
        <v>303</v>
      </c>
      <c r="E1889" s="1" t="s">
        <v>301</v>
      </c>
      <c r="F1889" s="21"/>
    </row>
    <row r="1890" spans="1:6" x14ac:dyDescent="0.25">
      <c r="A1890" s="139"/>
      <c r="B1890" s="139"/>
      <c r="C1890" s="1" t="s">
        <v>312</v>
      </c>
      <c r="D1890" s="1" t="s">
        <v>303</v>
      </c>
      <c r="E1890" s="1" t="s">
        <v>301</v>
      </c>
      <c r="F1890" s="21"/>
    </row>
    <row r="1891" spans="1:6" x14ac:dyDescent="0.25">
      <c r="A1891" s="139"/>
      <c r="B1891" s="140"/>
      <c r="C1891" s="1" t="s">
        <v>313</v>
      </c>
      <c r="D1891" s="1" t="s">
        <v>303</v>
      </c>
      <c r="E1891" s="1" t="s">
        <v>301</v>
      </c>
      <c r="F1891" s="21"/>
    </row>
    <row r="1892" spans="1:6" x14ac:dyDescent="0.25">
      <c r="A1892" s="139"/>
      <c r="B1892" s="138" t="s">
        <v>272</v>
      </c>
      <c r="C1892" s="1" t="s">
        <v>307</v>
      </c>
      <c r="D1892" s="1" t="s">
        <v>303</v>
      </c>
      <c r="E1892" s="1" t="s">
        <v>301</v>
      </c>
      <c r="F1892" s="21">
        <v>1.5504445559427138E-5</v>
      </c>
    </row>
    <row r="1893" spans="1:6" x14ac:dyDescent="0.25">
      <c r="A1893" s="139"/>
      <c r="B1893" s="139"/>
      <c r="C1893" s="1" t="s">
        <v>308</v>
      </c>
      <c r="D1893" s="1" t="s">
        <v>303</v>
      </c>
      <c r="E1893" s="1" t="s">
        <v>301</v>
      </c>
      <c r="F1893" s="21">
        <v>4.5757941766269507E-7</v>
      </c>
    </row>
    <row r="1894" spans="1:6" x14ac:dyDescent="0.25">
      <c r="A1894" s="139"/>
      <c r="B1894" s="139"/>
      <c r="C1894" s="1" t="s">
        <v>309</v>
      </c>
      <c r="D1894" s="1" t="s">
        <v>303</v>
      </c>
      <c r="E1894" s="1" t="s">
        <v>301</v>
      </c>
      <c r="F1894" s="21">
        <v>3.234786977006365E-11</v>
      </c>
    </row>
    <row r="1895" spans="1:6" x14ac:dyDescent="0.25">
      <c r="A1895" s="139"/>
      <c r="B1895" s="139"/>
      <c r="C1895" s="1" t="s">
        <v>407</v>
      </c>
      <c r="D1895" s="1" t="s">
        <v>303</v>
      </c>
      <c r="E1895" s="1" t="s">
        <v>301</v>
      </c>
      <c r="F1895" s="21">
        <v>4.313363657363225E-7</v>
      </c>
    </row>
    <row r="1896" spans="1:6" x14ac:dyDescent="0.25">
      <c r="A1896" s="139"/>
      <c r="B1896" s="139"/>
      <c r="C1896" s="1" t="s">
        <v>312</v>
      </c>
      <c r="D1896" s="1" t="s">
        <v>303</v>
      </c>
      <c r="E1896" s="1" t="s">
        <v>301</v>
      </c>
      <c r="F1896" s="21">
        <v>1.703956059599295E-7</v>
      </c>
    </row>
    <row r="1897" spans="1:6" x14ac:dyDescent="0.25">
      <c r="A1897" s="139"/>
      <c r="B1897" s="140"/>
      <c r="C1897" s="1" t="s">
        <v>313</v>
      </c>
      <c r="D1897" s="1" t="s">
        <v>303</v>
      </c>
      <c r="E1897" s="1" t="s">
        <v>301</v>
      </c>
      <c r="F1897" s="21">
        <v>8.9399335301131942E-8</v>
      </c>
    </row>
    <row r="1898" spans="1:6" x14ac:dyDescent="0.25">
      <c r="A1898" s="139"/>
      <c r="B1898" s="138" t="s">
        <v>316</v>
      </c>
      <c r="C1898" s="1" t="s">
        <v>307</v>
      </c>
      <c r="D1898" s="1" t="s">
        <v>303</v>
      </c>
      <c r="E1898" s="1" t="s">
        <v>301</v>
      </c>
      <c r="F1898" s="21"/>
    </row>
    <row r="1899" spans="1:6" x14ac:dyDescent="0.25">
      <c r="A1899" s="139"/>
      <c r="B1899" s="139"/>
      <c r="C1899" s="1" t="s">
        <v>308</v>
      </c>
      <c r="D1899" s="1" t="s">
        <v>303</v>
      </c>
      <c r="E1899" s="1" t="s">
        <v>301</v>
      </c>
      <c r="F1899" s="21"/>
    </row>
    <row r="1900" spans="1:6" x14ac:dyDescent="0.25">
      <c r="A1900" s="139"/>
      <c r="B1900" s="139"/>
      <c r="C1900" s="1" t="s">
        <v>309</v>
      </c>
      <c r="D1900" s="1" t="s">
        <v>303</v>
      </c>
      <c r="E1900" s="1" t="s">
        <v>301</v>
      </c>
      <c r="F1900" s="21"/>
    </row>
    <row r="1901" spans="1:6" x14ac:dyDescent="0.25">
      <c r="A1901" s="139"/>
      <c r="B1901" s="139"/>
      <c r="C1901" s="1" t="s">
        <v>407</v>
      </c>
      <c r="D1901" s="1" t="s">
        <v>303</v>
      </c>
      <c r="E1901" s="1" t="s">
        <v>301</v>
      </c>
      <c r="F1901" s="21"/>
    </row>
    <row r="1902" spans="1:6" x14ac:dyDescent="0.25">
      <c r="A1902" s="139"/>
      <c r="B1902" s="139"/>
      <c r="C1902" s="1" t="s">
        <v>312</v>
      </c>
      <c r="D1902" s="1" t="s">
        <v>303</v>
      </c>
      <c r="E1902" s="1" t="s">
        <v>301</v>
      </c>
      <c r="F1902" s="21"/>
    </row>
    <row r="1903" spans="1:6" x14ac:dyDescent="0.25">
      <c r="A1903" s="139"/>
      <c r="B1903" s="140"/>
      <c r="C1903" s="1" t="s">
        <v>313</v>
      </c>
      <c r="D1903" s="1" t="s">
        <v>303</v>
      </c>
      <c r="E1903" s="1" t="s">
        <v>301</v>
      </c>
      <c r="F1903" s="21"/>
    </row>
    <row r="1904" spans="1:6" x14ac:dyDescent="0.25">
      <c r="A1904" s="139"/>
      <c r="B1904" s="138" t="s">
        <v>269</v>
      </c>
      <c r="C1904" s="1" t="s">
        <v>307</v>
      </c>
      <c r="D1904" s="1" t="s">
        <v>303</v>
      </c>
      <c r="E1904" s="1" t="s">
        <v>301</v>
      </c>
      <c r="F1904" s="21"/>
    </row>
    <row r="1905" spans="1:6" x14ac:dyDescent="0.25">
      <c r="A1905" s="139"/>
      <c r="B1905" s="139"/>
      <c r="C1905" s="1" t="s">
        <v>308</v>
      </c>
      <c r="D1905" s="1" t="s">
        <v>303</v>
      </c>
      <c r="E1905" s="1" t="s">
        <v>301</v>
      </c>
      <c r="F1905" s="21"/>
    </row>
    <row r="1906" spans="1:6" x14ac:dyDescent="0.25">
      <c r="A1906" s="139"/>
      <c r="B1906" s="139"/>
      <c r="C1906" s="1" t="s">
        <v>309</v>
      </c>
      <c r="D1906" s="1" t="s">
        <v>303</v>
      </c>
      <c r="E1906" s="1" t="s">
        <v>301</v>
      </c>
      <c r="F1906" s="21"/>
    </row>
    <row r="1907" spans="1:6" x14ac:dyDescent="0.25">
      <c r="A1907" s="139"/>
      <c r="B1907" s="139"/>
      <c r="C1907" s="1" t="s">
        <v>407</v>
      </c>
      <c r="D1907" s="1" t="s">
        <v>303</v>
      </c>
      <c r="E1907" s="1" t="s">
        <v>301</v>
      </c>
      <c r="F1907" s="21"/>
    </row>
    <row r="1908" spans="1:6" x14ac:dyDescent="0.25">
      <c r="A1908" s="139"/>
      <c r="B1908" s="139"/>
      <c r="C1908" s="1" t="s">
        <v>312</v>
      </c>
      <c r="D1908" s="1" t="s">
        <v>303</v>
      </c>
      <c r="E1908" s="1" t="s">
        <v>301</v>
      </c>
      <c r="F1908" s="21"/>
    </row>
    <row r="1909" spans="1:6" x14ac:dyDescent="0.25">
      <c r="A1909" s="139"/>
      <c r="B1909" s="140"/>
      <c r="C1909" s="1" t="s">
        <v>313</v>
      </c>
      <c r="D1909" s="1" t="s">
        <v>303</v>
      </c>
      <c r="E1909" s="1" t="s">
        <v>301</v>
      </c>
      <c r="F1909" s="21"/>
    </row>
    <row r="1910" spans="1:6" x14ac:dyDescent="0.25">
      <c r="A1910" s="139"/>
      <c r="B1910" s="138" t="s">
        <v>271</v>
      </c>
      <c r="C1910" s="1" t="s">
        <v>307</v>
      </c>
      <c r="D1910" s="1" t="s">
        <v>303</v>
      </c>
      <c r="E1910" s="1" t="s">
        <v>301</v>
      </c>
      <c r="F1910" s="21"/>
    </row>
    <row r="1911" spans="1:6" x14ac:dyDescent="0.25">
      <c r="A1911" s="139"/>
      <c r="B1911" s="139"/>
      <c r="C1911" s="1" t="s">
        <v>308</v>
      </c>
      <c r="D1911" s="1" t="s">
        <v>303</v>
      </c>
      <c r="E1911" s="1" t="s">
        <v>301</v>
      </c>
      <c r="F1911" s="21"/>
    </row>
    <row r="1912" spans="1:6" x14ac:dyDescent="0.25">
      <c r="A1912" s="139"/>
      <c r="B1912" s="139"/>
      <c r="C1912" s="1" t="s">
        <v>309</v>
      </c>
      <c r="D1912" s="1" t="s">
        <v>303</v>
      </c>
      <c r="E1912" s="1" t="s">
        <v>301</v>
      </c>
      <c r="F1912" s="21"/>
    </row>
    <row r="1913" spans="1:6" x14ac:dyDescent="0.25">
      <c r="A1913" s="139"/>
      <c r="B1913" s="139"/>
      <c r="C1913" s="1" t="s">
        <v>407</v>
      </c>
      <c r="D1913" s="1" t="s">
        <v>303</v>
      </c>
      <c r="E1913" s="1" t="s">
        <v>301</v>
      </c>
      <c r="F1913" s="21"/>
    </row>
    <row r="1914" spans="1:6" x14ac:dyDescent="0.25">
      <c r="A1914" s="139"/>
      <c r="B1914" s="139"/>
      <c r="C1914" s="1" t="s">
        <v>312</v>
      </c>
      <c r="D1914" s="1" t="s">
        <v>303</v>
      </c>
      <c r="E1914" s="1" t="s">
        <v>301</v>
      </c>
      <c r="F1914" s="21"/>
    </row>
    <row r="1915" spans="1:6" x14ac:dyDescent="0.25">
      <c r="A1915" s="139"/>
      <c r="B1915" s="140"/>
      <c r="C1915" s="1" t="s">
        <v>313</v>
      </c>
      <c r="D1915" s="1" t="s">
        <v>303</v>
      </c>
      <c r="E1915" s="1" t="s">
        <v>301</v>
      </c>
      <c r="F1915" s="21"/>
    </row>
    <row r="1916" spans="1:6" x14ac:dyDescent="0.25">
      <c r="A1916" s="139"/>
      <c r="B1916" s="138" t="s">
        <v>272</v>
      </c>
      <c r="C1916" s="1" t="s">
        <v>307</v>
      </c>
      <c r="D1916" s="1" t="s">
        <v>303</v>
      </c>
      <c r="E1916" s="1" t="s">
        <v>301</v>
      </c>
      <c r="F1916" s="21">
        <v>5.9317470043897633E-9</v>
      </c>
    </row>
    <row r="1917" spans="1:6" x14ac:dyDescent="0.25">
      <c r="A1917" s="139"/>
      <c r="B1917" s="139"/>
      <c r="C1917" s="1" t="s">
        <v>308</v>
      </c>
      <c r="D1917" s="1" t="s">
        <v>303</v>
      </c>
      <c r="E1917" s="1" t="s">
        <v>301</v>
      </c>
      <c r="F1917" s="21">
        <v>3.2110334932804108E-9</v>
      </c>
    </row>
    <row r="1918" spans="1:6" x14ac:dyDescent="0.25">
      <c r="A1918" s="139"/>
      <c r="B1918" s="139"/>
      <c r="C1918" s="1" t="s">
        <v>309</v>
      </c>
      <c r="D1918" s="1" t="s">
        <v>303</v>
      </c>
      <c r="E1918" s="1" t="s">
        <v>301</v>
      </c>
      <c r="F1918" s="21">
        <v>5.5157191309263001E-13</v>
      </c>
    </row>
    <row r="1919" spans="1:6" x14ac:dyDescent="0.25">
      <c r="A1919" s="139"/>
      <c r="B1919" s="139"/>
      <c r="C1919" s="1" t="s">
        <v>407</v>
      </c>
      <c r="D1919" s="1" t="s">
        <v>303</v>
      </c>
      <c r="E1919" s="1" t="s">
        <v>301</v>
      </c>
      <c r="F1919" s="21">
        <v>1.1707427385449409E-7</v>
      </c>
    </row>
    <row r="1920" spans="1:6" x14ac:dyDescent="0.25">
      <c r="A1920" s="139"/>
      <c r="B1920" s="139"/>
      <c r="C1920" s="1" t="s">
        <v>311</v>
      </c>
      <c r="D1920" s="1" t="s">
        <v>303</v>
      </c>
      <c r="E1920" s="1" t="s">
        <v>301</v>
      </c>
      <c r="F1920" s="21"/>
    </row>
    <row r="1921" spans="1:6" x14ac:dyDescent="0.25">
      <c r="A1921" s="139"/>
      <c r="B1921" s="139"/>
      <c r="C1921" s="1" t="s">
        <v>312</v>
      </c>
      <c r="D1921" s="1" t="s">
        <v>303</v>
      </c>
      <c r="E1921" s="1" t="s">
        <v>301</v>
      </c>
      <c r="F1921" s="21">
        <v>3.85464546084404E-9</v>
      </c>
    </row>
    <row r="1922" spans="1:6" x14ac:dyDescent="0.25">
      <c r="A1922" s="139"/>
      <c r="B1922" s="140"/>
      <c r="C1922" s="1" t="s">
        <v>313</v>
      </c>
      <c r="D1922" s="1" t="s">
        <v>303</v>
      </c>
      <c r="E1922" s="1" t="s">
        <v>301</v>
      </c>
      <c r="F1922" s="21">
        <v>3.0408708751201628E-9</v>
      </c>
    </row>
    <row r="1923" spans="1:6" x14ac:dyDescent="0.25">
      <c r="A1923" s="139"/>
      <c r="B1923" s="138" t="s">
        <v>271</v>
      </c>
      <c r="C1923" s="1" t="s">
        <v>307</v>
      </c>
      <c r="D1923" s="1" t="s">
        <v>303</v>
      </c>
      <c r="E1923" s="1" t="s">
        <v>301</v>
      </c>
      <c r="F1923" s="21">
        <v>4.7331884988490491E-7</v>
      </c>
    </row>
    <row r="1924" spans="1:6" x14ac:dyDescent="0.25">
      <c r="A1924" s="139"/>
      <c r="B1924" s="139"/>
      <c r="C1924" s="1" t="s">
        <v>308</v>
      </c>
      <c r="D1924" s="1" t="s">
        <v>303</v>
      </c>
      <c r="E1924" s="1" t="s">
        <v>301</v>
      </c>
      <c r="F1924" s="21">
        <v>3.089177661158145E-6</v>
      </c>
    </row>
    <row r="1925" spans="1:6" x14ac:dyDescent="0.25">
      <c r="A1925" s="139"/>
      <c r="B1925" s="139"/>
      <c r="C1925" s="1" t="s">
        <v>309</v>
      </c>
      <c r="D1925" s="1" t="s">
        <v>303</v>
      </c>
      <c r="E1925" s="1" t="s">
        <v>301</v>
      </c>
      <c r="F1925" s="21">
        <v>1.4094194257950219E-10</v>
      </c>
    </row>
    <row r="1926" spans="1:6" x14ac:dyDescent="0.25">
      <c r="A1926" s="139"/>
      <c r="B1926" s="139"/>
      <c r="C1926" s="1" t="s">
        <v>407</v>
      </c>
      <c r="D1926" s="1" t="s">
        <v>303</v>
      </c>
      <c r="E1926" s="1" t="s">
        <v>301</v>
      </c>
      <c r="F1926" s="21">
        <v>3.8872911198362711E-6</v>
      </c>
    </row>
    <row r="1927" spans="1:6" x14ac:dyDescent="0.25">
      <c r="A1927" s="139"/>
      <c r="B1927" s="139"/>
      <c r="C1927" s="1" t="s">
        <v>312</v>
      </c>
      <c r="D1927" s="1" t="s">
        <v>303</v>
      </c>
      <c r="E1927" s="1" t="s">
        <v>301</v>
      </c>
      <c r="F1927" s="21">
        <v>1.385981182094663E-6</v>
      </c>
    </row>
    <row r="1928" spans="1:6" x14ac:dyDescent="0.25">
      <c r="A1928" s="139"/>
      <c r="B1928" s="140"/>
      <c r="C1928" s="1" t="s">
        <v>313</v>
      </c>
      <c r="D1928" s="1" t="s">
        <v>303</v>
      </c>
      <c r="E1928" s="1" t="s">
        <v>301</v>
      </c>
      <c r="F1928" s="21">
        <v>1.060324602661654E-6</v>
      </c>
    </row>
    <row r="1929" spans="1:6" x14ac:dyDescent="0.25">
      <c r="A1929" s="139"/>
      <c r="B1929" s="138" t="s">
        <v>293</v>
      </c>
      <c r="C1929" s="1" t="s">
        <v>307</v>
      </c>
      <c r="D1929" s="1" t="s">
        <v>303</v>
      </c>
      <c r="E1929" s="1" t="s">
        <v>301</v>
      </c>
      <c r="F1929" s="21"/>
    </row>
    <row r="1930" spans="1:6" x14ac:dyDescent="0.25">
      <c r="A1930" s="139"/>
      <c r="B1930" s="139"/>
      <c r="C1930" s="1" t="s">
        <v>308</v>
      </c>
      <c r="D1930" s="1" t="s">
        <v>303</v>
      </c>
      <c r="E1930" s="1" t="s">
        <v>301</v>
      </c>
      <c r="F1930" s="21"/>
    </row>
    <row r="1931" spans="1:6" x14ac:dyDescent="0.25">
      <c r="A1931" s="139"/>
      <c r="B1931" s="139"/>
      <c r="C1931" s="1" t="s">
        <v>309</v>
      </c>
      <c r="D1931" s="1" t="s">
        <v>303</v>
      </c>
      <c r="E1931" s="1" t="s">
        <v>301</v>
      </c>
      <c r="F1931" s="21"/>
    </row>
    <row r="1932" spans="1:6" x14ac:dyDescent="0.25">
      <c r="A1932" s="139"/>
      <c r="B1932" s="139"/>
      <c r="C1932" s="1" t="s">
        <v>407</v>
      </c>
      <c r="D1932" s="1" t="s">
        <v>303</v>
      </c>
      <c r="E1932" s="1" t="s">
        <v>301</v>
      </c>
      <c r="F1932" s="21"/>
    </row>
    <row r="1933" spans="1:6" x14ac:dyDescent="0.25">
      <c r="A1933" s="139"/>
      <c r="B1933" s="139"/>
      <c r="C1933" s="1" t="s">
        <v>312</v>
      </c>
      <c r="D1933" s="1" t="s">
        <v>303</v>
      </c>
      <c r="E1933" s="1" t="s">
        <v>301</v>
      </c>
      <c r="F1933" s="21"/>
    </row>
    <row r="1934" spans="1:6" x14ac:dyDescent="0.25">
      <c r="A1934" s="139"/>
      <c r="B1934" s="140"/>
      <c r="C1934" s="1" t="s">
        <v>313</v>
      </c>
      <c r="D1934" s="1" t="s">
        <v>303</v>
      </c>
      <c r="E1934" s="1" t="s">
        <v>301</v>
      </c>
      <c r="F1934" s="21"/>
    </row>
    <row r="1935" spans="1:6" x14ac:dyDescent="0.25">
      <c r="A1935" s="139"/>
      <c r="B1935" s="138" t="s">
        <v>270</v>
      </c>
      <c r="C1935" s="1" t="s">
        <v>307</v>
      </c>
      <c r="D1935" s="1" t="s">
        <v>303</v>
      </c>
      <c r="E1935" s="1" t="s">
        <v>301</v>
      </c>
      <c r="F1935" s="21">
        <v>1.6717037660583551E-3</v>
      </c>
    </row>
    <row r="1936" spans="1:6" x14ac:dyDescent="0.25">
      <c r="A1936" s="139"/>
      <c r="B1936" s="139"/>
      <c r="C1936" s="1" t="s">
        <v>308</v>
      </c>
      <c r="D1936" s="1" t="s">
        <v>303</v>
      </c>
      <c r="E1936" s="1" t="s">
        <v>301</v>
      </c>
      <c r="F1936" s="21">
        <v>2.9669099702252111E-3</v>
      </c>
    </row>
    <row r="1937" spans="1:6" x14ac:dyDescent="0.25">
      <c r="A1937" s="139"/>
      <c r="B1937" s="139"/>
      <c r="C1937" s="1" t="s">
        <v>309</v>
      </c>
      <c r="D1937" s="1" t="s">
        <v>303</v>
      </c>
      <c r="E1937" s="1" t="s">
        <v>301</v>
      </c>
      <c r="F1937" s="21">
        <v>3.5390663775829942E-7</v>
      </c>
    </row>
    <row r="1938" spans="1:6" x14ac:dyDescent="0.25">
      <c r="A1938" s="139"/>
      <c r="B1938" s="139"/>
      <c r="C1938" s="1" t="s">
        <v>407</v>
      </c>
      <c r="D1938" s="1" t="s">
        <v>303</v>
      </c>
      <c r="E1938" s="1" t="s">
        <v>301</v>
      </c>
      <c r="F1938" s="21">
        <v>9.6009153556639113E-3</v>
      </c>
    </row>
    <row r="1939" spans="1:6" x14ac:dyDescent="0.25">
      <c r="A1939" s="139"/>
      <c r="B1939" s="139"/>
      <c r="C1939" s="1" t="s">
        <v>312</v>
      </c>
      <c r="D1939" s="1" t="s">
        <v>303</v>
      </c>
      <c r="E1939" s="1" t="s">
        <v>301</v>
      </c>
      <c r="F1939" s="21">
        <v>8.6127238110970707E-3</v>
      </c>
    </row>
    <row r="1940" spans="1:6" x14ac:dyDescent="0.25">
      <c r="A1940" s="139"/>
      <c r="B1940" s="140"/>
      <c r="C1940" s="1" t="s">
        <v>313</v>
      </c>
      <c r="D1940" s="1" t="s">
        <v>303</v>
      </c>
      <c r="E1940" s="1" t="s">
        <v>301</v>
      </c>
      <c r="F1940" s="21">
        <v>8.7300372719335204E-2</v>
      </c>
    </row>
    <row r="1941" spans="1:6" x14ac:dyDescent="0.25">
      <c r="A1941" s="139"/>
      <c r="B1941" s="138" t="s">
        <v>297</v>
      </c>
      <c r="C1941" s="1" t="s">
        <v>307</v>
      </c>
      <c r="D1941" s="1" t="s">
        <v>303</v>
      </c>
      <c r="E1941" s="1" t="s">
        <v>301</v>
      </c>
      <c r="F1941" s="21"/>
    </row>
    <row r="1942" spans="1:6" x14ac:dyDescent="0.25">
      <c r="A1942" s="139"/>
      <c r="B1942" s="139"/>
      <c r="C1942" s="1" t="s">
        <v>308</v>
      </c>
      <c r="D1942" s="1" t="s">
        <v>303</v>
      </c>
      <c r="E1942" s="1" t="s">
        <v>301</v>
      </c>
      <c r="F1942" s="21"/>
    </row>
    <row r="1943" spans="1:6" x14ac:dyDescent="0.25">
      <c r="A1943" s="139"/>
      <c r="B1943" s="139"/>
      <c r="C1943" s="1" t="s">
        <v>309</v>
      </c>
      <c r="D1943" s="1" t="s">
        <v>303</v>
      </c>
      <c r="E1943" s="1" t="s">
        <v>301</v>
      </c>
      <c r="F1943" s="21"/>
    </row>
    <row r="1944" spans="1:6" x14ac:dyDescent="0.25">
      <c r="A1944" s="139"/>
      <c r="B1944" s="139"/>
      <c r="C1944" s="1" t="s">
        <v>407</v>
      </c>
      <c r="D1944" s="1" t="s">
        <v>303</v>
      </c>
      <c r="E1944" s="1" t="s">
        <v>301</v>
      </c>
      <c r="F1944" s="21"/>
    </row>
    <row r="1945" spans="1:6" x14ac:dyDescent="0.25">
      <c r="A1945" s="139"/>
      <c r="B1945" s="139"/>
      <c r="C1945" s="1" t="s">
        <v>312</v>
      </c>
      <c r="D1945" s="1" t="s">
        <v>303</v>
      </c>
      <c r="E1945" s="1" t="s">
        <v>301</v>
      </c>
      <c r="F1945" s="21"/>
    </row>
    <row r="1946" spans="1:6" x14ac:dyDescent="0.25">
      <c r="A1946" s="140"/>
      <c r="B1946" s="140"/>
      <c r="C1946" s="1" t="s">
        <v>313</v>
      </c>
      <c r="D1946" s="1" t="s">
        <v>303</v>
      </c>
      <c r="E1946" s="1" t="s">
        <v>301</v>
      </c>
      <c r="F1946" s="21"/>
    </row>
    <row r="1947" spans="1:6" x14ac:dyDescent="0.25">
      <c r="A1947" s="138" t="s">
        <v>70</v>
      </c>
      <c r="B1947" s="138" t="s">
        <v>272</v>
      </c>
      <c r="C1947" s="1" t="s">
        <v>307</v>
      </c>
      <c r="D1947" s="1" t="s">
        <v>303</v>
      </c>
      <c r="E1947" s="1" t="s">
        <v>301</v>
      </c>
      <c r="F1947" s="21"/>
    </row>
    <row r="1948" spans="1:6" x14ac:dyDescent="0.25">
      <c r="A1948" s="139"/>
      <c r="B1948" s="139"/>
      <c r="C1948" s="1" t="s">
        <v>308</v>
      </c>
      <c r="D1948" s="1" t="s">
        <v>303</v>
      </c>
      <c r="E1948" s="1" t="s">
        <v>301</v>
      </c>
      <c r="F1948" s="21"/>
    </row>
    <row r="1949" spans="1:6" x14ac:dyDescent="0.25">
      <c r="A1949" s="139"/>
      <c r="B1949" s="139"/>
      <c r="C1949" s="1" t="s">
        <v>309</v>
      </c>
      <c r="D1949" s="1" t="s">
        <v>303</v>
      </c>
      <c r="E1949" s="1" t="s">
        <v>301</v>
      </c>
      <c r="F1949" s="21"/>
    </row>
    <row r="1950" spans="1:6" x14ac:dyDescent="0.25">
      <c r="A1950" s="139"/>
      <c r="B1950" s="139"/>
      <c r="C1950" s="1" t="s">
        <v>407</v>
      </c>
      <c r="D1950" s="1" t="s">
        <v>303</v>
      </c>
      <c r="E1950" s="1" t="s">
        <v>301</v>
      </c>
      <c r="F1950" s="21"/>
    </row>
    <row r="1951" spans="1:6" x14ac:dyDescent="0.25">
      <c r="A1951" s="139"/>
      <c r="B1951" s="139"/>
      <c r="C1951" s="1" t="s">
        <v>312</v>
      </c>
      <c r="D1951" s="1" t="s">
        <v>303</v>
      </c>
      <c r="E1951" s="1" t="s">
        <v>301</v>
      </c>
      <c r="F1951" s="21"/>
    </row>
    <row r="1952" spans="1:6" x14ac:dyDescent="0.25">
      <c r="A1952" s="139"/>
      <c r="B1952" s="140"/>
      <c r="C1952" s="1" t="s">
        <v>313</v>
      </c>
      <c r="D1952" s="1" t="s">
        <v>303</v>
      </c>
      <c r="E1952" s="1" t="s">
        <v>301</v>
      </c>
      <c r="F1952" s="21"/>
    </row>
    <row r="1953" spans="1:6" x14ac:dyDescent="0.25">
      <c r="A1953" s="139"/>
      <c r="B1953" s="138" t="s">
        <v>315</v>
      </c>
      <c r="C1953" s="1" t="s">
        <v>307</v>
      </c>
      <c r="D1953" s="1" t="s">
        <v>303</v>
      </c>
      <c r="E1953" s="1" t="s">
        <v>301</v>
      </c>
      <c r="F1953" s="21"/>
    </row>
    <row r="1954" spans="1:6" x14ac:dyDescent="0.25">
      <c r="A1954" s="139"/>
      <c r="B1954" s="139"/>
      <c r="C1954" s="1" t="s">
        <v>308</v>
      </c>
      <c r="D1954" s="1" t="s">
        <v>303</v>
      </c>
      <c r="E1954" s="1" t="s">
        <v>301</v>
      </c>
      <c r="F1954" s="21"/>
    </row>
    <row r="1955" spans="1:6" x14ac:dyDescent="0.25">
      <c r="A1955" s="139"/>
      <c r="B1955" s="139"/>
      <c r="C1955" s="1" t="s">
        <v>309</v>
      </c>
      <c r="D1955" s="1" t="s">
        <v>303</v>
      </c>
      <c r="E1955" s="1" t="s">
        <v>301</v>
      </c>
      <c r="F1955" s="21"/>
    </row>
    <row r="1956" spans="1:6" x14ac:dyDescent="0.25">
      <c r="A1956" s="139"/>
      <c r="B1956" s="139"/>
      <c r="C1956" s="1" t="s">
        <v>407</v>
      </c>
      <c r="D1956" s="1" t="s">
        <v>303</v>
      </c>
      <c r="E1956" s="1" t="s">
        <v>301</v>
      </c>
      <c r="F1956" s="21"/>
    </row>
    <row r="1957" spans="1:6" x14ac:dyDescent="0.25">
      <c r="A1957" s="139"/>
      <c r="B1957" s="139"/>
      <c r="C1957" s="1" t="s">
        <v>312</v>
      </c>
      <c r="D1957" s="1" t="s">
        <v>303</v>
      </c>
      <c r="E1957" s="1" t="s">
        <v>301</v>
      </c>
      <c r="F1957" s="21"/>
    </row>
    <row r="1958" spans="1:6" x14ac:dyDescent="0.25">
      <c r="A1958" s="139"/>
      <c r="B1958" s="140"/>
      <c r="C1958" s="1" t="s">
        <v>313</v>
      </c>
      <c r="D1958" s="1" t="s">
        <v>303</v>
      </c>
      <c r="E1958" s="1" t="s">
        <v>301</v>
      </c>
      <c r="F1958" s="21"/>
    </row>
    <row r="1959" spans="1:6" x14ac:dyDescent="0.25">
      <c r="A1959" s="139"/>
      <c r="B1959" s="138" t="s">
        <v>272</v>
      </c>
      <c r="C1959" s="1" t="s">
        <v>307</v>
      </c>
      <c r="D1959" s="1" t="s">
        <v>303</v>
      </c>
      <c r="E1959" s="1" t="s">
        <v>301</v>
      </c>
      <c r="F1959" s="21">
        <v>9.0999492383551602E-4</v>
      </c>
    </row>
    <row r="1960" spans="1:6" x14ac:dyDescent="0.25">
      <c r="A1960" s="139"/>
      <c r="B1960" s="139"/>
      <c r="C1960" s="1" t="s">
        <v>308</v>
      </c>
      <c r="D1960" s="1" t="s">
        <v>303</v>
      </c>
      <c r="E1960" s="1" t="s">
        <v>301</v>
      </c>
      <c r="F1960" s="21">
        <v>2.68564874331539E-5</v>
      </c>
    </row>
    <row r="1961" spans="1:6" x14ac:dyDescent="0.25">
      <c r="A1961" s="139"/>
      <c r="B1961" s="139"/>
      <c r="C1961" s="1" t="s">
        <v>309</v>
      </c>
      <c r="D1961" s="1" t="s">
        <v>303</v>
      </c>
      <c r="E1961" s="1" t="s">
        <v>301</v>
      </c>
      <c r="F1961" s="21">
        <v>1.8985778739942419E-9</v>
      </c>
    </row>
    <row r="1962" spans="1:6" x14ac:dyDescent="0.25">
      <c r="A1962" s="139"/>
      <c r="B1962" s="139"/>
      <c r="C1962" s="1" t="s">
        <v>407</v>
      </c>
      <c r="D1962" s="1" t="s">
        <v>303</v>
      </c>
      <c r="E1962" s="1" t="s">
        <v>301</v>
      </c>
      <c r="F1962" s="21">
        <v>2.53162166800116E-5</v>
      </c>
    </row>
    <row r="1963" spans="1:6" x14ac:dyDescent="0.25">
      <c r="A1963" s="139"/>
      <c r="B1963" s="139"/>
      <c r="C1963" s="1" t="s">
        <v>312</v>
      </c>
      <c r="D1963" s="1" t="s">
        <v>303</v>
      </c>
      <c r="E1963" s="1" t="s">
        <v>301</v>
      </c>
      <c r="F1963" s="21">
        <v>1.000094688153273E-5</v>
      </c>
    </row>
    <row r="1964" spans="1:6" x14ac:dyDescent="0.25">
      <c r="A1964" s="139"/>
      <c r="B1964" s="140"/>
      <c r="C1964" s="1" t="s">
        <v>313</v>
      </c>
      <c r="D1964" s="1" t="s">
        <v>303</v>
      </c>
      <c r="E1964" s="1" t="s">
        <v>301</v>
      </c>
      <c r="F1964" s="21">
        <v>5.2470719450413296E-6</v>
      </c>
    </row>
    <row r="1965" spans="1:6" x14ac:dyDescent="0.25">
      <c r="A1965" s="139"/>
      <c r="B1965" s="138" t="s">
        <v>316</v>
      </c>
      <c r="C1965" s="1" t="s">
        <v>307</v>
      </c>
      <c r="D1965" s="1" t="s">
        <v>303</v>
      </c>
      <c r="E1965" s="1" t="s">
        <v>301</v>
      </c>
      <c r="F1965" s="21"/>
    </row>
    <row r="1966" spans="1:6" x14ac:dyDescent="0.25">
      <c r="A1966" s="139"/>
      <c r="B1966" s="139"/>
      <c r="C1966" s="1" t="s">
        <v>308</v>
      </c>
      <c r="D1966" s="1" t="s">
        <v>303</v>
      </c>
      <c r="E1966" s="1" t="s">
        <v>301</v>
      </c>
      <c r="F1966" s="21"/>
    </row>
    <row r="1967" spans="1:6" x14ac:dyDescent="0.25">
      <c r="A1967" s="139"/>
      <c r="B1967" s="139"/>
      <c r="C1967" s="1" t="s">
        <v>309</v>
      </c>
      <c r="D1967" s="1" t="s">
        <v>303</v>
      </c>
      <c r="E1967" s="1" t="s">
        <v>301</v>
      </c>
      <c r="F1967" s="21"/>
    </row>
    <row r="1968" spans="1:6" x14ac:dyDescent="0.25">
      <c r="A1968" s="139"/>
      <c r="B1968" s="139"/>
      <c r="C1968" s="1" t="s">
        <v>407</v>
      </c>
      <c r="D1968" s="1" t="s">
        <v>303</v>
      </c>
      <c r="E1968" s="1" t="s">
        <v>301</v>
      </c>
      <c r="F1968" s="21"/>
    </row>
    <row r="1969" spans="1:6" x14ac:dyDescent="0.25">
      <c r="A1969" s="139"/>
      <c r="B1969" s="139"/>
      <c r="C1969" s="1" t="s">
        <v>312</v>
      </c>
      <c r="D1969" s="1" t="s">
        <v>303</v>
      </c>
      <c r="E1969" s="1" t="s">
        <v>301</v>
      </c>
      <c r="F1969" s="21"/>
    </row>
    <row r="1970" spans="1:6" x14ac:dyDescent="0.25">
      <c r="A1970" s="139"/>
      <c r="B1970" s="140"/>
      <c r="C1970" s="1" t="s">
        <v>313</v>
      </c>
      <c r="D1970" s="1" t="s">
        <v>303</v>
      </c>
      <c r="E1970" s="1" t="s">
        <v>301</v>
      </c>
      <c r="F1970" s="21"/>
    </row>
    <row r="1971" spans="1:6" x14ac:dyDescent="0.25">
      <c r="A1971" s="139"/>
      <c r="B1971" s="138" t="s">
        <v>269</v>
      </c>
      <c r="C1971" s="1" t="s">
        <v>307</v>
      </c>
      <c r="D1971" s="1" t="s">
        <v>303</v>
      </c>
      <c r="E1971" s="1" t="s">
        <v>301</v>
      </c>
      <c r="F1971" s="21"/>
    </row>
    <row r="1972" spans="1:6" x14ac:dyDescent="0.25">
      <c r="A1972" s="139"/>
      <c r="B1972" s="139"/>
      <c r="C1972" s="1" t="s">
        <v>308</v>
      </c>
      <c r="D1972" s="1" t="s">
        <v>303</v>
      </c>
      <c r="E1972" s="1" t="s">
        <v>301</v>
      </c>
      <c r="F1972" s="21"/>
    </row>
    <row r="1973" spans="1:6" x14ac:dyDescent="0.25">
      <c r="A1973" s="139"/>
      <c r="B1973" s="139"/>
      <c r="C1973" s="1" t="s">
        <v>309</v>
      </c>
      <c r="D1973" s="1" t="s">
        <v>303</v>
      </c>
      <c r="E1973" s="1" t="s">
        <v>301</v>
      </c>
      <c r="F1973" s="21"/>
    </row>
    <row r="1974" spans="1:6" x14ac:dyDescent="0.25">
      <c r="A1974" s="139"/>
      <c r="B1974" s="139"/>
      <c r="C1974" s="1" t="s">
        <v>407</v>
      </c>
      <c r="D1974" s="1" t="s">
        <v>303</v>
      </c>
      <c r="E1974" s="1" t="s">
        <v>301</v>
      </c>
      <c r="F1974" s="21"/>
    </row>
    <row r="1975" spans="1:6" x14ac:dyDescent="0.25">
      <c r="A1975" s="139"/>
      <c r="B1975" s="139"/>
      <c r="C1975" s="1" t="s">
        <v>312</v>
      </c>
      <c r="D1975" s="1" t="s">
        <v>303</v>
      </c>
      <c r="E1975" s="1" t="s">
        <v>301</v>
      </c>
      <c r="F1975" s="21"/>
    </row>
    <row r="1976" spans="1:6" x14ac:dyDescent="0.25">
      <c r="A1976" s="139"/>
      <c r="B1976" s="140"/>
      <c r="C1976" s="1" t="s">
        <v>313</v>
      </c>
      <c r="D1976" s="1" t="s">
        <v>303</v>
      </c>
      <c r="E1976" s="1" t="s">
        <v>301</v>
      </c>
      <c r="F1976" s="21"/>
    </row>
    <row r="1977" spans="1:6" x14ac:dyDescent="0.25">
      <c r="A1977" s="139"/>
      <c r="B1977" s="138" t="s">
        <v>271</v>
      </c>
      <c r="C1977" s="1" t="s">
        <v>307</v>
      </c>
      <c r="D1977" s="1" t="s">
        <v>303</v>
      </c>
      <c r="E1977" s="1" t="s">
        <v>301</v>
      </c>
      <c r="F1977" s="21"/>
    </row>
    <row r="1978" spans="1:6" x14ac:dyDescent="0.25">
      <c r="A1978" s="139"/>
      <c r="B1978" s="139"/>
      <c r="C1978" s="1" t="s">
        <v>308</v>
      </c>
      <c r="D1978" s="1" t="s">
        <v>303</v>
      </c>
      <c r="E1978" s="1" t="s">
        <v>301</v>
      </c>
      <c r="F1978" s="21"/>
    </row>
    <row r="1979" spans="1:6" x14ac:dyDescent="0.25">
      <c r="A1979" s="139"/>
      <c r="B1979" s="139"/>
      <c r="C1979" s="1" t="s">
        <v>309</v>
      </c>
      <c r="D1979" s="1" t="s">
        <v>303</v>
      </c>
      <c r="E1979" s="1" t="s">
        <v>301</v>
      </c>
      <c r="F1979" s="21"/>
    </row>
    <row r="1980" spans="1:6" x14ac:dyDescent="0.25">
      <c r="A1980" s="139"/>
      <c r="B1980" s="139"/>
      <c r="C1980" s="1" t="s">
        <v>407</v>
      </c>
      <c r="D1980" s="1" t="s">
        <v>303</v>
      </c>
      <c r="E1980" s="1" t="s">
        <v>301</v>
      </c>
      <c r="F1980" s="21"/>
    </row>
    <row r="1981" spans="1:6" x14ac:dyDescent="0.25">
      <c r="A1981" s="139"/>
      <c r="B1981" s="139"/>
      <c r="C1981" s="1" t="s">
        <v>312</v>
      </c>
      <c r="D1981" s="1" t="s">
        <v>303</v>
      </c>
      <c r="E1981" s="1" t="s">
        <v>301</v>
      </c>
      <c r="F1981" s="21"/>
    </row>
    <row r="1982" spans="1:6" x14ac:dyDescent="0.25">
      <c r="A1982" s="139"/>
      <c r="B1982" s="140"/>
      <c r="C1982" s="1" t="s">
        <v>313</v>
      </c>
      <c r="D1982" s="1" t="s">
        <v>303</v>
      </c>
      <c r="E1982" s="1" t="s">
        <v>301</v>
      </c>
      <c r="F1982" s="21"/>
    </row>
    <row r="1983" spans="1:6" x14ac:dyDescent="0.25">
      <c r="A1983" s="139"/>
      <c r="B1983" s="138" t="s">
        <v>272</v>
      </c>
      <c r="C1983" s="1" t="s">
        <v>307</v>
      </c>
      <c r="D1983" s="1" t="s">
        <v>303</v>
      </c>
      <c r="E1983" s="1" t="s">
        <v>301</v>
      </c>
      <c r="F1983" s="21">
        <v>8.6848814224302777E-6</v>
      </c>
    </row>
    <row r="1984" spans="1:6" x14ac:dyDescent="0.25">
      <c r="A1984" s="139"/>
      <c r="B1984" s="139"/>
      <c r="C1984" s="1" t="s">
        <v>308</v>
      </c>
      <c r="D1984" s="1" t="s">
        <v>303</v>
      </c>
      <c r="E1984" s="1" t="s">
        <v>301</v>
      </c>
      <c r="F1984" s="21">
        <v>4.1460426156781624E-6</v>
      </c>
    </row>
    <row r="1985" spans="1:6" x14ac:dyDescent="0.25">
      <c r="A1985" s="139"/>
      <c r="B1985" s="139"/>
      <c r="C1985" s="1" t="s">
        <v>309</v>
      </c>
      <c r="D1985" s="1" t="s">
        <v>303</v>
      </c>
      <c r="E1985" s="1" t="s">
        <v>301</v>
      </c>
      <c r="F1985" s="21">
        <v>5.25752537831977E-10</v>
      </c>
    </row>
    <row r="1986" spans="1:6" x14ac:dyDescent="0.25">
      <c r="A1986" s="139"/>
      <c r="B1986" s="139"/>
      <c r="C1986" s="1" t="s">
        <v>407</v>
      </c>
      <c r="D1986" s="1" t="s">
        <v>303</v>
      </c>
      <c r="E1986" s="1" t="s">
        <v>301</v>
      </c>
      <c r="F1986" s="21">
        <v>1.3931585221341999E-4</v>
      </c>
    </row>
    <row r="1987" spans="1:6" x14ac:dyDescent="0.25">
      <c r="A1987" s="139"/>
      <c r="B1987" s="139"/>
      <c r="C1987" s="1" t="s">
        <v>311</v>
      </c>
      <c r="D1987" s="1" t="s">
        <v>303</v>
      </c>
      <c r="E1987" s="1" t="s">
        <v>301</v>
      </c>
      <c r="F1987" s="21"/>
    </row>
    <row r="1988" spans="1:6" x14ac:dyDescent="0.25">
      <c r="A1988" s="139"/>
      <c r="B1988" s="139"/>
      <c r="C1988" s="1" t="s">
        <v>312</v>
      </c>
      <c r="D1988" s="1" t="s">
        <v>303</v>
      </c>
      <c r="E1988" s="1" t="s">
        <v>301</v>
      </c>
      <c r="F1988" s="21">
        <v>9.4078121364936228E-6</v>
      </c>
    </row>
    <row r="1989" spans="1:6" x14ac:dyDescent="0.25">
      <c r="A1989" s="139"/>
      <c r="B1989" s="140"/>
      <c r="C1989" s="1" t="s">
        <v>313</v>
      </c>
      <c r="D1989" s="1" t="s">
        <v>303</v>
      </c>
      <c r="E1989" s="1" t="s">
        <v>301</v>
      </c>
      <c r="F1989" s="21">
        <v>6.7802602865956719E-6</v>
      </c>
    </row>
    <row r="1990" spans="1:6" x14ac:dyDescent="0.25">
      <c r="A1990" s="139"/>
      <c r="B1990" s="138" t="s">
        <v>271</v>
      </c>
      <c r="C1990" s="1" t="s">
        <v>307</v>
      </c>
      <c r="D1990" s="1" t="s">
        <v>303</v>
      </c>
      <c r="E1990" s="1" t="s">
        <v>301</v>
      </c>
      <c r="F1990" s="21">
        <v>1.062027859445475E-5</v>
      </c>
    </row>
    <row r="1991" spans="1:6" x14ac:dyDescent="0.25">
      <c r="A1991" s="139"/>
      <c r="B1991" s="139"/>
      <c r="C1991" s="1" t="s">
        <v>308</v>
      </c>
      <c r="D1991" s="1" t="s">
        <v>303</v>
      </c>
      <c r="E1991" s="1" t="s">
        <v>301</v>
      </c>
      <c r="F1991" s="21">
        <v>5.275520749418996E-5</v>
      </c>
    </row>
    <row r="1992" spans="1:6" x14ac:dyDescent="0.25">
      <c r="A1992" s="139"/>
      <c r="B1992" s="139"/>
      <c r="C1992" s="1" t="s">
        <v>309</v>
      </c>
      <c r="D1992" s="1" t="s">
        <v>303</v>
      </c>
      <c r="E1992" s="1" t="s">
        <v>301</v>
      </c>
      <c r="F1992" s="21">
        <v>2.70243929296555E-9</v>
      </c>
    </row>
    <row r="1993" spans="1:6" x14ac:dyDescent="0.25">
      <c r="A1993" s="139"/>
      <c r="B1993" s="139"/>
      <c r="C1993" s="1" t="s">
        <v>407</v>
      </c>
      <c r="D1993" s="1" t="s">
        <v>303</v>
      </c>
      <c r="E1993" s="1" t="s">
        <v>301</v>
      </c>
      <c r="F1993" s="21">
        <v>9.0164464652501045E-5</v>
      </c>
    </row>
    <row r="1994" spans="1:6" x14ac:dyDescent="0.25">
      <c r="A1994" s="139"/>
      <c r="B1994" s="139"/>
      <c r="C1994" s="1" t="s">
        <v>312</v>
      </c>
      <c r="D1994" s="1" t="s">
        <v>303</v>
      </c>
      <c r="E1994" s="1" t="s">
        <v>301</v>
      </c>
      <c r="F1994" s="21">
        <v>2.748410364802927E-5</v>
      </c>
    </row>
    <row r="1995" spans="1:6" x14ac:dyDescent="0.25">
      <c r="A1995" s="139"/>
      <c r="B1995" s="140"/>
      <c r="C1995" s="1" t="s">
        <v>313</v>
      </c>
      <c r="D1995" s="1" t="s">
        <v>303</v>
      </c>
      <c r="E1995" s="1" t="s">
        <v>301</v>
      </c>
      <c r="F1995" s="21">
        <v>1.9750267767233309E-5</v>
      </c>
    </row>
    <row r="1996" spans="1:6" x14ac:dyDescent="0.25">
      <c r="A1996" s="139"/>
      <c r="B1996" s="138" t="s">
        <v>293</v>
      </c>
      <c r="C1996" s="1" t="s">
        <v>307</v>
      </c>
      <c r="D1996" s="1" t="s">
        <v>303</v>
      </c>
      <c r="E1996" s="1" t="s">
        <v>301</v>
      </c>
      <c r="F1996" s="21"/>
    </row>
    <row r="1997" spans="1:6" x14ac:dyDescent="0.25">
      <c r="A1997" s="139"/>
      <c r="B1997" s="139"/>
      <c r="C1997" s="1" t="s">
        <v>308</v>
      </c>
      <c r="D1997" s="1" t="s">
        <v>303</v>
      </c>
      <c r="E1997" s="1" t="s">
        <v>301</v>
      </c>
      <c r="F1997" s="21"/>
    </row>
    <row r="1998" spans="1:6" x14ac:dyDescent="0.25">
      <c r="A1998" s="139"/>
      <c r="B1998" s="139"/>
      <c r="C1998" s="1" t="s">
        <v>309</v>
      </c>
      <c r="D1998" s="1" t="s">
        <v>303</v>
      </c>
      <c r="E1998" s="1" t="s">
        <v>301</v>
      </c>
      <c r="F1998" s="21"/>
    </row>
    <row r="1999" spans="1:6" x14ac:dyDescent="0.25">
      <c r="A1999" s="139"/>
      <c r="B1999" s="139"/>
      <c r="C1999" s="1" t="s">
        <v>407</v>
      </c>
      <c r="D1999" s="1" t="s">
        <v>303</v>
      </c>
      <c r="E1999" s="1" t="s">
        <v>301</v>
      </c>
      <c r="F1999" s="21"/>
    </row>
    <row r="2000" spans="1:6" x14ac:dyDescent="0.25">
      <c r="A2000" s="139"/>
      <c r="B2000" s="139"/>
      <c r="C2000" s="1" t="s">
        <v>312</v>
      </c>
      <c r="D2000" s="1" t="s">
        <v>303</v>
      </c>
      <c r="E2000" s="1" t="s">
        <v>301</v>
      </c>
      <c r="F2000" s="21"/>
    </row>
    <row r="2001" spans="1:6" x14ac:dyDescent="0.25">
      <c r="A2001" s="139"/>
      <c r="B2001" s="140"/>
      <c r="C2001" s="1" t="s">
        <v>313</v>
      </c>
      <c r="D2001" s="1" t="s">
        <v>303</v>
      </c>
      <c r="E2001" s="1" t="s">
        <v>301</v>
      </c>
      <c r="F2001" s="21"/>
    </row>
    <row r="2002" spans="1:6" x14ac:dyDescent="0.25">
      <c r="A2002" s="139"/>
      <c r="B2002" s="138" t="s">
        <v>270</v>
      </c>
      <c r="C2002" s="1" t="s">
        <v>307</v>
      </c>
      <c r="D2002" s="1" t="s">
        <v>303</v>
      </c>
      <c r="E2002" s="1" t="s">
        <v>301</v>
      </c>
      <c r="F2002" s="21">
        <v>3.1498815152708161E-4</v>
      </c>
    </row>
    <row r="2003" spans="1:6" x14ac:dyDescent="0.25">
      <c r="A2003" s="139"/>
      <c r="B2003" s="139"/>
      <c r="C2003" s="1" t="s">
        <v>308</v>
      </c>
      <c r="D2003" s="1" t="s">
        <v>303</v>
      </c>
      <c r="E2003" s="1" t="s">
        <v>301</v>
      </c>
      <c r="F2003" s="21">
        <v>3.8748862086995832E-4</v>
      </c>
    </row>
    <row r="2004" spans="1:6" x14ac:dyDescent="0.25">
      <c r="A2004" s="139"/>
      <c r="B2004" s="139"/>
      <c r="C2004" s="1" t="s">
        <v>309</v>
      </c>
      <c r="D2004" s="1" t="s">
        <v>303</v>
      </c>
      <c r="E2004" s="1" t="s">
        <v>301</v>
      </c>
      <c r="F2004" s="21">
        <v>5.1277266412808497E-8</v>
      </c>
    </row>
    <row r="2005" spans="1:6" x14ac:dyDescent="0.25">
      <c r="A2005" s="139"/>
      <c r="B2005" s="139"/>
      <c r="C2005" s="1" t="s">
        <v>407</v>
      </c>
      <c r="D2005" s="1" t="s">
        <v>303</v>
      </c>
      <c r="E2005" s="1" t="s">
        <v>301</v>
      </c>
      <c r="F2005" s="21">
        <v>1.633815589392818E-3</v>
      </c>
    </row>
    <row r="2006" spans="1:6" x14ac:dyDescent="0.25">
      <c r="A2006" s="139"/>
      <c r="B2006" s="139"/>
      <c r="C2006" s="1" t="s">
        <v>312</v>
      </c>
      <c r="D2006" s="1" t="s">
        <v>303</v>
      </c>
      <c r="E2006" s="1" t="s">
        <v>301</v>
      </c>
      <c r="F2006" s="21">
        <v>4.5049621409998016E-3</v>
      </c>
    </row>
    <row r="2007" spans="1:6" x14ac:dyDescent="0.25">
      <c r="A2007" s="139"/>
      <c r="B2007" s="140"/>
      <c r="C2007" s="1" t="s">
        <v>313</v>
      </c>
      <c r="D2007" s="1" t="s">
        <v>303</v>
      </c>
      <c r="E2007" s="1" t="s">
        <v>301</v>
      </c>
      <c r="F2007" s="21">
        <v>1.0506778979589021E-2</v>
      </c>
    </row>
    <row r="2008" spans="1:6" x14ac:dyDescent="0.25">
      <c r="A2008" s="139"/>
      <c r="B2008" s="138" t="s">
        <v>297</v>
      </c>
      <c r="C2008" s="1" t="s">
        <v>307</v>
      </c>
      <c r="D2008" s="1" t="s">
        <v>303</v>
      </c>
      <c r="E2008" s="1" t="s">
        <v>301</v>
      </c>
      <c r="F2008" s="21"/>
    </row>
    <row r="2009" spans="1:6" x14ac:dyDescent="0.25">
      <c r="A2009" s="139"/>
      <c r="B2009" s="139"/>
      <c r="C2009" s="1" t="s">
        <v>308</v>
      </c>
      <c r="D2009" s="1" t="s">
        <v>303</v>
      </c>
      <c r="E2009" s="1" t="s">
        <v>301</v>
      </c>
      <c r="F2009" s="21"/>
    </row>
    <row r="2010" spans="1:6" x14ac:dyDescent="0.25">
      <c r="A2010" s="139"/>
      <c r="B2010" s="139"/>
      <c r="C2010" s="1" t="s">
        <v>309</v>
      </c>
      <c r="D2010" s="1" t="s">
        <v>303</v>
      </c>
      <c r="E2010" s="1" t="s">
        <v>301</v>
      </c>
      <c r="F2010" s="21"/>
    </row>
    <row r="2011" spans="1:6" x14ac:dyDescent="0.25">
      <c r="A2011" s="139"/>
      <c r="B2011" s="139"/>
      <c r="C2011" s="1" t="s">
        <v>407</v>
      </c>
      <c r="D2011" s="1" t="s">
        <v>303</v>
      </c>
      <c r="E2011" s="1" t="s">
        <v>301</v>
      </c>
      <c r="F2011" s="21"/>
    </row>
    <row r="2012" spans="1:6" x14ac:dyDescent="0.25">
      <c r="A2012" s="139"/>
      <c r="B2012" s="139"/>
      <c r="C2012" s="1" t="s">
        <v>312</v>
      </c>
      <c r="D2012" s="1" t="s">
        <v>303</v>
      </c>
      <c r="E2012" s="1" t="s">
        <v>301</v>
      </c>
      <c r="F2012" s="21"/>
    </row>
    <row r="2013" spans="1:6" x14ac:dyDescent="0.25">
      <c r="A2013" s="140"/>
      <c r="B2013" s="140"/>
      <c r="C2013" s="1" t="s">
        <v>313</v>
      </c>
      <c r="D2013" s="1" t="s">
        <v>303</v>
      </c>
      <c r="E2013" s="1" t="s">
        <v>301</v>
      </c>
      <c r="F2013" s="21"/>
    </row>
    <row r="2014" spans="1:6" x14ac:dyDescent="0.25">
      <c r="A2014" s="138" t="s">
        <v>72</v>
      </c>
      <c r="B2014" s="138" t="s">
        <v>272</v>
      </c>
      <c r="C2014" s="1" t="s">
        <v>307</v>
      </c>
      <c r="D2014" s="1" t="s">
        <v>303</v>
      </c>
      <c r="E2014" s="1" t="s">
        <v>301</v>
      </c>
      <c r="F2014" s="21"/>
    </row>
    <row r="2015" spans="1:6" x14ac:dyDescent="0.25">
      <c r="A2015" s="139"/>
      <c r="B2015" s="139"/>
      <c r="C2015" s="1" t="s">
        <v>308</v>
      </c>
      <c r="D2015" s="1" t="s">
        <v>303</v>
      </c>
      <c r="E2015" s="1" t="s">
        <v>301</v>
      </c>
      <c r="F2015" s="21"/>
    </row>
    <row r="2016" spans="1:6" x14ac:dyDescent="0.25">
      <c r="A2016" s="139"/>
      <c r="B2016" s="139"/>
      <c r="C2016" s="1" t="s">
        <v>309</v>
      </c>
      <c r="D2016" s="1" t="s">
        <v>303</v>
      </c>
      <c r="E2016" s="1" t="s">
        <v>301</v>
      </c>
      <c r="F2016" s="21"/>
    </row>
    <row r="2017" spans="1:6" x14ac:dyDescent="0.25">
      <c r="A2017" s="139"/>
      <c r="B2017" s="139"/>
      <c r="C2017" s="1" t="s">
        <v>407</v>
      </c>
      <c r="D2017" s="1" t="s">
        <v>303</v>
      </c>
      <c r="E2017" s="1" t="s">
        <v>301</v>
      </c>
      <c r="F2017" s="21"/>
    </row>
    <row r="2018" spans="1:6" x14ac:dyDescent="0.25">
      <c r="A2018" s="139"/>
      <c r="B2018" s="139"/>
      <c r="C2018" s="1" t="s">
        <v>312</v>
      </c>
      <c r="D2018" s="1" t="s">
        <v>303</v>
      </c>
      <c r="E2018" s="1" t="s">
        <v>301</v>
      </c>
      <c r="F2018" s="21"/>
    </row>
    <row r="2019" spans="1:6" x14ac:dyDescent="0.25">
      <c r="A2019" s="139"/>
      <c r="B2019" s="140"/>
      <c r="C2019" s="1" t="s">
        <v>313</v>
      </c>
      <c r="D2019" s="1" t="s">
        <v>303</v>
      </c>
      <c r="E2019" s="1" t="s">
        <v>301</v>
      </c>
      <c r="F2019" s="21"/>
    </row>
    <row r="2020" spans="1:6" x14ac:dyDescent="0.25">
      <c r="A2020" s="139"/>
      <c r="B2020" s="138" t="s">
        <v>315</v>
      </c>
      <c r="C2020" s="1" t="s">
        <v>307</v>
      </c>
      <c r="D2020" s="1" t="s">
        <v>303</v>
      </c>
      <c r="E2020" s="1" t="s">
        <v>301</v>
      </c>
      <c r="F2020" s="21">
        <v>2.3109867881399731E-3</v>
      </c>
    </row>
    <row r="2021" spans="1:6" x14ac:dyDescent="0.25">
      <c r="A2021" s="139"/>
      <c r="B2021" s="139"/>
      <c r="C2021" s="1" t="s">
        <v>308</v>
      </c>
      <c r="D2021" s="1" t="s">
        <v>303</v>
      </c>
      <c r="E2021" s="1" t="s">
        <v>301</v>
      </c>
      <c r="F2021" s="21">
        <v>1.223969856793418E-3</v>
      </c>
    </row>
    <row r="2022" spans="1:6" x14ac:dyDescent="0.25">
      <c r="A2022" s="139"/>
      <c r="B2022" s="139"/>
      <c r="C2022" s="1" t="s">
        <v>309</v>
      </c>
      <c r="D2022" s="1" t="s">
        <v>303</v>
      </c>
      <c r="E2022" s="1" t="s">
        <v>301</v>
      </c>
      <c r="F2022" s="21">
        <v>4.1586684668808942E-8</v>
      </c>
    </row>
    <row r="2023" spans="1:6" x14ac:dyDescent="0.25">
      <c r="A2023" s="139"/>
      <c r="B2023" s="139"/>
      <c r="C2023" s="1" t="s">
        <v>407</v>
      </c>
      <c r="D2023" s="1" t="s">
        <v>303</v>
      </c>
      <c r="E2023" s="1" t="s">
        <v>301</v>
      </c>
      <c r="F2023" s="21">
        <v>1.517580711411864E-3</v>
      </c>
    </row>
    <row r="2024" spans="1:6" x14ac:dyDescent="0.25">
      <c r="A2024" s="139"/>
      <c r="B2024" s="139"/>
      <c r="C2024" s="1" t="s">
        <v>312</v>
      </c>
      <c r="D2024" s="1" t="s">
        <v>303</v>
      </c>
      <c r="E2024" s="1" t="s">
        <v>301</v>
      </c>
      <c r="F2024" s="21">
        <v>2.6852195406952008E-4</v>
      </c>
    </row>
    <row r="2025" spans="1:6" x14ac:dyDescent="0.25">
      <c r="A2025" s="139"/>
      <c r="B2025" s="140"/>
      <c r="C2025" s="1" t="s">
        <v>313</v>
      </c>
      <c r="D2025" s="1" t="s">
        <v>303</v>
      </c>
      <c r="E2025" s="1" t="s">
        <v>301</v>
      </c>
      <c r="F2025" s="21">
        <v>1.3650032486412471E-4</v>
      </c>
    </row>
    <row r="2026" spans="1:6" x14ac:dyDescent="0.25">
      <c r="A2026" s="139"/>
      <c r="B2026" s="138" t="s">
        <v>272</v>
      </c>
      <c r="C2026" s="1" t="s">
        <v>307</v>
      </c>
      <c r="D2026" s="1" t="s">
        <v>303</v>
      </c>
      <c r="E2026" s="1" t="s">
        <v>301</v>
      </c>
      <c r="F2026" s="21">
        <v>6.9287897741945395E-2</v>
      </c>
    </row>
    <row r="2027" spans="1:6" x14ac:dyDescent="0.25">
      <c r="A2027" s="139"/>
      <c r="B2027" s="139"/>
      <c r="C2027" s="1" t="s">
        <v>308</v>
      </c>
      <c r="D2027" s="1" t="s">
        <v>303</v>
      </c>
      <c r="E2027" s="1" t="s">
        <v>301</v>
      </c>
      <c r="F2027" s="21">
        <v>2.044879049580897E-3</v>
      </c>
    </row>
    <row r="2028" spans="1:6" x14ac:dyDescent="0.25">
      <c r="A2028" s="139"/>
      <c r="B2028" s="139"/>
      <c r="C2028" s="1" t="s">
        <v>309</v>
      </c>
      <c r="D2028" s="1" t="s">
        <v>303</v>
      </c>
      <c r="E2028" s="1" t="s">
        <v>301</v>
      </c>
      <c r="F2028" s="21">
        <v>1.4455956417204229E-7</v>
      </c>
    </row>
    <row r="2029" spans="1:6" x14ac:dyDescent="0.25">
      <c r="A2029" s="139"/>
      <c r="B2029" s="139"/>
      <c r="C2029" s="1" t="s">
        <v>407</v>
      </c>
      <c r="D2029" s="1" t="s">
        <v>303</v>
      </c>
      <c r="E2029" s="1" t="s">
        <v>301</v>
      </c>
      <c r="F2029" s="21">
        <v>1.927601337757175E-3</v>
      </c>
    </row>
    <row r="2030" spans="1:6" x14ac:dyDescent="0.25">
      <c r="A2030" s="139"/>
      <c r="B2030" s="139"/>
      <c r="C2030" s="1" t="s">
        <v>312</v>
      </c>
      <c r="D2030" s="1" t="s">
        <v>303</v>
      </c>
      <c r="E2030" s="1" t="s">
        <v>301</v>
      </c>
      <c r="F2030" s="21">
        <v>7.6148181346945179E-4</v>
      </c>
    </row>
    <row r="2031" spans="1:6" x14ac:dyDescent="0.25">
      <c r="A2031" s="139"/>
      <c r="B2031" s="140"/>
      <c r="C2031" s="1" t="s">
        <v>313</v>
      </c>
      <c r="D2031" s="1" t="s">
        <v>303</v>
      </c>
      <c r="E2031" s="1" t="s">
        <v>301</v>
      </c>
      <c r="F2031" s="21">
        <v>3.9951715646973078E-4</v>
      </c>
    </row>
    <row r="2032" spans="1:6" x14ac:dyDescent="0.25">
      <c r="A2032" s="139"/>
      <c r="B2032" s="138" t="s">
        <v>316</v>
      </c>
      <c r="C2032" s="1" t="s">
        <v>307</v>
      </c>
      <c r="D2032" s="1" t="s">
        <v>303</v>
      </c>
      <c r="E2032" s="1" t="s">
        <v>301</v>
      </c>
      <c r="F2032" s="21">
        <v>8.5082153930798633E-3</v>
      </c>
    </row>
    <row r="2033" spans="1:6" x14ac:dyDescent="0.25">
      <c r="A2033" s="139"/>
      <c r="B2033" s="139"/>
      <c r="C2033" s="1" t="s">
        <v>308</v>
      </c>
      <c r="D2033" s="1" t="s">
        <v>303</v>
      </c>
      <c r="E2033" s="1" t="s">
        <v>301</v>
      </c>
      <c r="F2033" s="21">
        <v>1.8273001267150601E-2</v>
      </c>
    </row>
    <row r="2034" spans="1:6" x14ac:dyDescent="0.25">
      <c r="A2034" s="139"/>
      <c r="B2034" s="139"/>
      <c r="C2034" s="1" t="s">
        <v>309</v>
      </c>
      <c r="D2034" s="1" t="s">
        <v>303</v>
      </c>
      <c r="E2034" s="1" t="s">
        <v>301</v>
      </c>
      <c r="F2034" s="21">
        <v>1.0131706397183339E-6</v>
      </c>
    </row>
    <row r="2035" spans="1:6" x14ac:dyDescent="0.25">
      <c r="A2035" s="139"/>
      <c r="B2035" s="139"/>
      <c r="C2035" s="1" t="s">
        <v>407</v>
      </c>
      <c r="D2035" s="1" t="s">
        <v>303</v>
      </c>
      <c r="E2035" s="1" t="s">
        <v>301</v>
      </c>
      <c r="F2035" s="21">
        <v>5.2732953356530174E-3</v>
      </c>
    </row>
    <row r="2036" spans="1:6" x14ac:dyDescent="0.25">
      <c r="A2036" s="139"/>
      <c r="B2036" s="139"/>
      <c r="C2036" s="1" t="s">
        <v>312</v>
      </c>
      <c r="D2036" s="1" t="s">
        <v>303</v>
      </c>
      <c r="E2036" s="1" t="s">
        <v>301</v>
      </c>
      <c r="F2036" s="21">
        <v>4.0682849746143234E-3</v>
      </c>
    </row>
    <row r="2037" spans="1:6" x14ac:dyDescent="0.25">
      <c r="A2037" s="139"/>
      <c r="B2037" s="140"/>
      <c r="C2037" s="1" t="s">
        <v>313</v>
      </c>
      <c r="D2037" s="1" t="s">
        <v>303</v>
      </c>
      <c r="E2037" s="1" t="s">
        <v>301</v>
      </c>
      <c r="F2037" s="21">
        <v>3.1091145923742018E-3</v>
      </c>
    </row>
    <row r="2038" spans="1:6" x14ac:dyDescent="0.25">
      <c r="A2038" s="139"/>
      <c r="B2038" s="138" t="s">
        <v>269</v>
      </c>
      <c r="C2038" s="1" t="s">
        <v>307</v>
      </c>
      <c r="D2038" s="1" t="s">
        <v>303</v>
      </c>
      <c r="E2038" s="1" t="s">
        <v>301</v>
      </c>
      <c r="F2038" s="21">
        <v>1.339359372615318E-2</v>
      </c>
    </row>
    <row r="2039" spans="1:6" x14ac:dyDescent="0.25">
      <c r="A2039" s="139"/>
      <c r="B2039" s="139"/>
      <c r="C2039" s="1" t="s">
        <v>308</v>
      </c>
      <c r="D2039" s="1" t="s">
        <v>303</v>
      </c>
      <c r="E2039" s="1" t="s">
        <v>301</v>
      </c>
      <c r="F2039" s="21">
        <v>2.85928422619432E-2</v>
      </c>
    </row>
    <row r="2040" spans="1:6" x14ac:dyDescent="0.25">
      <c r="A2040" s="139"/>
      <c r="B2040" s="139"/>
      <c r="C2040" s="1" t="s">
        <v>309</v>
      </c>
      <c r="D2040" s="1" t="s">
        <v>303</v>
      </c>
      <c r="E2040" s="1" t="s">
        <v>301</v>
      </c>
      <c r="F2040" s="21">
        <v>1.5936778827442729E-6</v>
      </c>
    </row>
    <row r="2041" spans="1:6" x14ac:dyDescent="0.25">
      <c r="A2041" s="139"/>
      <c r="B2041" s="139"/>
      <c r="C2041" s="1" t="s">
        <v>407</v>
      </c>
      <c r="D2041" s="1" t="s">
        <v>303</v>
      </c>
      <c r="E2041" s="1" t="s">
        <v>301</v>
      </c>
      <c r="F2041" s="21">
        <v>1.0619428852736319E-2</v>
      </c>
    </row>
    <row r="2042" spans="1:6" x14ac:dyDescent="0.25">
      <c r="A2042" s="139"/>
      <c r="B2042" s="139"/>
      <c r="C2042" s="1" t="s">
        <v>312</v>
      </c>
      <c r="D2042" s="1" t="s">
        <v>303</v>
      </c>
      <c r="E2042" s="1" t="s">
        <v>301</v>
      </c>
      <c r="F2042" s="21">
        <v>6.5547314820830994E-3</v>
      </c>
    </row>
    <row r="2043" spans="1:6" x14ac:dyDescent="0.25">
      <c r="A2043" s="139"/>
      <c r="B2043" s="140"/>
      <c r="C2043" s="1" t="s">
        <v>313</v>
      </c>
      <c r="D2043" s="1" t="s">
        <v>303</v>
      </c>
      <c r="E2043" s="1" t="s">
        <v>301</v>
      </c>
      <c r="F2043" s="21">
        <v>4.9497814344977419E-3</v>
      </c>
    </row>
    <row r="2044" spans="1:6" x14ac:dyDescent="0.25">
      <c r="A2044" s="139"/>
      <c r="B2044" s="138" t="s">
        <v>271</v>
      </c>
      <c r="C2044" s="1" t="s">
        <v>307</v>
      </c>
      <c r="D2044" s="1" t="s">
        <v>303</v>
      </c>
      <c r="E2044" s="1" t="s">
        <v>301</v>
      </c>
      <c r="F2044" s="21">
        <v>5.7477925780522909E-2</v>
      </c>
    </row>
    <row r="2045" spans="1:6" x14ac:dyDescent="0.25">
      <c r="A2045" s="139"/>
      <c r="B2045" s="139"/>
      <c r="C2045" s="1" t="s">
        <v>308</v>
      </c>
      <c r="D2045" s="1" t="s">
        <v>303</v>
      </c>
      <c r="E2045" s="1" t="s">
        <v>301</v>
      </c>
      <c r="F2045" s="21">
        <v>2.856137889197793E-3</v>
      </c>
    </row>
    <row r="2046" spans="1:6" x14ac:dyDescent="0.25">
      <c r="A2046" s="139"/>
      <c r="B2046" s="139"/>
      <c r="C2046" s="1" t="s">
        <v>309</v>
      </c>
      <c r="D2046" s="1" t="s">
        <v>303</v>
      </c>
      <c r="E2046" s="1" t="s">
        <v>301</v>
      </c>
      <c r="F2046" s="21">
        <v>2.4802644227626068E-7</v>
      </c>
    </row>
    <row r="2047" spans="1:6" x14ac:dyDescent="0.25">
      <c r="A2047" s="139"/>
      <c r="B2047" s="139"/>
      <c r="C2047" s="1" t="s">
        <v>407</v>
      </c>
      <c r="D2047" s="1" t="s">
        <v>303</v>
      </c>
      <c r="E2047" s="1" t="s">
        <v>301</v>
      </c>
      <c r="F2047" s="21">
        <v>2.3594167809596802E-3</v>
      </c>
    </row>
    <row r="2048" spans="1:6" x14ac:dyDescent="0.25">
      <c r="A2048" s="139"/>
      <c r="B2048" s="139"/>
      <c r="C2048" s="1" t="s">
        <v>312</v>
      </c>
      <c r="D2048" s="1" t="s">
        <v>303</v>
      </c>
      <c r="E2048" s="1" t="s">
        <v>301</v>
      </c>
      <c r="F2048" s="21">
        <v>1.3420405986533379E-3</v>
      </c>
    </row>
    <row r="2049" spans="1:6" x14ac:dyDescent="0.25">
      <c r="A2049" s="139"/>
      <c r="B2049" s="140"/>
      <c r="C2049" s="1" t="s">
        <v>313</v>
      </c>
      <c r="D2049" s="1" t="s">
        <v>303</v>
      </c>
      <c r="E2049" s="1" t="s">
        <v>301</v>
      </c>
      <c r="F2049" s="21">
        <v>7.0345535503293336E-4</v>
      </c>
    </row>
    <row r="2050" spans="1:6" x14ac:dyDescent="0.25">
      <c r="A2050" s="139"/>
      <c r="B2050" s="138" t="s">
        <v>272</v>
      </c>
      <c r="C2050" s="1" t="s">
        <v>307</v>
      </c>
      <c r="D2050" s="1" t="s">
        <v>303</v>
      </c>
      <c r="E2050" s="1" t="s">
        <v>301</v>
      </c>
      <c r="F2050" s="21">
        <v>5.5730260651338133E-2</v>
      </c>
    </row>
    <row r="2051" spans="1:6" x14ac:dyDescent="0.25">
      <c r="A2051" s="139"/>
      <c r="B2051" s="139"/>
      <c r="C2051" s="1" t="s">
        <v>308</v>
      </c>
      <c r="D2051" s="1" t="s">
        <v>303</v>
      </c>
      <c r="E2051" s="1" t="s">
        <v>301</v>
      </c>
      <c r="F2051" s="21">
        <v>2.0913043688100728E-2</v>
      </c>
    </row>
    <row r="2052" spans="1:6" x14ac:dyDescent="0.25">
      <c r="A2052" s="139"/>
      <c r="B2052" s="139"/>
      <c r="C2052" s="1" t="s">
        <v>309</v>
      </c>
      <c r="D2052" s="1" t="s">
        <v>303</v>
      </c>
      <c r="E2052" s="1" t="s">
        <v>301</v>
      </c>
      <c r="F2052" s="21">
        <v>7.2422100830150536E-6</v>
      </c>
    </row>
    <row r="2053" spans="1:6" x14ac:dyDescent="0.25">
      <c r="A2053" s="139"/>
      <c r="B2053" s="139"/>
      <c r="C2053" s="1" t="s">
        <v>407</v>
      </c>
      <c r="D2053" s="1" t="s">
        <v>303</v>
      </c>
      <c r="E2053" s="1" t="s">
        <v>301</v>
      </c>
      <c r="F2053" s="21">
        <v>3.759948521466875E-2</v>
      </c>
    </row>
    <row r="2054" spans="1:6" x14ac:dyDescent="0.25">
      <c r="A2054" s="139"/>
      <c r="B2054" s="139"/>
      <c r="C2054" s="1" t="s">
        <v>311</v>
      </c>
      <c r="D2054" s="1" t="s">
        <v>303</v>
      </c>
      <c r="E2054" s="1" t="s">
        <v>301</v>
      </c>
      <c r="F2054" s="21">
        <v>4.9328427732344762E-2</v>
      </c>
    </row>
    <row r="2055" spans="1:6" x14ac:dyDescent="0.25">
      <c r="A2055" s="139"/>
      <c r="B2055" s="139"/>
      <c r="C2055" s="1" t="s">
        <v>312</v>
      </c>
      <c r="D2055" s="1" t="s">
        <v>303</v>
      </c>
      <c r="E2055" s="1" t="s">
        <v>301</v>
      </c>
      <c r="F2055" s="21">
        <v>2.2953337840721701E-2</v>
      </c>
    </row>
    <row r="2056" spans="1:6" x14ac:dyDescent="0.25">
      <c r="A2056" s="139"/>
      <c r="B2056" s="140"/>
      <c r="C2056" s="1" t="s">
        <v>313</v>
      </c>
      <c r="D2056" s="1" t="s">
        <v>303</v>
      </c>
      <c r="E2056" s="1" t="s">
        <v>301</v>
      </c>
      <c r="F2056" s="21">
        <v>1.906925915239447E-2</v>
      </c>
    </row>
    <row r="2057" spans="1:6" x14ac:dyDescent="0.25">
      <c r="A2057" s="139"/>
      <c r="B2057" s="138" t="s">
        <v>271</v>
      </c>
      <c r="C2057" s="1" t="s">
        <v>307</v>
      </c>
      <c r="D2057" s="1" t="s">
        <v>303</v>
      </c>
      <c r="E2057" s="1" t="s">
        <v>301</v>
      </c>
      <c r="F2057" s="21">
        <v>2.29559383198224E-4</v>
      </c>
    </row>
    <row r="2058" spans="1:6" x14ac:dyDescent="0.25">
      <c r="A2058" s="139"/>
      <c r="B2058" s="139"/>
      <c r="C2058" s="1" t="s">
        <v>308</v>
      </c>
      <c r="D2058" s="1" t="s">
        <v>303</v>
      </c>
      <c r="E2058" s="1" t="s">
        <v>301</v>
      </c>
      <c r="F2058" s="21">
        <v>8.1473028545200822E-4</v>
      </c>
    </row>
    <row r="2059" spans="1:6" x14ac:dyDescent="0.25">
      <c r="A2059" s="139"/>
      <c r="B2059" s="139"/>
      <c r="C2059" s="1" t="s">
        <v>309</v>
      </c>
      <c r="D2059" s="1" t="s">
        <v>303</v>
      </c>
      <c r="E2059" s="1" t="s">
        <v>301</v>
      </c>
      <c r="F2059" s="21">
        <v>5.619930582325492E-8</v>
      </c>
    </row>
    <row r="2060" spans="1:6" x14ac:dyDescent="0.25">
      <c r="A2060" s="139"/>
      <c r="B2060" s="139"/>
      <c r="C2060" s="1" t="s">
        <v>407</v>
      </c>
      <c r="D2060" s="1" t="s">
        <v>303</v>
      </c>
      <c r="E2060" s="1" t="s">
        <v>301</v>
      </c>
      <c r="F2060" s="21">
        <v>1.8903963665239101E-3</v>
      </c>
    </row>
    <row r="2061" spans="1:6" x14ac:dyDescent="0.25">
      <c r="A2061" s="139"/>
      <c r="B2061" s="139"/>
      <c r="C2061" s="1" t="s">
        <v>312</v>
      </c>
      <c r="D2061" s="1" t="s">
        <v>303</v>
      </c>
      <c r="E2061" s="1" t="s">
        <v>301</v>
      </c>
      <c r="F2061" s="21">
        <v>5.0904130753329766E-4</v>
      </c>
    </row>
    <row r="2062" spans="1:6" x14ac:dyDescent="0.25">
      <c r="A2062" s="139"/>
      <c r="B2062" s="140"/>
      <c r="C2062" s="1" t="s">
        <v>313</v>
      </c>
      <c r="D2062" s="1" t="s">
        <v>303</v>
      </c>
      <c r="E2062" s="1" t="s">
        <v>301</v>
      </c>
      <c r="F2062" s="21">
        <v>3.2144386872755358E-4</v>
      </c>
    </row>
    <row r="2063" spans="1:6" x14ac:dyDescent="0.25">
      <c r="A2063" s="139"/>
      <c r="B2063" s="138" t="s">
        <v>293</v>
      </c>
      <c r="C2063" s="1" t="s">
        <v>307</v>
      </c>
      <c r="D2063" s="1" t="s">
        <v>303</v>
      </c>
      <c r="E2063" s="1" t="s">
        <v>301</v>
      </c>
      <c r="F2063" s="21">
        <v>9.6064240850544973E-5</v>
      </c>
    </row>
    <row r="2064" spans="1:6" x14ac:dyDescent="0.25">
      <c r="A2064" s="139"/>
      <c r="B2064" s="139"/>
      <c r="C2064" s="1" t="s">
        <v>308</v>
      </c>
      <c r="D2064" s="1" t="s">
        <v>303</v>
      </c>
      <c r="E2064" s="1" t="s">
        <v>301</v>
      </c>
      <c r="F2064" s="21">
        <v>4.9644660330860922E-5</v>
      </c>
    </row>
    <row r="2065" spans="1:6" x14ac:dyDescent="0.25">
      <c r="A2065" s="139"/>
      <c r="B2065" s="139"/>
      <c r="C2065" s="1" t="s">
        <v>309</v>
      </c>
      <c r="D2065" s="1" t="s">
        <v>303</v>
      </c>
      <c r="E2065" s="1" t="s">
        <v>301</v>
      </c>
      <c r="F2065" s="21">
        <v>9.33039947467726E-9</v>
      </c>
    </row>
    <row r="2066" spans="1:6" x14ac:dyDescent="0.25">
      <c r="A2066" s="139"/>
      <c r="B2066" s="139"/>
      <c r="C2066" s="1" t="s">
        <v>407</v>
      </c>
      <c r="D2066" s="1" t="s">
        <v>303</v>
      </c>
      <c r="E2066" s="1" t="s">
        <v>301</v>
      </c>
      <c r="F2066" s="21">
        <v>2.252117829894E-3</v>
      </c>
    </row>
    <row r="2067" spans="1:6" x14ac:dyDescent="0.25">
      <c r="A2067" s="139"/>
      <c r="B2067" s="139"/>
      <c r="C2067" s="1" t="s">
        <v>312</v>
      </c>
      <c r="D2067" s="1" t="s">
        <v>303</v>
      </c>
      <c r="E2067" s="1" t="s">
        <v>301</v>
      </c>
      <c r="F2067" s="21">
        <v>1.639314748680581E-4</v>
      </c>
    </row>
    <row r="2068" spans="1:6" x14ac:dyDescent="0.25">
      <c r="A2068" s="139"/>
      <c r="B2068" s="140"/>
      <c r="C2068" s="1" t="s">
        <v>313</v>
      </c>
      <c r="D2068" s="1" t="s">
        <v>303</v>
      </c>
      <c r="E2068" s="1" t="s">
        <v>301</v>
      </c>
      <c r="F2068" s="21">
        <v>7.40062326446265E-5</v>
      </c>
    </row>
    <row r="2069" spans="1:6" x14ac:dyDescent="0.25">
      <c r="A2069" s="139"/>
      <c r="B2069" s="138" t="s">
        <v>270</v>
      </c>
      <c r="C2069" s="1" t="s">
        <v>307</v>
      </c>
      <c r="D2069" s="1" t="s">
        <v>303</v>
      </c>
      <c r="E2069" s="1" t="s">
        <v>301</v>
      </c>
      <c r="F2069" s="21">
        <v>7.2406752442424275E-4</v>
      </c>
    </row>
    <row r="2070" spans="1:6" x14ac:dyDescent="0.25">
      <c r="A2070" s="139"/>
      <c r="B2070" s="139"/>
      <c r="C2070" s="1" t="s">
        <v>308</v>
      </c>
      <c r="D2070" s="1" t="s">
        <v>303</v>
      </c>
      <c r="E2070" s="1" t="s">
        <v>301</v>
      </c>
      <c r="F2070" s="21">
        <v>9.7917212059810566E-4</v>
      </c>
    </row>
    <row r="2071" spans="1:6" x14ac:dyDescent="0.25">
      <c r="A2071" s="139"/>
      <c r="B2071" s="139"/>
      <c r="C2071" s="1" t="s">
        <v>309</v>
      </c>
      <c r="D2071" s="1" t="s">
        <v>303</v>
      </c>
      <c r="E2071" s="1" t="s">
        <v>301</v>
      </c>
      <c r="F2071" s="21">
        <v>1.418398434478626E-7</v>
      </c>
    </row>
    <row r="2072" spans="1:6" x14ac:dyDescent="0.25">
      <c r="A2072" s="139"/>
      <c r="B2072" s="139"/>
      <c r="C2072" s="1" t="s">
        <v>407</v>
      </c>
      <c r="D2072" s="1" t="s">
        <v>303</v>
      </c>
      <c r="E2072" s="1" t="s">
        <v>301</v>
      </c>
      <c r="F2072" s="21">
        <v>4.5286493774512604E-3</v>
      </c>
    </row>
    <row r="2073" spans="1:6" x14ac:dyDescent="0.25">
      <c r="A2073" s="139"/>
      <c r="B2073" s="139"/>
      <c r="C2073" s="1" t="s">
        <v>312</v>
      </c>
      <c r="D2073" s="1" t="s">
        <v>303</v>
      </c>
      <c r="E2073" s="1" t="s">
        <v>301</v>
      </c>
      <c r="F2073" s="21">
        <v>6.3529350834226608E-3</v>
      </c>
    </row>
    <row r="2074" spans="1:6" x14ac:dyDescent="0.25">
      <c r="A2074" s="139"/>
      <c r="B2074" s="140"/>
      <c r="C2074" s="1" t="s">
        <v>313</v>
      </c>
      <c r="D2074" s="1" t="s">
        <v>303</v>
      </c>
      <c r="E2074" s="1" t="s">
        <v>301</v>
      </c>
      <c r="F2074" s="21">
        <v>2.215200917453581E-2</v>
      </c>
    </row>
    <row r="2075" spans="1:6" x14ac:dyDescent="0.25">
      <c r="A2075" s="139"/>
      <c r="B2075" s="138" t="s">
        <v>297</v>
      </c>
      <c r="C2075" s="1" t="s">
        <v>307</v>
      </c>
      <c r="D2075" s="1" t="s">
        <v>303</v>
      </c>
      <c r="E2075" s="1" t="s">
        <v>301</v>
      </c>
      <c r="F2075" s="21">
        <v>1.167756759393344E-4</v>
      </c>
    </row>
    <row r="2076" spans="1:6" x14ac:dyDescent="0.25">
      <c r="A2076" s="139"/>
      <c r="B2076" s="139"/>
      <c r="C2076" s="1" t="s">
        <v>308</v>
      </c>
      <c r="D2076" s="1" t="s">
        <v>303</v>
      </c>
      <c r="E2076" s="1" t="s">
        <v>301</v>
      </c>
      <c r="F2076" s="21">
        <v>9.5049282268963416E-5</v>
      </c>
    </row>
    <row r="2077" spans="1:6" x14ac:dyDescent="0.25">
      <c r="A2077" s="139"/>
      <c r="B2077" s="139"/>
      <c r="C2077" s="1" t="s">
        <v>309</v>
      </c>
      <c r="D2077" s="1" t="s">
        <v>303</v>
      </c>
      <c r="E2077" s="1" t="s">
        <v>301</v>
      </c>
      <c r="F2077" s="21">
        <v>6.7340816678696966E-9</v>
      </c>
    </row>
    <row r="2078" spans="1:6" x14ac:dyDescent="0.25">
      <c r="A2078" s="139"/>
      <c r="B2078" s="139"/>
      <c r="C2078" s="1" t="s">
        <v>407</v>
      </c>
      <c r="D2078" s="1" t="s">
        <v>303</v>
      </c>
      <c r="E2078" s="1" t="s">
        <v>301</v>
      </c>
      <c r="F2078" s="21">
        <v>2.8353739917187228E-2</v>
      </c>
    </row>
    <row r="2079" spans="1:6" x14ac:dyDescent="0.25">
      <c r="A2079" s="139"/>
      <c r="B2079" s="139"/>
      <c r="C2079" s="1" t="s">
        <v>312</v>
      </c>
      <c r="D2079" s="1" t="s">
        <v>303</v>
      </c>
      <c r="E2079" s="1" t="s">
        <v>301</v>
      </c>
      <c r="F2079" s="21">
        <v>1.5565539056054529E-4</v>
      </c>
    </row>
    <row r="2080" spans="1:6" x14ac:dyDescent="0.25">
      <c r="A2080" s="140"/>
      <c r="B2080" s="140"/>
      <c r="C2080" s="1" t="s">
        <v>313</v>
      </c>
      <c r="D2080" s="1" t="s">
        <v>303</v>
      </c>
      <c r="E2080" s="1" t="s">
        <v>301</v>
      </c>
      <c r="F2080" s="21">
        <v>7.4421306395125713E-5</v>
      </c>
    </row>
    <row r="2081" spans="1:6" x14ac:dyDescent="0.25">
      <c r="A2081" s="138" t="s">
        <v>74</v>
      </c>
      <c r="B2081" s="138" t="s">
        <v>272</v>
      </c>
      <c r="C2081" s="1" t="s">
        <v>307</v>
      </c>
      <c r="D2081" s="1" t="s">
        <v>303</v>
      </c>
      <c r="E2081" s="1" t="s">
        <v>301</v>
      </c>
      <c r="F2081" s="21"/>
    </row>
    <row r="2082" spans="1:6" x14ac:dyDescent="0.25">
      <c r="A2082" s="139"/>
      <c r="B2082" s="139"/>
      <c r="C2082" s="1" t="s">
        <v>308</v>
      </c>
      <c r="D2082" s="1" t="s">
        <v>303</v>
      </c>
      <c r="E2082" s="1" t="s">
        <v>301</v>
      </c>
      <c r="F2082" s="21"/>
    </row>
    <row r="2083" spans="1:6" x14ac:dyDescent="0.25">
      <c r="A2083" s="139"/>
      <c r="B2083" s="139"/>
      <c r="C2083" s="1" t="s">
        <v>309</v>
      </c>
      <c r="D2083" s="1" t="s">
        <v>303</v>
      </c>
      <c r="E2083" s="1" t="s">
        <v>301</v>
      </c>
      <c r="F2083" s="21"/>
    </row>
    <row r="2084" spans="1:6" x14ac:dyDescent="0.25">
      <c r="A2084" s="139"/>
      <c r="B2084" s="139"/>
      <c r="C2084" s="1" t="s">
        <v>407</v>
      </c>
      <c r="D2084" s="1" t="s">
        <v>303</v>
      </c>
      <c r="E2084" s="1" t="s">
        <v>301</v>
      </c>
      <c r="F2084" s="21"/>
    </row>
    <row r="2085" spans="1:6" x14ac:dyDescent="0.25">
      <c r="A2085" s="139"/>
      <c r="B2085" s="139"/>
      <c r="C2085" s="1" t="s">
        <v>312</v>
      </c>
      <c r="D2085" s="1" t="s">
        <v>303</v>
      </c>
      <c r="E2085" s="1" t="s">
        <v>301</v>
      </c>
      <c r="F2085" s="21"/>
    </row>
    <row r="2086" spans="1:6" x14ac:dyDescent="0.25">
      <c r="A2086" s="139"/>
      <c r="B2086" s="140"/>
      <c r="C2086" s="1" t="s">
        <v>313</v>
      </c>
      <c r="D2086" s="1" t="s">
        <v>303</v>
      </c>
      <c r="E2086" s="1" t="s">
        <v>301</v>
      </c>
      <c r="F2086" s="21"/>
    </row>
    <row r="2087" spans="1:6" x14ac:dyDescent="0.25">
      <c r="A2087" s="139"/>
      <c r="B2087" s="138" t="s">
        <v>315</v>
      </c>
      <c r="C2087" s="1" t="s">
        <v>307</v>
      </c>
      <c r="D2087" s="1" t="s">
        <v>303</v>
      </c>
      <c r="E2087" s="1" t="s">
        <v>301</v>
      </c>
      <c r="F2087" s="21">
        <v>1.360797841265278E-2</v>
      </c>
    </row>
    <row r="2088" spans="1:6" x14ac:dyDescent="0.25">
      <c r="A2088" s="139"/>
      <c r="B2088" s="139"/>
      <c r="C2088" s="1" t="s">
        <v>308</v>
      </c>
      <c r="D2088" s="1" t="s">
        <v>303</v>
      </c>
      <c r="E2088" s="1" t="s">
        <v>301</v>
      </c>
      <c r="F2088" s="21">
        <v>7.1729998159821666E-3</v>
      </c>
    </row>
    <row r="2089" spans="1:6" x14ac:dyDescent="0.25">
      <c r="A2089" s="139"/>
      <c r="B2089" s="139"/>
      <c r="C2089" s="1" t="s">
        <v>309</v>
      </c>
      <c r="D2089" s="1" t="s">
        <v>303</v>
      </c>
      <c r="E2089" s="1" t="s">
        <v>301</v>
      </c>
      <c r="F2089" s="21">
        <v>2.4265463394735102E-7</v>
      </c>
    </row>
    <row r="2090" spans="1:6" x14ac:dyDescent="0.25">
      <c r="A2090" s="139"/>
      <c r="B2090" s="139"/>
      <c r="C2090" s="1" t="s">
        <v>407</v>
      </c>
      <c r="D2090" s="1" t="s">
        <v>303</v>
      </c>
      <c r="E2090" s="1" t="s">
        <v>301</v>
      </c>
      <c r="F2090" s="21">
        <v>8.828032134207282E-3</v>
      </c>
    </row>
    <row r="2091" spans="1:6" x14ac:dyDescent="0.25">
      <c r="A2091" s="139"/>
      <c r="B2091" s="139"/>
      <c r="C2091" s="1" t="s">
        <v>312</v>
      </c>
      <c r="D2091" s="1" t="s">
        <v>303</v>
      </c>
      <c r="E2091" s="1" t="s">
        <v>301</v>
      </c>
      <c r="F2091" s="21">
        <v>1.766122114854624E-3</v>
      </c>
    </row>
    <row r="2092" spans="1:6" x14ac:dyDescent="0.25">
      <c r="A2092" s="139"/>
      <c r="B2092" s="140"/>
      <c r="C2092" s="1" t="s">
        <v>313</v>
      </c>
      <c r="D2092" s="1" t="s">
        <v>303</v>
      </c>
      <c r="E2092" s="1" t="s">
        <v>301</v>
      </c>
      <c r="F2092" s="21">
        <v>8.4654940864920924E-4</v>
      </c>
    </row>
    <row r="2093" spans="1:6" x14ac:dyDescent="0.25">
      <c r="A2093" s="139"/>
      <c r="B2093" s="138" t="s">
        <v>272</v>
      </c>
      <c r="C2093" s="1" t="s">
        <v>307</v>
      </c>
      <c r="D2093" s="1" t="s">
        <v>303</v>
      </c>
      <c r="E2093" s="1" t="s">
        <v>301</v>
      </c>
      <c r="F2093" s="21">
        <v>0.2465130431227672</v>
      </c>
    </row>
    <row r="2094" spans="1:6" x14ac:dyDescent="0.25">
      <c r="A2094" s="139"/>
      <c r="B2094" s="139"/>
      <c r="C2094" s="1" t="s">
        <v>308</v>
      </c>
      <c r="D2094" s="1" t="s">
        <v>303</v>
      </c>
      <c r="E2094" s="1" t="s">
        <v>301</v>
      </c>
      <c r="F2094" s="21">
        <v>7.2752872255931371E-3</v>
      </c>
    </row>
    <row r="2095" spans="1:6" x14ac:dyDescent="0.25">
      <c r="A2095" s="139"/>
      <c r="B2095" s="139"/>
      <c r="C2095" s="1" t="s">
        <v>309</v>
      </c>
      <c r="D2095" s="1" t="s">
        <v>303</v>
      </c>
      <c r="E2095" s="1" t="s">
        <v>301</v>
      </c>
      <c r="F2095" s="21">
        <v>5.1431518689270245E-7</v>
      </c>
    </row>
    <row r="2096" spans="1:6" x14ac:dyDescent="0.25">
      <c r="A2096" s="139"/>
      <c r="B2096" s="139"/>
      <c r="C2096" s="1" t="s">
        <v>407</v>
      </c>
      <c r="D2096" s="1" t="s">
        <v>303</v>
      </c>
      <c r="E2096" s="1" t="s">
        <v>301</v>
      </c>
      <c r="F2096" s="21">
        <v>6.8580356336944426E-3</v>
      </c>
    </row>
    <row r="2097" spans="1:6" x14ac:dyDescent="0.25">
      <c r="A2097" s="139"/>
      <c r="B2097" s="139"/>
      <c r="C2097" s="1" t="s">
        <v>312</v>
      </c>
      <c r="D2097" s="1" t="s">
        <v>303</v>
      </c>
      <c r="E2097" s="1" t="s">
        <v>301</v>
      </c>
      <c r="F2097" s="21">
        <v>2.709206156320706E-3</v>
      </c>
    </row>
    <row r="2098" spans="1:6" x14ac:dyDescent="0.25">
      <c r="A2098" s="139"/>
      <c r="B2098" s="140"/>
      <c r="C2098" s="1" t="s">
        <v>313</v>
      </c>
      <c r="D2098" s="1" t="s">
        <v>303</v>
      </c>
      <c r="E2098" s="1" t="s">
        <v>301</v>
      </c>
      <c r="F2098" s="21">
        <v>1.421405371366704E-3</v>
      </c>
    </row>
    <row r="2099" spans="1:6" x14ac:dyDescent="0.25">
      <c r="A2099" s="139"/>
      <c r="B2099" s="138" t="s">
        <v>316</v>
      </c>
      <c r="C2099" s="1" t="s">
        <v>307</v>
      </c>
      <c r="D2099" s="1" t="s">
        <v>303</v>
      </c>
      <c r="E2099" s="1" t="s">
        <v>301</v>
      </c>
      <c r="F2099" s="21">
        <v>4.9965218198061601E-2</v>
      </c>
    </row>
    <row r="2100" spans="1:6" x14ac:dyDescent="0.25">
      <c r="A2100" s="139"/>
      <c r="B2100" s="139"/>
      <c r="C2100" s="1" t="s">
        <v>308</v>
      </c>
      <c r="D2100" s="1" t="s">
        <v>303</v>
      </c>
      <c r="E2100" s="1" t="s">
        <v>301</v>
      </c>
      <c r="F2100" s="21">
        <v>0.1073488743834117</v>
      </c>
    </row>
    <row r="2101" spans="1:6" x14ac:dyDescent="0.25">
      <c r="A2101" s="139"/>
      <c r="B2101" s="139"/>
      <c r="C2101" s="1" t="s">
        <v>309</v>
      </c>
      <c r="D2101" s="1" t="s">
        <v>303</v>
      </c>
      <c r="E2101" s="1" t="s">
        <v>301</v>
      </c>
      <c r="F2101" s="21">
        <v>5.9600462361143928E-6</v>
      </c>
    </row>
    <row r="2102" spans="1:6" x14ac:dyDescent="0.25">
      <c r="A2102" s="139"/>
      <c r="B2102" s="139"/>
      <c r="C2102" s="1" t="s">
        <v>407</v>
      </c>
      <c r="D2102" s="1" t="s">
        <v>303</v>
      </c>
      <c r="E2102" s="1" t="s">
        <v>301</v>
      </c>
      <c r="F2102" s="21">
        <v>3.1561031136023182E-2</v>
      </c>
    </row>
    <row r="2103" spans="1:6" x14ac:dyDescent="0.25">
      <c r="A2103" s="139"/>
      <c r="B2103" s="139"/>
      <c r="C2103" s="1" t="s">
        <v>312</v>
      </c>
      <c r="D2103" s="1" t="s">
        <v>303</v>
      </c>
      <c r="E2103" s="1" t="s">
        <v>301</v>
      </c>
      <c r="F2103" s="21">
        <v>2.444997186430831E-2</v>
      </c>
    </row>
    <row r="2104" spans="1:6" x14ac:dyDescent="0.25">
      <c r="A2104" s="139"/>
      <c r="B2104" s="140"/>
      <c r="C2104" s="1" t="s">
        <v>313</v>
      </c>
      <c r="D2104" s="1" t="s">
        <v>303</v>
      </c>
      <c r="E2104" s="1" t="s">
        <v>301</v>
      </c>
      <c r="F2104" s="21">
        <v>1.8424711114960819E-2</v>
      </c>
    </row>
    <row r="2105" spans="1:6" x14ac:dyDescent="0.25">
      <c r="A2105" s="139"/>
      <c r="B2105" s="138" t="s">
        <v>269</v>
      </c>
      <c r="C2105" s="1" t="s">
        <v>307</v>
      </c>
      <c r="D2105" s="1" t="s">
        <v>303</v>
      </c>
      <c r="E2105" s="1" t="s">
        <v>301</v>
      </c>
      <c r="F2105" s="21">
        <v>5.8761666460949942E-2</v>
      </c>
    </row>
    <row r="2106" spans="1:6" x14ac:dyDescent="0.25">
      <c r="A2106" s="139"/>
      <c r="B2106" s="139"/>
      <c r="C2106" s="1" t="s">
        <v>308</v>
      </c>
      <c r="D2106" s="1" t="s">
        <v>303</v>
      </c>
      <c r="E2106" s="1" t="s">
        <v>301</v>
      </c>
      <c r="F2106" s="21">
        <v>0.12536851415070391</v>
      </c>
    </row>
    <row r="2107" spans="1:6" x14ac:dyDescent="0.25">
      <c r="A2107" s="139"/>
      <c r="B2107" s="139"/>
      <c r="C2107" s="1" t="s">
        <v>309</v>
      </c>
      <c r="D2107" s="1" t="s">
        <v>303</v>
      </c>
      <c r="E2107" s="1" t="s">
        <v>301</v>
      </c>
      <c r="F2107" s="21">
        <v>7.017682958410451E-6</v>
      </c>
    </row>
    <row r="2108" spans="1:6" x14ac:dyDescent="0.25">
      <c r="A2108" s="139"/>
      <c r="B2108" s="139"/>
      <c r="C2108" s="1" t="s">
        <v>407</v>
      </c>
      <c r="D2108" s="1" t="s">
        <v>303</v>
      </c>
      <c r="E2108" s="1" t="s">
        <v>301</v>
      </c>
      <c r="F2108" s="21">
        <v>4.9173255465874532E-2</v>
      </c>
    </row>
    <row r="2109" spans="1:6" x14ac:dyDescent="0.25">
      <c r="A2109" s="139"/>
      <c r="B2109" s="139"/>
      <c r="C2109" s="1" t="s">
        <v>312</v>
      </c>
      <c r="D2109" s="1" t="s">
        <v>303</v>
      </c>
      <c r="E2109" s="1" t="s">
        <v>301</v>
      </c>
      <c r="F2109" s="21">
        <v>3.0316133353593459E-2</v>
      </c>
    </row>
    <row r="2110" spans="1:6" x14ac:dyDescent="0.25">
      <c r="A2110" s="139"/>
      <c r="B2110" s="140"/>
      <c r="C2110" s="1" t="s">
        <v>313</v>
      </c>
      <c r="D2110" s="1" t="s">
        <v>303</v>
      </c>
      <c r="E2110" s="1" t="s">
        <v>301</v>
      </c>
      <c r="F2110" s="21">
        <v>2.2103356267133389E-2</v>
      </c>
    </row>
    <row r="2111" spans="1:6" x14ac:dyDescent="0.25">
      <c r="A2111" s="139"/>
      <c r="B2111" s="138" t="s">
        <v>271</v>
      </c>
      <c r="C2111" s="1" t="s">
        <v>307</v>
      </c>
      <c r="D2111" s="1" t="s">
        <v>303</v>
      </c>
      <c r="E2111" s="1" t="s">
        <v>301</v>
      </c>
      <c r="F2111" s="21">
        <v>0.2298624301033434</v>
      </c>
    </row>
    <row r="2112" spans="1:6" x14ac:dyDescent="0.25">
      <c r="A2112" s="139"/>
      <c r="B2112" s="139"/>
      <c r="C2112" s="1" t="s">
        <v>308</v>
      </c>
      <c r="D2112" s="1" t="s">
        <v>303</v>
      </c>
      <c r="E2112" s="1" t="s">
        <v>301</v>
      </c>
      <c r="F2112" s="21">
        <v>1.151453510998629E-2</v>
      </c>
    </row>
    <row r="2113" spans="1:6" x14ac:dyDescent="0.25">
      <c r="A2113" s="139"/>
      <c r="B2113" s="139"/>
      <c r="C2113" s="1" t="s">
        <v>309</v>
      </c>
      <c r="D2113" s="1" t="s">
        <v>303</v>
      </c>
      <c r="E2113" s="1" t="s">
        <v>301</v>
      </c>
      <c r="F2113" s="21">
        <v>9.9086995748694387E-7</v>
      </c>
    </row>
    <row r="2114" spans="1:6" x14ac:dyDescent="0.25">
      <c r="A2114" s="139"/>
      <c r="B2114" s="139"/>
      <c r="C2114" s="1" t="s">
        <v>407</v>
      </c>
      <c r="D2114" s="1" t="s">
        <v>303</v>
      </c>
      <c r="E2114" s="1" t="s">
        <v>301</v>
      </c>
      <c r="F2114" s="21">
        <v>9.5110550234139401E-3</v>
      </c>
    </row>
    <row r="2115" spans="1:6" x14ac:dyDescent="0.25">
      <c r="A2115" s="139"/>
      <c r="B2115" s="139"/>
      <c r="C2115" s="1" t="s">
        <v>312</v>
      </c>
      <c r="D2115" s="1" t="s">
        <v>303</v>
      </c>
      <c r="E2115" s="1" t="s">
        <v>301</v>
      </c>
      <c r="F2115" s="21">
        <v>5.4035555581825904E-3</v>
      </c>
    </row>
    <row r="2116" spans="1:6" x14ac:dyDescent="0.25">
      <c r="A2116" s="139"/>
      <c r="B2116" s="140"/>
      <c r="C2116" s="1" t="s">
        <v>313</v>
      </c>
      <c r="D2116" s="1" t="s">
        <v>303</v>
      </c>
      <c r="E2116" s="1" t="s">
        <v>301</v>
      </c>
      <c r="F2116" s="21">
        <v>2.8311855059261872E-3</v>
      </c>
    </row>
    <row r="2117" spans="1:6" x14ac:dyDescent="0.25">
      <c r="A2117" s="139"/>
      <c r="B2117" s="138" t="s">
        <v>272</v>
      </c>
      <c r="C2117" s="1" t="s">
        <v>307</v>
      </c>
      <c r="D2117" s="1" t="s">
        <v>303</v>
      </c>
      <c r="E2117" s="1" t="s">
        <v>301</v>
      </c>
      <c r="F2117" s="21">
        <v>0.1794355041551427</v>
      </c>
    </row>
    <row r="2118" spans="1:6" x14ac:dyDescent="0.25">
      <c r="A2118" s="139"/>
      <c r="B2118" s="139"/>
      <c r="C2118" s="1" t="s">
        <v>308</v>
      </c>
      <c r="D2118" s="1" t="s">
        <v>303</v>
      </c>
      <c r="E2118" s="1" t="s">
        <v>301</v>
      </c>
      <c r="F2118" s="21">
        <v>6.7301459047259385E-2</v>
      </c>
    </row>
    <row r="2119" spans="1:6" x14ac:dyDescent="0.25">
      <c r="A2119" s="139"/>
      <c r="B2119" s="139"/>
      <c r="C2119" s="1" t="s">
        <v>309</v>
      </c>
      <c r="D2119" s="1" t="s">
        <v>303</v>
      </c>
      <c r="E2119" s="1" t="s">
        <v>301</v>
      </c>
      <c r="F2119" s="21">
        <v>2.3493879366682479E-5</v>
      </c>
    </row>
    <row r="2120" spans="1:6" x14ac:dyDescent="0.25">
      <c r="A2120" s="139"/>
      <c r="B2120" s="139"/>
      <c r="C2120" s="1" t="s">
        <v>407</v>
      </c>
      <c r="D2120" s="1" t="s">
        <v>303</v>
      </c>
      <c r="E2120" s="1" t="s">
        <v>301</v>
      </c>
      <c r="F2120" s="21">
        <v>0.13828579710909741</v>
      </c>
    </row>
    <row r="2121" spans="1:6" x14ac:dyDescent="0.25">
      <c r="A2121" s="139"/>
      <c r="B2121" s="139"/>
      <c r="C2121" s="1" t="s">
        <v>311</v>
      </c>
      <c r="D2121" s="1" t="s">
        <v>303</v>
      </c>
      <c r="E2121" s="1" t="s">
        <v>301</v>
      </c>
      <c r="F2121" s="21">
        <v>0.18589914789916831</v>
      </c>
    </row>
    <row r="2122" spans="1:6" x14ac:dyDescent="0.25">
      <c r="A2122" s="139"/>
      <c r="B2122" s="139"/>
      <c r="C2122" s="1" t="s">
        <v>312</v>
      </c>
      <c r="D2122" s="1" t="s">
        <v>303</v>
      </c>
      <c r="E2122" s="1" t="s">
        <v>301</v>
      </c>
      <c r="F2122" s="21">
        <v>7.9048573769562494E-2</v>
      </c>
    </row>
    <row r="2123" spans="1:6" x14ac:dyDescent="0.25">
      <c r="A2123" s="139"/>
      <c r="B2123" s="140"/>
      <c r="C2123" s="1" t="s">
        <v>313</v>
      </c>
      <c r="D2123" s="1" t="s">
        <v>303</v>
      </c>
      <c r="E2123" s="1" t="s">
        <v>301</v>
      </c>
      <c r="F2123" s="21">
        <v>6.2276270410419603E-2</v>
      </c>
    </row>
    <row r="2124" spans="1:6" x14ac:dyDescent="0.25">
      <c r="A2124" s="139"/>
      <c r="B2124" s="138" t="s">
        <v>271</v>
      </c>
      <c r="C2124" s="1" t="s">
        <v>307</v>
      </c>
      <c r="D2124" s="1" t="s">
        <v>303</v>
      </c>
      <c r="E2124" s="1" t="s">
        <v>301</v>
      </c>
      <c r="F2124" s="21">
        <v>8.3715064847187694E-4</v>
      </c>
    </row>
    <row r="2125" spans="1:6" x14ac:dyDescent="0.25">
      <c r="A2125" s="139"/>
      <c r="B2125" s="139"/>
      <c r="C2125" s="1" t="s">
        <v>308</v>
      </c>
      <c r="D2125" s="1" t="s">
        <v>303</v>
      </c>
      <c r="E2125" s="1" t="s">
        <v>301</v>
      </c>
      <c r="F2125" s="21">
        <v>3.395268486068837E-3</v>
      </c>
    </row>
    <row r="2126" spans="1:6" x14ac:dyDescent="0.25">
      <c r="A2126" s="139"/>
      <c r="B2126" s="139"/>
      <c r="C2126" s="1" t="s">
        <v>309</v>
      </c>
      <c r="D2126" s="1" t="s">
        <v>303</v>
      </c>
      <c r="E2126" s="1" t="s">
        <v>301</v>
      </c>
      <c r="F2126" s="21">
        <v>2.282199070583401E-7</v>
      </c>
    </row>
    <row r="2127" spans="1:6" x14ac:dyDescent="0.25">
      <c r="A2127" s="139"/>
      <c r="B2127" s="139"/>
      <c r="C2127" s="1" t="s">
        <v>407</v>
      </c>
      <c r="D2127" s="1" t="s">
        <v>303</v>
      </c>
      <c r="E2127" s="1" t="s">
        <v>301</v>
      </c>
      <c r="F2127" s="21">
        <v>8.8037755544035888E-3</v>
      </c>
    </row>
    <row r="2128" spans="1:6" x14ac:dyDescent="0.25">
      <c r="A2128" s="139"/>
      <c r="B2128" s="139"/>
      <c r="C2128" s="1" t="s">
        <v>312</v>
      </c>
      <c r="D2128" s="1" t="s">
        <v>303</v>
      </c>
      <c r="E2128" s="1" t="s">
        <v>301</v>
      </c>
      <c r="F2128" s="21">
        <v>2.7308107220115809E-3</v>
      </c>
    </row>
    <row r="2129" spans="1:6" x14ac:dyDescent="0.25">
      <c r="A2129" s="139"/>
      <c r="B2129" s="140"/>
      <c r="C2129" s="1" t="s">
        <v>313</v>
      </c>
      <c r="D2129" s="1" t="s">
        <v>303</v>
      </c>
      <c r="E2129" s="1" t="s">
        <v>301</v>
      </c>
      <c r="F2129" s="21">
        <v>1.777358165483218E-3</v>
      </c>
    </row>
    <row r="2130" spans="1:6" x14ac:dyDescent="0.25">
      <c r="A2130" s="139"/>
      <c r="B2130" s="138" t="s">
        <v>293</v>
      </c>
      <c r="C2130" s="1" t="s">
        <v>307</v>
      </c>
      <c r="D2130" s="1" t="s">
        <v>303</v>
      </c>
      <c r="E2130" s="1" t="s">
        <v>301</v>
      </c>
      <c r="F2130" s="21">
        <v>4.9309784182450384E-4</v>
      </c>
    </row>
    <row r="2131" spans="1:6" x14ac:dyDescent="0.25">
      <c r="A2131" s="139"/>
      <c r="B2131" s="139"/>
      <c r="C2131" s="1" t="s">
        <v>308</v>
      </c>
      <c r="D2131" s="1" t="s">
        <v>303</v>
      </c>
      <c r="E2131" s="1" t="s">
        <v>301</v>
      </c>
      <c r="F2131" s="21">
        <v>2.7355351058163952E-4</v>
      </c>
    </row>
    <row r="2132" spans="1:6" x14ac:dyDescent="0.25">
      <c r="A2132" s="139"/>
      <c r="B2132" s="139"/>
      <c r="C2132" s="1" t="s">
        <v>309</v>
      </c>
      <c r="D2132" s="1" t="s">
        <v>303</v>
      </c>
      <c r="E2132" s="1" t="s">
        <v>301</v>
      </c>
      <c r="F2132" s="21">
        <v>6.2974405355812871E-8</v>
      </c>
    </row>
    <row r="2133" spans="1:6" x14ac:dyDescent="0.25">
      <c r="A2133" s="139"/>
      <c r="B2133" s="139"/>
      <c r="C2133" s="1" t="s">
        <v>407</v>
      </c>
      <c r="D2133" s="1" t="s">
        <v>303</v>
      </c>
      <c r="E2133" s="1" t="s">
        <v>301</v>
      </c>
      <c r="F2133" s="21">
        <v>1.1300570129330599E-2</v>
      </c>
    </row>
    <row r="2134" spans="1:6" x14ac:dyDescent="0.25">
      <c r="A2134" s="139"/>
      <c r="B2134" s="139"/>
      <c r="C2134" s="1" t="s">
        <v>312</v>
      </c>
      <c r="D2134" s="1" t="s">
        <v>303</v>
      </c>
      <c r="E2134" s="1" t="s">
        <v>301</v>
      </c>
      <c r="F2134" s="21">
        <v>1.56425288702442E-3</v>
      </c>
    </row>
    <row r="2135" spans="1:6" x14ac:dyDescent="0.25">
      <c r="A2135" s="139"/>
      <c r="B2135" s="140"/>
      <c r="C2135" s="1" t="s">
        <v>313</v>
      </c>
      <c r="D2135" s="1" t="s">
        <v>303</v>
      </c>
      <c r="E2135" s="1" t="s">
        <v>301</v>
      </c>
      <c r="F2135" s="21">
        <v>5.4409843025485184E-4</v>
      </c>
    </row>
    <row r="2136" spans="1:6" x14ac:dyDescent="0.25">
      <c r="A2136" s="139"/>
      <c r="B2136" s="138" t="s">
        <v>270</v>
      </c>
      <c r="C2136" s="1" t="s">
        <v>307</v>
      </c>
      <c r="D2136" s="1" t="s">
        <v>303</v>
      </c>
      <c r="E2136" s="1" t="s">
        <v>301</v>
      </c>
      <c r="F2136" s="21">
        <v>2.9273988892360818E-3</v>
      </c>
    </row>
    <row r="2137" spans="1:6" x14ac:dyDescent="0.25">
      <c r="A2137" s="139"/>
      <c r="B2137" s="139"/>
      <c r="C2137" s="1" t="s">
        <v>308</v>
      </c>
      <c r="D2137" s="1" t="s">
        <v>303</v>
      </c>
      <c r="E2137" s="1" t="s">
        <v>301</v>
      </c>
      <c r="F2137" s="21">
        <v>3.420706855781172E-3</v>
      </c>
    </row>
    <row r="2138" spans="1:6" x14ac:dyDescent="0.25">
      <c r="A2138" s="139"/>
      <c r="B2138" s="139"/>
      <c r="C2138" s="1" t="s">
        <v>309</v>
      </c>
      <c r="D2138" s="1" t="s">
        <v>303</v>
      </c>
      <c r="E2138" s="1" t="s">
        <v>301</v>
      </c>
      <c r="F2138" s="21">
        <v>5.5527757271133961E-7</v>
      </c>
    </row>
    <row r="2139" spans="1:6" x14ac:dyDescent="0.25">
      <c r="A2139" s="139"/>
      <c r="B2139" s="139"/>
      <c r="C2139" s="1" t="s">
        <v>407</v>
      </c>
      <c r="D2139" s="1" t="s">
        <v>303</v>
      </c>
      <c r="E2139" s="1" t="s">
        <v>301</v>
      </c>
      <c r="F2139" s="21">
        <v>1.7519228107088551E-2</v>
      </c>
    </row>
    <row r="2140" spans="1:6" x14ac:dyDescent="0.25">
      <c r="A2140" s="139"/>
      <c r="B2140" s="139"/>
      <c r="C2140" s="1" t="s">
        <v>312</v>
      </c>
      <c r="D2140" s="1" t="s">
        <v>303</v>
      </c>
      <c r="E2140" s="1" t="s">
        <v>301</v>
      </c>
      <c r="F2140" s="21">
        <v>3.0688892247655138E-2</v>
      </c>
    </row>
    <row r="2141" spans="1:6" x14ac:dyDescent="0.25">
      <c r="A2141" s="139"/>
      <c r="B2141" s="140"/>
      <c r="C2141" s="1" t="s">
        <v>313</v>
      </c>
      <c r="D2141" s="1" t="s">
        <v>303</v>
      </c>
      <c r="E2141" s="1" t="s">
        <v>301</v>
      </c>
      <c r="F2141" s="21">
        <v>5.9588419709186879E-2</v>
      </c>
    </row>
    <row r="2142" spans="1:6" x14ac:dyDescent="0.25">
      <c r="A2142" s="139"/>
      <c r="B2142" s="138" t="s">
        <v>297</v>
      </c>
      <c r="C2142" s="1" t="s">
        <v>307</v>
      </c>
      <c r="D2142" s="1" t="s">
        <v>303</v>
      </c>
      <c r="E2142" s="1" t="s">
        <v>301</v>
      </c>
      <c r="F2142" s="21">
        <v>5.079064757154781E-4</v>
      </c>
    </row>
    <row r="2143" spans="1:6" x14ac:dyDescent="0.25">
      <c r="A2143" s="139"/>
      <c r="B2143" s="139"/>
      <c r="C2143" s="1" t="s">
        <v>308</v>
      </c>
      <c r="D2143" s="1" t="s">
        <v>303</v>
      </c>
      <c r="E2143" s="1" t="s">
        <v>301</v>
      </c>
      <c r="F2143" s="21">
        <v>4.1714114862124291E-4</v>
      </c>
    </row>
    <row r="2144" spans="1:6" x14ac:dyDescent="0.25">
      <c r="A2144" s="139"/>
      <c r="B2144" s="139"/>
      <c r="C2144" s="1" t="s">
        <v>309</v>
      </c>
      <c r="D2144" s="1" t="s">
        <v>303</v>
      </c>
      <c r="E2144" s="1" t="s">
        <v>301</v>
      </c>
      <c r="F2144" s="21">
        <v>3.0997891319751919E-8</v>
      </c>
    </row>
    <row r="2145" spans="1:6" x14ac:dyDescent="0.25">
      <c r="A2145" s="139"/>
      <c r="B2145" s="139"/>
      <c r="C2145" s="1" t="s">
        <v>407</v>
      </c>
      <c r="D2145" s="1" t="s">
        <v>303</v>
      </c>
      <c r="E2145" s="1" t="s">
        <v>301</v>
      </c>
      <c r="F2145" s="21">
        <v>0.1232398892159205</v>
      </c>
    </row>
    <row r="2146" spans="1:6" x14ac:dyDescent="0.25">
      <c r="A2146" s="139"/>
      <c r="B2146" s="139"/>
      <c r="C2146" s="1" t="s">
        <v>312</v>
      </c>
      <c r="D2146" s="1" t="s">
        <v>303</v>
      </c>
      <c r="E2146" s="1" t="s">
        <v>301</v>
      </c>
      <c r="F2146" s="21">
        <v>7.5422618487416306E-4</v>
      </c>
    </row>
    <row r="2147" spans="1:6" x14ac:dyDescent="0.25">
      <c r="A2147" s="140"/>
      <c r="B2147" s="140"/>
      <c r="C2147" s="1" t="s">
        <v>313</v>
      </c>
      <c r="D2147" s="1" t="s">
        <v>303</v>
      </c>
      <c r="E2147" s="1" t="s">
        <v>301</v>
      </c>
      <c r="F2147" s="21">
        <v>3.4356187642371478E-4</v>
      </c>
    </row>
    <row r="2148" spans="1:6" x14ac:dyDescent="0.25">
      <c r="A2148" s="138" t="s">
        <v>76</v>
      </c>
      <c r="B2148" s="138" t="s">
        <v>272</v>
      </c>
      <c r="C2148" s="1" t="s">
        <v>307</v>
      </c>
      <c r="D2148" s="1" t="s">
        <v>303</v>
      </c>
      <c r="E2148" s="1" t="s">
        <v>301</v>
      </c>
      <c r="F2148" s="21"/>
    </row>
    <row r="2149" spans="1:6" x14ac:dyDescent="0.25">
      <c r="A2149" s="139"/>
      <c r="B2149" s="139"/>
      <c r="C2149" s="1" t="s">
        <v>308</v>
      </c>
      <c r="D2149" s="1" t="s">
        <v>303</v>
      </c>
      <c r="E2149" s="1" t="s">
        <v>301</v>
      </c>
      <c r="F2149" s="21"/>
    </row>
    <row r="2150" spans="1:6" x14ac:dyDescent="0.25">
      <c r="A2150" s="139"/>
      <c r="B2150" s="139"/>
      <c r="C2150" s="1" t="s">
        <v>309</v>
      </c>
      <c r="D2150" s="1" t="s">
        <v>303</v>
      </c>
      <c r="E2150" s="1" t="s">
        <v>301</v>
      </c>
      <c r="F2150" s="21"/>
    </row>
    <row r="2151" spans="1:6" x14ac:dyDescent="0.25">
      <c r="A2151" s="139"/>
      <c r="B2151" s="139"/>
      <c r="C2151" s="1" t="s">
        <v>407</v>
      </c>
      <c r="D2151" s="1" t="s">
        <v>303</v>
      </c>
      <c r="E2151" s="1" t="s">
        <v>301</v>
      </c>
      <c r="F2151" s="21"/>
    </row>
    <row r="2152" spans="1:6" x14ac:dyDescent="0.25">
      <c r="A2152" s="139"/>
      <c r="B2152" s="139"/>
      <c r="C2152" s="1" t="s">
        <v>312</v>
      </c>
      <c r="D2152" s="1" t="s">
        <v>303</v>
      </c>
      <c r="E2152" s="1" t="s">
        <v>301</v>
      </c>
      <c r="F2152" s="21"/>
    </row>
    <row r="2153" spans="1:6" x14ac:dyDescent="0.25">
      <c r="A2153" s="139"/>
      <c r="B2153" s="140"/>
      <c r="C2153" s="1" t="s">
        <v>313</v>
      </c>
      <c r="D2153" s="1" t="s">
        <v>303</v>
      </c>
      <c r="E2153" s="1" t="s">
        <v>301</v>
      </c>
      <c r="F2153" s="21"/>
    </row>
    <row r="2154" spans="1:6" x14ac:dyDescent="0.25">
      <c r="A2154" s="139"/>
      <c r="B2154" s="138" t="s">
        <v>315</v>
      </c>
      <c r="C2154" s="1" t="s">
        <v>307</v>
      </c>
      <c r="D2154" s="1" t="s">
        <v>303</v>
      </c>
      <c r="E2154" s="1" t="s">
        <v>301</v>
      </c>
      <c r="F2154" s="21">
        <v>7.6571512634344394E-5</v>
      </c>
    </row>
    <row r="2155" spans="1:6" x14ac:dyDescent="0.25">
      <c r="A2155" s="139"/>
      <c r="B2155" s="139"/>
      <c r="C2155" s="1" t="s">
        <v>308</v>
      </c>
      <c r="D2155" s="1" t="s">
        <v>303</v>
      </c>
      <c r="E2155" s="1" t="s">
        <v>301</v>
      </c>
      <c r="F2155" s="21">
        <v>3.9870887820960957E-5</v>
      </c>
    </row>
    <row r="2156" spans="1:6" x14ac:dyDescent="0.25">
      <c r="A2156" s="139"/>
      <c r="B2156" s="139"/>
      <c r="C2156" s="1" t="s">
        <v>309</v>
      </c>
      <c r="D2156" s="1" t="s">
        <v>303</v>
      </c>
      <c r="E2156" s="1" t="s">
        <v>301</v>
      </c>
      <c r="F2156" s="21">
        <v>1.353720953065306E-9</v>
      </c>
    </row>
    <row r="2157" spans="1:6" x14ac:dyDescent="0.25">
      <c r="A2157" s="139"/>
      <c r="B2157" s="139"/>
      <c r="C2157" s="1" t="s">
        <v>407</v>
      </c>
      <c r="D2157" s="1" t="s">
        <v>303</v>
      </c>
      <c r="E2157" s="1" t="s">
        <v>301</v>
      </c>
      <c r="F2157" s="21">
        <v>4.8797176171524452E-5</v>
      </c>
    </row>
    <row r="2158" spans="1:6" x14ac:dyDescent="0.25">
      <c r="A2158" s="139"/>
      <c r="B2158" s="139"/>
      <c r="C2158" s="1" t="s">
        <v>312</v>
      </c>
      <c r="D2158" s="1" t="s">
        <v>303</v>
      </c>
      <c r="E2158" s="1" t="s">
        <v>301</v>
      </c>
      <c r="F2158" s="21">
        <v>1.0454873932079411E-5</v>
      </c>
    </row>
    <row r="2159" spans="1:6" x14ac:dyDescent="0.25">
      <c r="A2159" s="139"/>
      <c r="B2159" s="140"/>
      <c r="C2159" s="1" t="s">
        <v>313</v>
      </c>
      <c r="D2159" s="1" t="s">
        <v>303</v>
      </c>
      <c r="E2159" s="1" t="s">
        <v>301</v>
      </c>
      <c r="F2159" s="21">
        <v>5.1831994124213233E-6</v>
      </c>
    </row>
    <row r="2160" spans="1:6" x14ac:dyDescent="0.25">
      <c r="A2160" s="139"/>
      <c r="B2160" s="138" t="s">
        <v>272</v>
      </c>
      <c r="C2160" s="1" t="s">
        <v>307</v>
      </c>
      <c r="D2160" s="1" t="s">
        <v>303</v>
      </c>
      <c r="E2160" s="1" t="s">
        <v>301</v>
      </c>
      <c r="F2160" s="21">
        <v>4.2420285189279172E-3</v>
      </c>
    </row>
    <row r="2161" spans="1:6" x14ac:dyDescent="0.25">
      <c r="A2161" s="139"/>
      <c r="B2161" s="139"/>
      <c r="C2161" s="1" t="s">
        <v>308</v>
      </c>
      <c r="D2161" s="1" t="s">
        <v>303</v>
      </c>
      <c r="E2161" s="1" t="s">
        <v>301</v>
      </c>
      <c r="F2161" s="21">
        <v>1.2519408913786429E-4</v>
      </c>
    </row>
    <row r="2162" spans="1:6" x14ac:dyDescent="0.25">
      <c r="A2162" s="139"/>
      <c r="B2162" s="139"/>
      <c r="C2162" s="1" t="s">
        <v>309</v>
      </c>
      <c r="D2162" s="1" t="s">
        <v>303</v>
      </c>
      <c r="E2162" s="1" t="s">
        <v>301</v>
      </c>
      <c r="F2162" s="21">
        <v>8.8504026516359316E-9</v>
      </c>
    </row>
    <row r="2163" spans="1:6" x14ac:dyDescent="0.25">
      <c r="A2163" s="139"/>
      <c r="B2163" s="139"/>
      <c r="C2163" s="1" t="s">
        <v>407</v>
      </c>
      <c r="D2163" s="1" t="s">
        <v>303</v>
      </c>
      <c r="E2163" s="1" t="s">
        <v>301</v>
      </c>
      <c r="F2163" s="21">
        <v>1.1801396945746011E-4</v>
      </c>
    </row>
    <row r="2164" spans="1:6" x14ac:dyDescent="0.25">
      <c r="A2164" s="139"/>
      <c r="B2164" s="139"/>
      <c r="C2164" s="1" t="s">
        <v>312</v>
      </c>
      <c r="D2164" s="1" t="s">
        <v>303</v>
      </c>
      <c r="E2164" s="1" t="s">
        <v>301</v>
      </c>
      <c r="F2164" s="21">
        <v>4.6620372022441239E-5</v>
      </c>
    </row>
    <row r="2165" spans="1:6" x14ac:dyDescent="0.25">
      <c r="A2165" s="139"/>
      <c r="B2165" s="140"/>
      <c r="C2165" s="1" t="s">
        <v>313</v>
      </c>
      <c r="D2165" s="1" t="s">
        <v>303</v>
      </c>
      <c r="E2165" s="1" t="s">
        <v>301</v>
      </c>
      <c r="F2165" s="21">
        <v>2.4459728564106981E-5</v>
      </c>
    </row>
    <row r="2166" spans="1:6" x14ac:dyDescent="0.25">
      <c r="A2166" s="139"/>
      <c r="B2166" s="138" t="s">
        <v>316</v>
      </c>
      <c r="C2166" s="1" t="s">
        <v>307</v>
      </c>
      <c r="D2166" s="1" t="s">
        <v>303</v>
      </c>
      <c r="E2166" s="1" t="s">
        <v>301</v>
      </c>
      <c r="F2166" s="21"/>
    </row>
    <row r="2167" spans="1:6" x14ac:dyDescent="0.25">
      <c r="A2167" s="139"/>
      <c r="B2167" s="139"/>
      <c r="C2167" s="1" t="s">
        <v>308</v>
      </c>
      <c r="D2167" s="1" t="s">
        <v>303</v>
      </c>
      <c r="E2167" s="1" t="s">
        <v>301</v>
      </c>
      <c r="F2167" s="21"/>
    </row>
    <row r="2168" spans="1:6" x14ac:dyDescent="0.25">
      <c r="A2168" s="139"/>
      <c r="B2168" s="139"/>
      <c r="C2168" s="1" t="s">
        <v>309</v>
      </c>
      <c r="D2168" s="1" t="s">
        <v>303</v>
      </c>
      <c r="E2168" s="1" t="s">
        <v>301</v>
      </c>
      <c r="F2168" s="21"/>
    </row>
    <row r="2169" spans="1:6" x14ac:dyDescent="0.25">
      <c r="A2169" s="139"/>
      <c r="B2169" s="139"/>
      <c r="C2169" s="1" t="s">
        <v>407</v>
      </c>
      <c r="D2169" s="1" t="s">
        <v>303</v>
      </c>
      <c r="E2169" s="1" t="s">
        <v>301</v>
      </c>
      <c r="F2169" s="21"/>
    </row>
    <row r="2170" spans="1:6" x14ac:dyDescent="0.25">
      <c r="A2170" s="139"/>
      <c r="B2170" s="139"/>
      <c r="C2170" s="1" t="s">
        <v>312</v>
      </c>
      <c r="D2170" s="1" t="s">
        <v>303</v>
      </c>
      <c r="E2170" s="1" t="s">
        <v>301</v>
      </c>
      <c r="F2170" s="21"/>
    </row>
    <row r="2171" spans="1:6" x14ac:dyDescent="0.25">
      <c r="A2171" s="139"/>
      <c r="B2171" s="140"/>
      <c r="C2171" s="1" t="s">
        <v>313</v>
      </c>
      <c r="D2171" s="1" t="s">
        <v>303</v>
      </c>
      <c r="E2171" s="1" t="s">
        <v>301</v>
      </c>
      <c r="F2171" s="21"/>
    </row>
    <row r="2172" spans="1:6" x14ac:dyDescent="0.25">
      <c r="A2172" s="139"/>
      <c r="B2172" s="138" t="s">
        <v>269</v>
      </c>
      <c r="C2172" s="1" t="s">
        <v>307</v>
      </c>
      <c r="D2172" s="1" t="s">
        <v>303</v>
      </c>
      <c r="E2172" s="1" t="s">
        <v>301</v>
      </c>
      <c r="F2172" s="21"/>
    </row>
    <row r="2173" spans="1:6" x14ac:dyDescent="0.25">
      <c r="A2173" s="139"/>
      <c r="B2173" s="139"/>
      <c r="C2173" s="1" t="s">
        <v>308</v>
      </c>
      <c r="D2173" s="1" t="s">
        <v>303</v>
      </c>
      <c r="E2173" s="1" t="s">
        <v>301</v>
      </c>
      <c r="F2173" s="21"/>
    </row>
    <row r="2174" spans="1:6" x14ac:dyDescent="0.25">
      <c r="A2174" s="139"/>
      <c r="B2174" s="139"/>
      <c r="C2174" s="1" t="s">
        <v>309</v>
      </c>
      <c r="D2174" s="1" t="s">
        <v>303</v>
      </c>
      <c r="E2174" s="1" t="s">
        <v>301</v>
      </c>
      <c r="F2174" s="21"/>
    </row>
    <row r="2175" spans="1:6" x14ac:dyDescent="0.25">
      <c r="A2175" s="139"/>
      <c r="B2175" s="139"/>
      <c r="C2175" s="1" t="s">
        <v>407</v>
      </c>
      <c r="D2175" s="1" t="s">
        <v>303</v>
      </c>
      <c r="E2175" s="1" t="s">
        <v>301</v>
      </c>
      <c r="F2175" s="21"/>
    </row>
    <row r="2176" spans="1:6" x14ac:dyDescent="0.25">
      <c r="A2176" s="139"/>
      <c r="B2176" s="139"/>
      <c r="C2176" s="1" t="s">
        <v>312</v>
      </c>
      <c r="D2176" s="1" t="s">
        <v>303</v>
      </c>
      <c r="E2176" s="1" t="s">
        <v>301</v>
      </c>
      <c r="F2176" s="21"/>
    </row>
    <row r="2177" spans="1:6" x14ac:dyDescent="0.25">
      <c r="A2177" s="139"/>
      <c r="B2177" s="140"/>
      <c r="C2177" s="1" t="s">
        <v>313</v>
      </c>
      <c r="D2177" s="1" t="s">
        <v>303</v>
      </c>
      <c r="E2177" s="1" t="s">
        <v>301</v>
      </c>
      <c r="F2177" s="21"/>
    </row>
    <row r="2178" spans="1:6" x14ac:dyDescent="0.25">
      <c r="A2178" s="139"/>
      <c r="B2178" s="138" t="s">
        <v>271</v>
      </c>
      <c r="C2178" s="1" t="s">
        <v>307</v>
      </c>
      <c r="D2178" s="1" t="s">
        <v>303</v>
      </c>
      <c r="E2178" s="1" t="s">
        <v>301</v>
      </c>
      <c r="F2178" s="21">
        <v>7.1823678080192206E-4</v>
      </c>
    </row>
    <row r="2179" spans="1:6" x14ac:dyDescent="0.25">
      <c r="A2179" s="139"/>
      <c r="B2179" s="139"/>
      <c r="C2179" s="1" t="s">
        <v>308</v>
      </c>
      <c r="D2179" s="1" t="s">
        <v>303</v>
      </c>
      <c r="E2179" s="1" t="s">
        <v>301</v>
      </c>
      <c r="F2179" s="21">
        <v>2.6951624159263451E-5</v>
      </c>
    </row>
    <row r="2180" spans="1:6" x14ac:dyDescent="0.25">
      <c r="A2180" s="139"/>
      <c r="B2180" s="139"/>
      <c r="C2180" s="1" t="s">
        <v>309</v>
      </c>
      <c r="D2180" s="1" t="s">
        <v>303</v>
      </c>
      <c r="E2180" s="1" t="s">
        <v>301</v>
      </c>
      <c r="F2180" s="21">
        <v>3.1960366844639341E-9</v>
      </c>
    </row>
    <row r="2181" spans="1:6" x14ac:dyDescent="0.25">
      <c r="A2181" s="139"/>
      <c r="B2181" s="139"/>
      <c r="C2181" s="1" t="s">
        <v>407</v>
      </c>
      <c r="D2181" s="1" t="s">
        <v>303</v>
      </c>
      <c r="E2181" s="1" t="s">
        <v>301</v>
      </c>
      <c r="F2181" s="21">
        <v>2.2353831681644541E-5</v>
      </c>
    </row>
    <row r="2182" spans="1:6" x14ac:dyDescent="0.25">
      <c r="A2182" s="139"/>
      <c r="B2182" s="139"/>
      <c r="C2182" s="1" t="s">
        <v>312</v>
      </c>
      <c r="D2182" s="1" t="s">
        <v>303</v>
      </c>
      <c r="E2182" s="1" t="s">
        <v>301</v>
      </c>
      <c r="F2182" s="21">
        <v>1.3315215809260501E-5</v>
      </c>
    </row>
    <row r="2183" spans="1:6" x14ac:dyDescent="0.25">
      <c r="A2183" s="139"/>
      <c r="B2183" s="140"/>
      <c r="C2183" s="1" t="s">
        <v>313</v>
      </c>
      <c r="D2183" s="1" t="s">
        <v>303</v>
      </c>
      <c r="E2183" s="1" t="s">
        <v>301</v>
      </c>
      <c r="F2183" s="21">
        <v>7.0917169871390804E-6</v>
      </c>
    </row>
    <row r="2184" spans="1:6" x14ac:dyDescent="0.25">
      <c r="A2184" s="139"/>
      <c r="B2184" s="138" t="s">
        <v>272</v>
      </c>
      <c r="C2184" s="1" t="s">
        <v>307</v>
      </c>
      <c r="D2184" s="1" t="s">
        <v>303</v>
      </c>
      <c r="E2184" s="1" t="s">
        <v>301</v>
      </c>
      <c r="F2184" s="21">
        <v>1.6551908296775819E-4</v>
      </c>
    </row>
    <row r="2185" spans="1:6" x14ac:dyDescent="0.25">
      <c r="A2185" s="139"/>
      <c r="B2185" s="139"/>
      <c r="C2185" s="1" t="s">
        <v>308</v>
      </c>
      <c r="D2185" s="1" t="s">
        <v>303</v>
      </c>
      <c r="E2185" s="1" t="s">
        <v>301</v>
      </c>
      <c r="F2185" s="21">
        <v>2.662573869103193E-5</v>
      </c>
    </row>
    <row r="2186" spans="1:6" x14ac:dyDescent="0.25">
      <c r="A2186" s="139"/>
      <c r="B2186" s="139"/>
      <c r="C2186" s="1" t="s">
        <v>309</v>
      </c>
      <c r="D2186" s="1" t="s">
        <v>303</v>
      </c>
      <c r="E2186" s="1" t="s">
        <v>301</v>
      </c>
      <c r="F2186" s="21">
        <v>9.9281213034191745E-9</v>
      </c>
    </row>
    <row r="2187" spans="1:6" x14ac:dyDescent="0.25">
      <c r="A2187" s="139"/>
      <c r="B2187" s="139"/>
      <c r="C2187" s="1" t="s">
        <v>407</v>
      </c>
      <c r="D2187" s="1" t="s">
        <v>303</v>
      </c>
      <c r="E2187" s="1" t="s">
        <v>301</v>
      </c>
      <c r="F2187" s="21">
        <v>8.6681370121790473E-4</v>
      </c>
    </row>
    <row r="2188" spans="1:6" x14ac:dyDescent="0.25">
      <c r="A2188" s="139"/>
      <c r="B2188" s="139"/>
      <c r="C2188" s="1" t="s">
        <v>311</v>
      </c>
      <c r="D2188" s="1" t="s">
        <v>303</v>
      </c>
      <c r="E2188" s="1" t="s">
        <v>301</v>
      </c>
      <c r="F2188" s="21"/>
    </row>
    <row r="2189" spans="1:6" x14ac:dyDescent="0.25">
      <c r="A2189" s="139"/>
      <c r="B2189" s="139"/>
      <c r="C2189" s="1" t="s">
        <v>312</v>
      </c>
      <c r="D2189" s="1" t="s">
        <v>303</v>
      </c>
      <c r="E2189" s="1" t="s">
        <v>301</v>
      </c>
      <c r="F2189" s="21">
        <v>1.146285824391916E-3</v>
      </c>
    </row>
    <row r="2190" spans="1:6" x14ac:dyDescent="0.25">
      <c r="A2190" s="139"/>
      <c r="B2190" s="140"/>
      <c r="C2190" s="1" t="s">
        <v>313</v>
      </c>
      <c r="D2190" s="1" t="s">
        <v>303</v>
      </c>
      <c r="E2190" s="1" t="s">
        <v>301</v>
      </c>
      <c r="F2190" s="21">
        <v>5.0191258658519391E-4</v>
      </c>
    </row>
    <row r="2191" spans="1:6" x14ac:dyDescent="0.25">
      <c r="A2191" s="139"/>
      <c r="B2191" s="138" t="s">
        <v>271</v>
      </c>
      <c r="C2191" s="1" t="s">
        <v>307</v>
      </c>
      <c r="D2191" s="1" t="s">
        <v>303</v>
      </c>
      <c r="E2191" s="1" t="s">
        <v>301</v>
      </c>
      <c r="F2191" s="21">
        <v>1.3062003362176941E-5</v>
      </c>
    </row>
    <row r="2192" spans="1:6" x14ac:dyDescent="0.25">
      <c r="A2192" s="139"/>
      <c r="B2192" s="139"/>
      <c r="C2192" s="1" t="s">
        <v>308</v>
      </c>
      <c r="D2192" s="1" t="s">
        <v>303</v>
      </c>
      <c r="E2192" s="1" t="s">
        <v>301</v>
      </c>
      <c r="F2192" s="21">
        <v>6.1245386329725386E-5</v>
      </c>
    </row>
    <row r="2193" spans="1:6" x14ac:dyDescent="0.25">
      <c r="A2193" s="139"/>
      <c r="B2193" s="139"/>
      <c r="C2193" s="1" t="s">
        <v>309</v>
      </c>
      <c r="D2193" s="1" t="s">
        <v>303</v>
      </c>
      <c r="E2193" s="1" t="s">
        <v>301</v>
      </c>
      <c r="F2193" s="21">
        <v>2.5931491084786559E-9</v>
      </c>
    </row>
    <row r="2194" spans="1:6" x14ac:dyDescent="0.25">
      <c r="A2194" s="139"/>
      <c r="B2194" s="139"/>
      <c r="C2194" s="1" t="s">
        <v>407</v>
      </c>
      <c r="D2194" s="1" t="s">
        <v>303</v>
      </c>
      <c r="E2194" s="1" t="s">
        <v>301</v>
      </c>
      <c r="F2194" s="21">
        <v>7.640290634815395E-5</v>
      </c>
    </row>
    <row r="2195" spans="1:6" x14ac:dyDescent="0.25">
      <c r="A2195" s="139"/>
      <c r="B2195" s="139"/>
      <c r="C2195" s="1" t="s">
        <v>312</v>
      </c>
      <c r="D2195" s="1" t="s">
        <v>303</v>
      </c>
      <c r="E2195" s="1" t="s">
        <v>301</v>
      </c>
      <c r="F2195" s="21">
        <v>6.8082954744048418E-5</v>
      </c>
    </row>
    <row r="2196" spans="1:6" x14ac:dyDescent="0.25">
      <c r="A2196" s="139"/>
      <c r="B2196" s="140"/>
      <c r="C2196" s="1" t="s">
        <v>313</v>
      </c>
      <c r="D2196" s="1" t="s">
        <v>303</v>
      </c>
      <c r="E2196" s="1" t="s">
        <v>301</v>
      </c>
      <c r="F2196" s="21">
        <v>3.8057622073084117E-5</v>
      </c>
    </row>
    <row r="2197" spans="1:6" x14ac:dyDescent="0.25">
      <c r="A2197" s="139"/>
      <c r="B2197" s="138" t="s">
        <v>293</v>
      </c>
      <c r="C2197" s="1" t="s">
        <v>307</v>
      </c>
      <c r="D2197" s="1" t="s">
        <v>303</v>
      </c>
      <c r="E2197" s="1" t="s">
        <v>301</v>
      </c>
      <c r="F2197" s="21"/>
    </row>
    <row r="2198" spans="1:6" x14ac:dyDescent="0.25">
      <c r="A2198" s="139"/>
      <c r="B2198" s="139"/>
      <c r="C2198" s="1" t="s">
        <v>308</v>
      </c>
      <c r="D2198" s="1" t="s">
        <v>303</v>
      </c>
      <c r="E2198" s="1" t="s">
        <v>301</v>
      </c>
      <c r="F2198" s="21"/>
    </row>
    <row r="2199" spans="1:6" x14ac:dyDescent="0.25">
      <c r="A2199" s="139"/>
      <c r="B2199" s="139"/>
      <c r="C2199" s="1" t="s">
        <v>309</v>
      </c>
      <c r="D2199" s="1" t="s">
        <v>303</v>
      </c>
      <c r="E2199" s="1" t="s">
        <v>301</v>
      </c>
      <c r="F2199" s="21"/>
    </row>
    <row r="2200" spans="1:6" x14ac:dyDescent="0.25">
      <c r="A2200" s="139"/>
      <c r="B2200" s="139"/>
      <c r="C2200" s="1" t="s">
        <v>407</v>
      </c>
      <c r="D2200" s="1" t="s">
        <v>303</v>
      </c>
      <c r="E2200" s="1" t="s">
        <v>301</v>
      </c>
      <c r="F2200" s="21"/>
    </row>
    <row r="2201" spans="1:6" x14ac:dyDescent="0.25">
      <c r="A2201" s="139"/>
      <c r="B2201" s="139"/>
      <c r="C2201" s="1" t="s">
        <v>312</v>
      </c>
      <c r="D2201" s="1" t="s">
        <v>303</v>
      </c>
      <c r="E2201" s="1" t="s">
        <v>301</v>
      </c>
      <c r="F2201" s="21"/>
    </row>
    <row r="2202" spans="1:6" x14ac:dyDescent="0.25">
      <c r="A2202" s="139"/>
      <c r="B2202" s="140"/>
      <c r="C2202" s="1" t="s">
        <v>313</v>
      </c>
      <c r="D2202" s="1" t="s">
        <v>303</v>
      </c>
      <c r="E2202" s="1" t="s">
        <v>301</v>
      </c>
      <c r="F2202" s="21"/>
    </row>
    <row r="2203" spans="1:6" x14ac:dyDescent="0.25">
      <c r="A2203" s="139"/>
      <c r="B2203" s="138" t="s">
        <v>270</v>
      </c>
      <c r="C2203" s="1" t="s">
        <v>307</v>
      </c>
      <c r="D2203" s="1" t="s">
        <v>303</v>
      </c>
      <c r="E2203" s="1" t="s">
        <v>301</v>
      </c>
      <c r="F2203" s="21">
        <v>8.9649773202164849E-4</v>
      </c>
    </row>
    <row r="2204" spans="1:6" x14ac:dyDescent="0.25">
      <c r="A2204" s="139"/>
      <c r="B2204" s="139"/>
      <c r="C2204" s="1" t="s">
        <v>308</v>
      </c>
      <c r="D2204" s="1" t="s">
        <v>303</v>
      </c>
      <c r="E2204" s="1" t="s">
        <v>301</v>
      </c>
      <c r="F2204" s="21">
        <v>8.9259208927668446E-4</v>
      </c>
    </row>
    <row r="2205" spans="1:6" x14ac:dyDescent="0.25">
      <c r="A2205" s="139"/>
      <c r="B2205" s="139"/>
      <c r="C2205" s="1" t="s">
        <v>309</v>
      </c>
      <c r="D2205" s="1" t="s">
        <v>303</v>
      </c>
      <c r="E2205" s="1" t="s">
        <v>301</v>
      </c>
      <c r="F2205" s="21">
        <v>1.3461764198258899E-7</v>
      </c>
    </row>
    <row r="2206" spans="1:6" x14ac:dyDescent="0.25">
      <c r="A2206" s="139"/>
      <c r="B2206" s="139"/>
      <c r="C2206" s="1" t="s">
        <v>407</v>
      </c>
      <c r="D2206" s="1" t="s">
        <v>303</v>
      </c>
      <c r="E2206" s="1" t="s">
        <v>301</v>
      </c>
      <c r="F2206" s="21">
        <v>4.5553327390156764E-3</v>
      </c>
    </row>
    <row r="2207" spans="1:6" x14ac:dyDescent="0.25">
      <c r="A2207" s="139"/>
      <c r="B2207" s="139"/>
      <c r="C2207" s="1" t="s">
        <v>312</v>
      </c>
      <c r="D2207" s="1" t="s">
        <v>303</v>
      </c>
      <c r="E2207" s="1" t="s">
        <v>301</v>
      </c>
      <c r="F2207" s="21">
        <v>8.7548842228957705E-3</v>
      </c>
    </row>
    <row r="2208" spans="1:6" x14ac:dyDescent="0.25">
      <c r="A2208" s="139"/>
      <c r="B2208" s="140"/>
      <c r="C2208" s="1" t="s">
        <v>313</v>
      </c>
      <c r="D2208" s="1" t="s">
        <v>303</v>
      </c>
      <c r="E2208" s="1" t="s">
        <v>301</v>
      </c>
      <c r="F2208" s="21">
        <v>2.5321362786738459E-2</v>
      </c>
    </row>
    <row r="2209" spans="1:6" x14ac:dyDescent="0.25">
      <c r="A2209" s="139"/>
      <c r="B2209" s="138" t="s">
        <v>297</v>
      </c>
      <c r="C2209" s="1" t="s">
        <v>307</v>
      </c>
      <c r="D2209" s="1" t="s">
        <v>303</v>
      </c>
      <c r="E2209" s="1" t="s">
        <v>301</v>
      </c>
      <c r="F2209" s="21"/>
    </row>
    <row r="2210" spans="1:6" x14ac:dyDescent="0.25">
      <c r="A2210" s="139"/>
      <c r="B2210" s="139"/>
      <c r="C2210" s="1" t="s">
        <v>308</v>
      </c>
      <c r="D2210" s="1" t="s">
        <v>303</v>
      </c>
      <c r="E2210" s="1" t="s">
        <v>301</v>
      </c>
      <c r="F2210" s="21"/>
    </row>
    <row r="2211" spans="1:6" x14ac:dyDescent="0.25">
      <c r="A2211" s="139"/>
      <c r="B2211" s="139"/>
      <c r="C2211" s="1" t="s">
        <v>309</v>
      </c>
      <c r="D2211" s="1" t="s">
        <v>303</v>
      </c>
      <c r="E2211" s="1" t="s">
        <v>301</v>
      </c>
      <c r="F2211" s="21"/>
    </row>
    <row r="2212" spans="1:6" x14ac:dyDescent="0.25">
      <c r="A2212" s="139"/>
      <c r="B2212" s="139"/>
      <c r="C2212" s="1" t="s">
        <v>407</v>
      </c>
      <c r="D2212" s="1" t="s">
        <v>303</v>
      </c>
      <c r="E2212" s="1" t="s">
        <v>301</v>
      </c>
      <c r="F2212" s="21"/>
    </row>
    <row r="2213" spans="1:6" x14ac:dyDescent="0.25">
      <c r="A2213" s="139"/>
      <c r="B2213" s="139"/>
      <c r="C2213" s="1" t="s">
        <v>312</v>
      </c>
      <c r="D2213" s="1" t="s">
        <v>303</v>
      </c>
      <c r="E2213" s="1" t="s">
        <v>301</v>
      </c>
      <c r="F2213" s="21"/>
    </row>
    <row r="2214" spans="1:6" x14ac:dyDescent="0.25">
      <c r="A2214" s="140"/>
      <c r="B2214" s="140"/>
      <c r="C2214" s="1" t="s">
        <v>313</v>
      </c>
      <c r="D2214" s="1" t="s">
        <v>303</v>
      </c>
      <c r="E2214" s="1" t="s">
        <v>301</v>
      </c>
      <c r="F2214" s="21"/>
    </row>
    <row r="2215" spans="1:6" x14ac:dyDescent="0.25">
      <c r="A2215" s="138" t="s">
        <v>56</v>
      </c>
      <c r="B2215" s="138" t="s">
        <v>272</v>
      </c>
      <c r="C2215" s="1" t="s">
        <v>307</v>
      </c>
      <c r="D2215" s="1" t="s">
        <v>304</v>
      </c>
      <c r="E2215" s="1" t="s">
        <v>301</v>
      </c>
      <c r="F2215" s="21"/>
    </row>
    <row r="2216" spans="1:6" x14ac:dyDescent="0.25">
      <c r="A2216" s="139"/>
      <c r="B2216" s="139"/>
      <c r="C2216" s="1" t="s">
        <v>308</v>
      </c>
      <c r="D2216" s="1" t="s">
        <v>304</v>
      </c>
      <c r="E2216" s="1" t="s">
        <v>301</v>
      </c>
      <c r="F2216" s="21"/>
    </row>
    <row r="2217" spans="1:6" x14ac:dyDescent="0.25">
      <c r="A2217" s="139"/>
      <c r="B2217" s="139"/>
      <c r="C2217" s="1" t="s">
        <v>309</v>
      </c>
      <c r="D2217" s="1" t="s">
        <v>304</v>
      </c>
      <c r="E2217" s="1" t="s">
        <v>301</v>
      </c>
      <c r="F2217" s="21"/>
    </row>
    <row r="2218" spans="1:6" x14ac:dyDescent="0.25">
      <c r="A2218" s="139"/>
      <c r="B2218" s="139"/>
      <c r="C2218" s="1" t="s">
        <v>407</v>
      </c>
      <c r="D2218" s="1" t="s">
        <v>304</v>
      </c>
      <c r="E2218" s="1" t="s">
        <v>301</v>
      </c>
      <c r="F2218" s="21"/>
    </row>
    <row r="2219" spans="1:6" x14ac:dyDescent="0.25">
      <c r="A2219" s="139"/>
      <c r="B2219" s="139"/>
      <c r="C2219" s="1" t="s">
        <v>312</v>
      </c>
      <c r="D2219" s="1" t="s">
        <v>304</v>
      </c>
      <c r="E2219" s="1" t="s">
        <v>301</v>
      </c>
      <c r="F2219" s="21"/>
    </row>
    <row r="2220" spans="1:6" x14ac:dyDescent="0.25">
      <c r="A2220" s="139"/>
      <c r="B2220" s="140"/>
      <c r="C2220" s="1" t="s">
        <v>313</v>
      </c>
      <c r="D2220" s="1" t="s">
        <v>304</v>
      </c>
      <c r="E2220" s="1" t="s">
        <v>301</v>
      </c>
      <c r="F2220" s="21"/>
    </row>
    <row r="2221" spans="1:6" x14ac:dyDescent="0.25">
      <c r="A2221" s="139"/>
      <c r="B2221" s="138" t="s">
        <v>315</v>
      </c>
      <c r="C2221" s="1" t="s">
        <v>307</v>
      </c>
      <c r="D2221" s="1" t="s">
        <v>304</v>
      </c>
      <c r="E2221" s="1" t="s">
        <v>301</v>
      </c>
      <c r="F2221" s="21">
        <v>2.1372758312041499E-2</v>
      </c>
    </row>
    <row r="2222" spans="1:6" x14ac:dyDescent="0.25">
      <c r="A2222" s="139"/>
      <c r="B2222" s="139"/>
      <c r="C2222" s="1" t="s">
        <v>308</v>
      </c>
      <c r="D2222" s="1" t="s">
        <v>304</v>
      </c>
      <c r="E2222" s="1" t="s">
        <v>301</v>
      </c>
      <c r="F2222" s="21">
        <v>0.12577560353810571</v>
      </c>
    </row>
    <row r="2223" spans="1:6" x14ac:dyDescent="0.25">
      <c r="A2223" s="139"/>
      <c r="B2223" s="139"/>
      <c r="C2223" s="1" t="s">
        <v>309</v>
      </c>
      <c r="D2223" s="1" t="s">
        <v>304</v>
      </c>
      <c r="E2223" s="1" t="s">
        <v>301</v>
      </c>
      <c r="F2223" s="21">
        <v>1.194388337040172E-12</v>
      </c>
    </row>
    <row r="2224" spans="1:6" x14ac:dyDescent="0.25">
      <c r="A2224" s="139"/>
      <c r="B2224" s="139"/>
      <c r="C2224" s="1" t="s">
        <v>407</v>
      </c>
      <c r="D2224" s="1" t="s">
        <v>304</v>
      </c>
      <c r="E2224" s="1" t="s">
        <v>301</v>
      </c>
      <c r="F2224" s="21">
        <v>4.0204291810862373E-2</v>
      </c>
    </row>
    <row r="2225" spans="1:6" x14ac:dyDescent="0.25">
      <c r="A2225" s="139"/>
      <c r="B2225" s="139"/>
      <c r="C2225" s="1" t="s">
        <v>312</v>
      </c>
      <c r="D2225" s="1" t="s">
        <v>304</v>
      </c>
      <c r="E2225" s="1" t="s">
        <v>301</v>
      </c>
      <c r="F2225" s="21">
        <v>1.20849472196054E-2</v>
      </c>
    </row>
    <row r="2226" spans="1:6" x14ac:dyDescent="0.25">
      <c r="A2226" s="139"/>
      <c r="B2226" s="140"/>
      <c r="C2226" s="1" t="s">
        <v>313</v>
      </c>
      <c r="D2226" s="1" t="s">
        <v>304</v>
      </c>
      <c r="E2226" s="1" t="s">
        <v>301</v>
      </c>
      <c r="F2226" s="21">
        <v>8.1058754390041303E-6</v>
      </c>
    </row>
    <row r="2227" spans="1:6" x14ac:dyDescent="0.25">
      <c r="A2227" s="139"/>
      <c r="B2227" s="138" t="s">
        <v>272</v>
      </c>
      <c r="C2227" s="1" t="s">
        <v>307</v>
      </c>
      <c r="D2227" s="1" t="s">
        <v>304</v>
      </c>
      <c r="E2227" s="1" t="s">
        <v>301</v>
      </c>
      <c r="F2227" s="21">
        <v>5.4500175373149761E-4</v>
      </c>
    </row>
    <row r="2228" spans="1:6" x14ac:dyDescent="0.25">
      <c r="A2228" s="139"/>
      <c r="B2228" s="139"/>
      <c r="C2228" s="1" t="s">
        <v>308</v>
      </c>
      <c r="D2228" s="1" t="s">
        <v>304</v>
      </c>
      <c r="E2228" s="1" t="s">
        <v>301</v>
      </c>
      <c r="F2228" s="21">
        <v>5.8714152726773973E-2</v>
      </c>
    </row>
    <row r="2229" spans="1:6" x14ac:dyDescent="0.25">
      <c r="A2229" s="139"/>
      <c r="B2229" s="139"/>
      <c r="C2229" s="1" t="s">
        <v>309</v>
      </c>
      <c r="D2229" s="1" t="s">
        <v>304</v>
      </c>
      <c r="E2229" s="1" t="s">
        <v>301</v>
      </c>
      <c r="F2229" s="21">
        <v>1.380742824349847E-13</v>
      </c>
    </row>
    <row r="2230" spans="1:6" x14ac:dyDescent="0.25">
      <c r="A2230" s="139"/>
      <c r="B2230" s="139"/>
      <c r="C2230" s="1" t="s">
        <v>407</v>
      </c>
      <c r="D2230" s="1" t="s">
        <v>304</v>
      </c>
      <c r="E2230" s="1" t="s">
        <v>301</v>
      </c>
      <c r="F2230" s="21">
        <v>1.7650153305092439E-2</v>
      </c>
    </row>
    <row r="2231" spans="1:6" x14ac:dyDescent="0.25">
      <c r="A2231" s="139"/>
      <c r="B2231" s="139"/>
      <c r="C2231" s="1" t="s">
        <v>312</v>
      </c>
      <c r="D2231" s="1" t="s">
        <v>304</v>
      </c>
      <c r="E2231" s="1" t="s">
        <v>301</v>
      </c>
      <c r="F2231" s="21">
        <v>1.128083444887102E-2</v>
      </c>
    </row>
    <row r="2232" spans="1:6" x14ac:dyDescent="0.25">
      <c r="A2232" s="139"/>
      <c r="B2232" s="140"/>
      <c r="C2232" s="1" t="s">
        <v>313</v>
      </c>
      <c r="D2232" s="1" t="s">
        <v>304</v>
      </c>
      <c r="E2232" s="1" t="s">
        <v>301</v>
      </c>
      <c r="F2232" s="21">
        <v>6.6867847114219514E-6</v>
      </c>
    </row>
    <row r="2233" spans="1:6" x14ac:dyDescent="0.25">
      <c r="A2233" s="139"/>
      <c r="B2233" s="138" t="s">
        <v>316</v>
      </c>
      <c r="C2233" s="1" t="s">
        <v>307</v>
      </c>
      <c r="D2233" s="1" t="s">
        <v>304</v>
      </c>
      <c r="E2233" s="1" t="s">
        <v>301</v>
      </c>
      <c r="F2233" s="21">
        <v>5.2953173916333177E-3</v>
      </c>
    </row>
    <row r="2234" spans="1:6" x14ac:dyDescent="0.25">
      <c r="A2234" s="139"/>
      <c r="B2234" s="139"/>
      <c r="C2234" s="1" t="s">
        <v>308</v>
      </c>
      <c r="D2234" s="1" t="s">
        <v>304</v>
      </c>
      <c r="E2234" s="1" t="s">
        <v>301</v>
      </c>
      <c r="F2234" s="21">
        <v>2.551550379859596</v>
      </c>
    </row>
    <row r="2235" spans="1:6" x14ac:dyDescent="0.25">
      <c r="A2235" s="139"/>
      <c r="B2235" s="139"/>
      <c r="C2235" s="1" t="s">
        <v>309</v>
      </c>
      <c r="D2235" s="1" t="s">
        <v>304</v>
      </c>
      <c r="E2235" s="1" t="s">
        <v>301</v>
      </c>
      <c r="F2235" s="21">
        <v>6.7583024483134823E-12</v>
      </c>
    </row>
    <row r="2236" spans="1:6" x14ac:dyDescent="0.25">
      <c r="A2236" s="139"/>
      <c r="B2236" s="139"/>
      <c r="C2236" s="1" t="s">
        <v>407</v>
      </c>
      <c r="D2236" s="1" t="s">
        <v>304</v>
      </c>
      <c r="E2236" s="1" t="s">
        <v>301</v>
      </c>
      <c r="F2236" s="21">
        <v>0.18022882748051511</v>
      </c>
    </row>
    <row r="2237" spans="1:6" x14ac:dyDescent="0.25">
      <c r="A2237" s="139"/>
      <c r="B2237" s="139"/>
      <c r="C2237" s="1" t="s">
        <v>312</v>
      </c>
      <c r="D2237" s="1" t="s">
        <v>304</v>
      </c>
      <c r="E2237" s="1" t="s">
        <v>301</v>
      </c>
      <c r="F2237" s="21">
        <v>0.37869584625499819</v>
      </c>
    </row>
    <row r="2238" spans="1:6" x14ac:dyDescent="0.25">
      <c r="A2238" s="139"/>
      <c r="B2238" s="140"/>
      <c r="C2238" s="1" t="s">
        <v>313</v>
      </c>
      <c r="D2238" s="1" t="s">
        <v>304</v>
      </c>
      <c r="E2238" s="1" t="s">
        <v>301</v>
      </c>
      <c r="F2238" s="21">
        <v>2.2153889171846881E-4</v>
      </c>
    </row>
    <row r="2239" spans="1:6" x14ac:dyDescent="0.25">
      <c r="A2239" s="139"/>
      <c r="B2239" s="138" t="s">
        <v>269</v>
      </c>
      <c r="C2239" s="1" t="s">
        <v>307</v>
      </c>
      <c r="D2239" s="1" t="s">
        <v>304</v>
      </c>
      <c r="E2239" s="1" t="s">
        <v>301</v>
      </c>
      <c r="F2239" s="21">
        <v>3.8848605085385081E-3</v>
      </c>
    </row>
    <row r="2240" spans="1:6" x14ac:dyDescent="0.25">
      <c r="A2240" s="139"/>
      <c r="B2240" s="139"/>
      <c r="C2240" s="1" t="s">
        <v>308</v>
      </c>
      <c r="D2240" s="1" t="s">
        <v>304</v>
      </c>
      <c r="E2240" s="1" t="s">
        <v>301</v>
      </c>
      <c r="F2240" s="21">
        <v>1.74062936619291</v>
      </c>
    </row>
    <row r="2241" spans="1:6" x14ac:dyDescent="0.25">
      <c r="A2241" s="139"/>
      <c r="B2241" s="139"/>
      <c r="C2241" s="1" t="s">
        <v>309</v>
      </c>
      <c r="D2241" s="1" t="s">
        <v>304</v>
      </c>
      <c r="E2241" s="1" t="s">
        <v>301</v>
      </c>
      <c r="F2241" s="21">
        <v>5.0764550152553551E-12</v>
      </c>
    </row>
    <row r="2242" spans="1:6" x14ac:dyDescent="0.25">
      <c r="A2242" s="139"/>
      <c r="B2242" s="139"/>
      <c r="C2242" s="1" t="s">
        <v>407</v>
      </c>
      <c r="D2242" s="1" t="s">
        <v>304</v>
      </c>
      <c r="E2242" s="1" t="s">
        <v>301</v>
      </c>
      <c r="F2242" s="21">
        <v>0.14860445277495279</v>
      </c>
    </row>
    <row r="2243" spans="1:6" x14ac:dyDescent="0.25">
      <c r="A2243" s="139"/>
      <c r="B2243" s="139"/>
      <c r="C2243" s="1" t="s">
        <v>312</v>
      </c>
      <c r="D2243" s="1" t="s">
        <v>304</v>
      </c>
      <c r="E2243" s="1" t="s">
        <v>301</v>
      </c>
      <c r="F2243" s="21">
        <v>0.25897473532910992</v>
      </c>
    </row>
    <row r="2244" spans="1:6" x14ac:dyDescent="0.25">
      <c r="A2244" s="139"/>
      <c r="B2244" s="140"/>
      <c r="C2244" s="1" t="s">
        <v>313</v>
      </c>
      <c r="D2244" s="1" t="s">
        <v>304</v>
      </c>
      <c r="E2244" s="1" t="s">
        <v>301</v>
      </c>
      <c r="F2244" s="21">
        <v>1.5390991658354949E-4</v>
      </c>
    </row>
    <row r="2245" spans="1:6" x14ac:dyDescent="0.25">
      <c r="A2245" s="139"/>
      <c r="B2245" s="138" t="s">
        <v>271</v>
      </c>
      <c r="C2245" s="1" t="s">
        <v>307</v>
      </c>
      <c r="D2245" s="1" t="s">
        <v>304</v>
      </c>
      <c r="E2245" s="1" t="s">
        <v>301</v>
      </c>
      <c r="F2245" s="21">
        <v>1.9448627632971241E-2</v>
      </c>
    </row>
    <row r="2246" spans="1:6" x14ac:dyDescent="0.25">
      <c r="A2246" s="139"/>
      <c r="B2246" s="139"/>
      <c r="C2246" s="1" t="s">
        <v>308</v>
      </c>
      <c r="D2246" s="1" t="s">
        <v>304</v>
      </c>
      <c r="E2246" s="1" t="s">
        <v>301</v>
      </c>
      <c r="F2246" s="21">
        <v>0.16720658452530099</v>
      </c>
    </row>
    <row r="2247" spans="1:6" x14ac:dyDescent="0.25">
      <c r="A2247" s="139"/>
      <c r="B2247" s="139"/>
      <c r="C2247" s="1" t="s">
        <v>309</v>
      </c>
      <c r="D2247" s="1" t="s">
        <v>304</v>
      </c>
      <c r="E2247" s="1" t="s">
        <v>301</v>
      </c>
      <c r="F2247" s="21">
        <v>9.3453488470209515E-13</v>
      </c>
    </row>
    <row r="2248" spans="1:6" x14ac:dyDescent="0.25">
      <c r="A2248" s="139"/>
      <c r="B2248" s="139"/>
      <c r="C2248" s="1" t="s">
        <v>407</v>
      </c>
      <c r="D2248" s="1" t="s">
        <v>304</v>
      </c>
      <c r="E2248" s="1" t="s">
        <v>301</v>
      </c>
      <c r="F2248" s="21">
        <v>4.2039330213063567E-2</v>
      </c>
    </row>
    <row r="2249" spans="1:6" x14ac:dyDescent="0.25">
      <c r="A2249" s="139"/>
      <c r="B2249" s="139"/>
      <c r="C2249" s="1" t="s">
        <v>312</v>
      </c>
      <c r="D2249" s="1" t="s">
        <v>304</v>
      </c>
      <c r="E2249" s="1" t="s">
        <v>301</v>
      </c>
      <c r="F2249" s="21">
        <v>3.2707290843770581E-2</v>
      </c>
    </row>
    <row r="2250" spans="1:6" x14ac:dyDescent="0.25">
      <c r="A2250" s="139"/>
      <c r="B2250" s="140"/>
      <c r="C2250" s="1" t="s">
        <v>313</v>
      </c>
      <c r="D2250" s="1" t="s">
        <v>304</v>
      </c>
      <c r="E2250" s="1" t="s">
        <v>301</v>
      </c>
      <c r="F2250" s="21">
        <v>1.9384137600654018E-5</v>
      </c>
    </row>
    <row r="2251" spans="1:6" x14ac:dyDescent="0.25">
      <c r="A2251" s="139"/>
      <c r="B2251" s="138" t="s">
        <v>272</v>
      </c>
      <c r="C2251" s="1" t="s">
        <v>307</v>
      </c>
      <c r="D2251" s="1" t="s">
        <v>304</v>
      </c>
      <c r="E2251" s="1" t="s">
        <v>301</v>
      </c>
      <c r="F2251" s="21">
        <v>2.0901375619524019E-2</v>
      </c>
    </row>
    <row r="2252" spans="1:6" x14ac:dyDescent="0.25">
      <c r="A2252" s="139"/>
      <c r="B2252" s="139"/>
      <c r="C2252" s="1" t="s">
        <v>308</v>
      </c>
      <c r="D2252" s="1" t="s">
        <v>304</v>
      </c>
      <c r="E2252" s="1" t="s">
        <v>301</v>
      </c>
      <c r="F2252" s="21">
        <v>1.562545563933494</v>
      </c>
    </row>
    <row r="2253" spans="1:6" x14ac:dyDescent="0.25">
      <c r="A2253" s="139"/>
      <c r="B2253" s="139"/>
      <c r="C2253" s="1" t="s">
        <v>309</v>
      </c>
      <c r="D2253" s="1" t="s">
        <v>304</v>
      </c>
      <c r="E2253" s="1" t="s">
        <v>301</v>
      </c>
      <c r="F2253" s="21">
        <v>1.6944459570279689E-11</v>
      </c>
    </row>
    <row r="2254" spans="1:6" x14ac:dyDescent="0.25">
      <c r="A2254" s="139"/>
      <c r="B2254" s="139"/>
      <c r="C2254" s="1" t="s">
        <v>407</v>
      </c>
      <c r="D2254" s="1" t="s">
        <v>304</v>
      </c>
      <c r="E2254" s="1" t="s">
        <v>301</v>
      </c>
      <c r="F2254" s="21">
        <v>0.5335959330321598</v>
      </c>
    </row>
    <row r="2255" spans="1:6" x14ac:dyDescent="0.25">
      <c r="A2255" s="139"/>
      <c r="B2255" s="139"/>
      <c r="C2255" s="1" t="s">
        <v>311</v>
      </c>
      <c r="D2255" s="1" t="s">
        <v>304</v>
      </c>
      <c r="E2255" s="1" t="s">
        <v>301</v>
      </c>
      <c r="F2255" s="21">
        <v>6.7159726904210038</v>
      </c>
    </row>
    <row r="2256" spans="1:6" x14ac:dyDescent="0.25">
      <c r="A2256" s="139"/>
      <c r="B2256" s="139"/>
      <c r="C2256" s="1" t="s">
        <v>312</v>
      </c>
      <c r="D2256" s="1" t="s">
        <v>304</v>
      </c>
      <c r="E2256" s="1" t="s">
        <v>301</v>
      </c>
      <c r="F2256" s="21">
        <v>1.270735066730488</v>
      </c>
    </row>
    <row r="2257" spans="1:6" x14ac:dyDescent="0.25">
      <c r="A2257" s="139"/>
      <c r="B2257" s="140"/>
      <c r="C2257" s="1" t="s">
        <v>313</v>
      </c>
      <c r="D2257" s="1" t="s">
        <v>304</v>
      </c>
      <c r="E2257" s="1" t="s">
        <v>301</v>
      </c>
      <c r="F2257" s="21">
        <v>8.144554158605339E-4</v>
      </c>
    </row>
    <row r="2258" spans="1:6" x14ac:dyDescent="0.25">
      <c r="A2258" s="139"/>
      <c r="B2258" s="138" t="s">
        <v>271</v>
      </c>
      <c r="C2258" s="1" t="s">
        <v>307</v>
      </c>
      <c r="D2258" s="1" t="s">
        <v>304</v>
      </c>
      <c r="E2258" s="1" t="s">
        <v>301</v>
      </c>
      <c r="F2258" s="21">
        <v>3.39349398519387E-4</v>
      </c>
    </row>
    <row r="2259" spans="1:6" x14ac:dyDescent="0.25">
      <c r="A2259" s="139"/>
      <c r="B2259" s="139"/>
      <c r="C2259" s="1" t="s">
        <v>308</v>
      </c>
      <c r="D2259" s="1" t="s">
        <v>304</v>
      </c>
      <c r="E2259" s="1" t="s">
        <v>301</v>
      </c>
      <c r="F2259" s="21">
        <v>6.0414275721515663E-2</v>
      </c>
    </row>
    <row r="2260" spans="1:6" x14ac:dyDescent="0.25">
      <c r="A2260" s="139"/>
      <c r="B2260" s="139"/>
      <c r="C2260" s="1" t="s">
        <v>309</v>
      </c>
      <c r="D2260" s="1" t="s">
        <v>304</v>
      </c>
      <c r="E2260" s="1" t="s">
        <v>301</v>
      </c>
      <c r="F2260" s="21">
        <v>2.4552364075493999E-12</v>
      </c>
    </row>
    <row r="2261" spans="1:6" x14ac:dyDescent="0.25">
      <c r="A2261" s="139"/>
      <c r="B2261" s="139"/>
      <c r="C2261" s="1" t="s">
        <v>407</v>
      </c>
      <c r="D2261" s="1" t="s">
        <v>304</v>
      </c>
      <c r="E2261" s="1" t="s">
        <v>301</v>
      </c>
      <c r="F2261" s="21">
        <v>3.2069774345185341E-2</v>
      </c>
    </row>
    <row r="2262" spans="1:6" x14ac:dyDescent="0.25">
      <c r="A2262" s="139"/>
      <c r="B2262" s="139"/>
      <c r="C2262" s="1" t="s">
        <v>312</v>
      </c>
      <c r="D2262" s="1" t="s">
        <v>304</v>
      </c>
      <c r="E2262" s="1" t="s">
        <v>301</v>
      </c>
      <c r="F2262" s="21">
        <v>2.3919864385137799E-2</v>
      </c>
    </row>
    <row r="2263" spans="1:6" x14ac:dyDescent="0.25">
      <c r="A2263" s="139"/>
      <c r="B2263" s="140"/>
      <c r="C2263" s="1" t="s">
        <v>313</v>
      </c>
      <c r="D2263" s="1" t="s">
        <v>304</v>
      </c>
      <c r="E2263" s="1" t="s">
        <v>301</v>
      </c>
      <c r="F2263" s="21">
        <v>1.280205246672826E-5</v>
      </c>
    </row>
    <row r="2264" spans="1:6" x14ac:dyDescent="0.25">
      <c r="A2264" s="139"/>
      <c r="B2264" s="138" t="s">
        <v>293</v>
      </c>
      <c r="C2264" s="1" t="s">
        <v>307</v>
      </c>
      <c r="D2264" s="1" t="s">
        <v>304</v>
      </c>
      <c r="E2264" s="1" t="s">
        <v>301</v>
      </c>
      <c r="F2264" s="21">
        <v>3.0780913657385941E-4</v>
      </c>
    </row>
    <row r="2265" spans="1:6" x14ac:dyDescent="0.25">
      <c r="A2265" s="139"/>
      <c r="B2265" s="139"/>
      <c r="C2265" s="1" t="s">
        <v>308</v>
      </c>
      <c r="D2265" s="1" t="s">
        <v>304</v>
      </c>
      <c r="E2265" s="1" t="s">
        <v>301</v>
      </c>
      <c r="F2265" s="21">
        <v>2.928246247444245E-3</v>
      </c>
    </row>
    <row r="2266" spans="1:6" x14ac:dyDescent="0.25">
      <c r="A2266" s="139"/>
      <c r="B2266" s="139"/>
      <c r="C2266" s="1" t="s">
        <v>309</v>
      </c>
      <c r="D2266" s="1" t="s">
        <v>304</v>
      </c>
      <c r="E2266" s="1" t="s">
        <v>301</v>
      </c>
      <c r="F2266" s="21">
        <v>4.6858777649460586E-13</v>
      </c>
    </row>
    <row r="2267" spans="1:6" x14ac:dyDescent="0.25">
      <c r="A2267" s="139"/>
      <c r="B2267" s="139"/>
      <c r="C2267" s="1" t="s">
        <v>407</v>
      </c>
      <c r="D2267" s="1" t="s">
        <v>304</v>
      </c>
      <c r="E2267" s="1" t="s">
        <v>301</v>
      </c>
      <c r="F2267" s="21">
        <v>2.611761758013911E-2</v>
      </c>
    </row>
    <row r="2268" spans="1:6" x14ac:dyDescent="0.25">
      <c r="A2268" s="139"/>
      <c r="B2268" s="139"/>
      <c r="C2268" s="1" t="s">
        <v>312</v>
      </c>
      <c r="D2268" s="1" t="s">
        <v>304</v>
      </c>
      <c r="E2268" s="1" t="s">
        <v>301</v>
      </c>
      <c r="F2268" s="21">
        <v>1.9055754278185079E-3</v>
      </c>
    </row>
    <row r="2269" spans="1:6" x14ac:dyDescent="0.25">
      <c r="A2269" s="139"/>
      <c r="B2269" s="140"/>
      <c r="C2269" s="1" t="s">
        <v>313</v>
      </c>
      <c r="D2269" s="1" t="s">
        <v>304</v>
      </c>
      <c r="E2269" s="1" t="s">
        <v>301</v>
      </c>
      <c r="F2269" s="21">
        <v>2.187758625983009E-6</v>
      </c>
    </row>
    <row r="2270" spans="1:6" x14ac:dyDescent="0.25">
      <c r="A2270" s="139"/>
      <c r="B2270" s="138" t="s">
        <v>270</v>
      </c>
      <c r="C2270" s="1" t="s">
        <v>307</v>
      </c>
      <c r="D2270" s="1" t="s">
        <v>304</v>
      </c>
      <c r="E2270" s="1" t="s">
        <v>301</v>
      </c>
      <c r="F2270" s="21">
        <v>3.0825859519426121E-3</v>
      </c>
    </row>
    <row r="2271" spans="1:6" x14ac:dyDescent="0.25">
      <c r="A2271" s="139"/>
      <c r="B2271" s="139"/>
      <c r="C2271" s="1" t="s">
        <v>308</v>
      </c>
      <c r="D2271" s="1" t="s">
        <v>304</v>
      </c>
      <c r="E2271" s="1" t="s">
        <v>301</v>
      </c>
      <c r="F2271" s="21">
        <v>0.1924244253127772</v>
      </c>
    </row>
    <row r="2272" spans="1:6" x14ac:dyDescent="0.25">
      <c r="A2272" s="139"/>
      <c r="B2272" s="139"/>
      <c r="C2272" s="1" t="s">
        <v>309</v>
      </c>
      <c r="D2272" s="1" t="s">
        <v>304</v>
      </c>
      <c r="E2272" s="1" t="s">
        <v>301</v>
      </c>
      <c r="F2272" s="21">
        <v>5.1096743362626683E-12</v>
      </c>
    </row>
    <row r="2273" spans="1:6" x14ac:dyDescent="0.25">
      <c r="A2273" s="139"/>
      <c r="B2273" s="139"/>
      <c r="C2273" s="1" t="s">
        <v>407</v>
      </c>
      <c r="D2273" s="1" t="s">
        <v>304</v>
      </c>
      <c r="E2273" s="1" t="s">
        <v>301</v>
      </c>
      <c r="F2273" s="21">
        <v>0.18515743335318741</v>
      </c>
    </row>
    <row r="2274" spans="1:6" x14ac:dyDescent="0.25">
      <c r="A2274" s="139"/>
      <c r="B2274" s="139"/>
      <c r="C2274" s="1" t="s">
        <v>312</v>
      </c>
      <c r="D2274" s="1" t="s">
        <v>304</v>
      </c>
      <c r="E2274" s="1" t="s">
        <v>301</v>
      </c>
      <c r="F2274" s="21">
        <v>1.525709595833793</v>
      </c>
    </row>
    <row r="2275" spans="1:6" x14ac:dyDescent="0.25">
      <c r="A2275" s="139"/>
      <c r="B2275" s="140"/>
      <c r="C2275" s="1" t="s">
        <v>313</v>
      </c>
      <c r="D2275" s="1" t="s">
        <v>304</v>
      </c>
      <c r="E2275" s="1" t="s">
        <v>301</v>
      </c>
      <c r="F2275" s="21">
        <v>1.1319864473611061E-2</v>
      </c>
    </row>
    <row r="2276" spans="1:6" x14ac:dyDescent="0.25">
      <c r="A2276" s="139"/>
      <c r="B2276" s="138" t="s">
        <v>297</v>
      </c>
      <c r="C2276" s="1" t="s">
        <v>307</v>
      </c>
      <c r="D2276" s="1" t="s">
        <v>304</v>
      </c>
      <c r="E2276" s="1" t="s">
        <v>301</v>
      </c>
      <c r="F2276" s="21">
        <v>2.6119017187087589E-4</v>
      </c>
    </row>
    <row r="2277" spans="1:6" x14ac:dyDescent="0.25">
      <c r="A2277" s="139"/>
      <c r="B2277" s="139"/>
      <c r="C2277" s="1" t="s">
        <v>308</v>
      </c>
      <c r="D2277" s="1" t="s">
        <v>304</v>
      </c>
      <c r="E2277" s="1" t="s">
        <v>301</v>
      </c>
      <c r="F2277" s="21">
        <v>4.6864721674361428E-3</v>
      </c>
    </row>
    <row r="2278" spans="1:6" x14ac:dyDescent="0.25">
      <c r="A2278" s="139"/>
      <c r="B2278" s="139"/>
      <c r="C2278" s="1" t="s">
        <v>309</v>
      </c>
      <c r="D2278" s="1" t="s">
        <v>304</v>
      </c>
      <c r="E2278" s="1" t="s">
        <v>301</v>
      </c>
      <c r="F2278" s="21">
        <v>2.6567496887843288E-10</v>
      </c>
    </row>
    <row r="2279" spans="1:6" x14ac:dyDescent="0.25">
      <c r="A2279" s="139"/>
      <c r="B2279" s="139"/>
      <c r="C2279" s="1" t="s">
        <v>407</v>
      </c>
      <c r="D2279" s="1" t="s">
        <v>304</v>
      </c>
      <c r="E2279" s="1" t="s">
        <v>301</v>
      </c>
      <c r="F2279" s="21">
        <v>4.7119370573820728E-2</v>
      </c>
    </row>
    <row r="2280" spans="1:6" x14ac:dyDescent="0.25">
      <c r="A2280" s="139"/>
      <c r="B2280" s="139"/>
      <c r="C2280" s="1" t="s">
        <v>312</v>
      </c>
      <c r="D2280" s="1" t="s">
        <v>304</v>
      </c>
      <c r="E2280" s="1" t="s">
        <v>301</v>
      </c>
      <c r="F2280" s="21">
        <v>3.3363663470266148E-3</v>
      </c>
    </row>
    <row r="2281" spans="1:6" x14ac:dyDescent="0.25">
      <c r="A2281" s="140"/>
      <c r="B2281" s="140"/>
      <c r="C2281" s="1" t="s">
        <v>313</v>
      </c>
      <c r="D2281" s="1" t="s">
        <v>304</v>
      </c>
      <c r="E2281" s="1" t="s">
        <v>301</v>
      </c>
      <c r="F2281" s="21">
        <v>1.932631600659445E-6</v>
      </c>
    </row>
    <row r="2282" spans="1:6" x14ac:dyDescent="0.25">
      <c r="A2282" s="138" t="s">
        <v>58</v>
      </c>
      <c r="B2282" s="138" t="s">
        <v>272</v>
      </c>
      <c r="C2282" s="1" t="s">
        <v>307</v>
      </c>
      <c r="D2282" s="1" t="s">
        <v>304</v>
      </c>
      <c r="E2282" s="1" t="s">
        <v>301</v>
      </c>
      <c r="F2282" s="21"/>
    </row>
    <row r="2283" spans="1:6" x14ac:dyDescent="0.25">
      <c r="A2283" s="139"/>
      <c r="B2283" s="139"/>
      <c r="C2283" s="1" t="s">
        <v>308</v>
      </c>
      <c r="D2283" s="1" t="s">
        <v>304</v>
      </c>
      <c r="E2283" s="1" t="s">
        <v>301</v>
      </c>
      <c r="F2283" s="21"/>
    </row>
    <row r="2284" spans="1:6" x14ac:dyDescent="0.25">
      <c r="A2284" s="139"/>
      <c r="B2284" s="139"/>
      <c r="C2284" s="1" t="s">
        <v>309</v>
      </c>
      <c r="D2284" s="1" t="s">
        <v>304</v>
      </c>
      <c r="E2284" s="1" t="s">
        <v>301</v>
      </c>
      <c r="F2284" s="21"/>
    </row>
    <row r="2285" spans="1:6" x14ac:dyDescent="0.25">
      <c r="A2285" s="139"/>
      <c r="B2285" s="139"/>
      <c r="C2285" s="1" t="s">
        <v>407</v>
      </c>
      <c r="D2285" s="1" t="s">
        <v>304</v>
      </c>
      <c r="E2285" s="1" t="s">
        <v>301</v>
      </c>
      <c r="F2285" s="21"/>
    </row>
    <row r="2286" spans="1:6" x14ac:dyDescent="0.25">
      <c r="A2286" s="139"/>
      <c r="B2286" s="139"/>
      <c r="C2286" s="1" t="s">
        <v>312</v>
      </c>
      <c r="D2286" s="1" t="s">
        <v>304</v>
      </c>
      <c r="E2286" s="1" t="s">
        <v>301</v>
      </c>
      <c r="F2286" s="21"/>
    </row>
    <row r="2287" spans="1:6" x14ac:dyDescent="0.25">
      <c r="A2287" s="139"/>
      <c r="B2287" s="140"/>
      <c r="C2287" s="1" t="s">
        <v>313</v>
      </c>
      <c r="D2287" s="1" t="s">
        <v>304</v>
      </c>
      <c r="E2287" s="1" t="s">
        <v>301</v>
      </c>
      <c r="F2287" s="21"/>
    </row>
    <row r="2288" spans="1:6" x14ac:dyDescent="0.25">
      <c r="A2288" s="139"/>
      <c r="B2288" s="138" t="s">
        <v>315</v>
      </c>
      <c r="C2288" s="1" t="s">
        <v>307</v>
      </c>
      <c r="D2288" s="1" t="s">
        <v>304</v>
      </c>
      <c r="E2288" s="1" t="s">
        <v>301</v>
      </c>
      <c r="F2288" s="21">
        <v>4.3211719881799974E-3</v>
      </c>
    </row>
    <row r="2289" spans="1:6" x14ac:dyDescent="0.25">
      <c r="A2289" s="139"/>
      <c r="B2289" s="139"/>
      <c r="C2289" s="1" t="s">
        <v>308</v>
      </c>
      <c r="D2289" s="1" t="s">
        <v>304</v>
      </c>
      <c r="E2289" s="1" t="s">
        <v>301</v>
      </c>
      <c r="F2289" s="21">
        <v>2.6064808598261779E-2</v>
      </c>
    </row>
    <row r="2290" spans="1:6" x14ac:dyDescent="0.25">
      <c r="A2290" s="139"/>
      <c r="B2290" s="139"/>
      <c r="C2290" s="1" t="s">
        <v>309</v>
      </c>
      <c r="D2290" s="1" t="s">
        <v>304</v>
      </c>
      <c r="E2290" s="1" t="s">
        <v>301</v>
      </c>
      <c r="F2290" s="21">
        <v>5.0554103632506181E-13</v>
      </c>
    </row>
    <row r="2291" spans="1:6" x14ac:dyDescent="0.25">
      <c r="A2291" s="139"/>
      <c r="B2291" s="139"/>
      <c r="C2291" s="1" t="s">
        <v>407</v>
      </c>
      <c r="D2291" s="1" t="s">
        <v>304</v>
      </c>
      <c r="E2291" s="1" t="s">
        <v>301</v>
      </c>
      <c r="F2291" s="21">
        <v>1.0889366782637031E-2</v>
      </c>
    </row>
    <row r="2292" spans="1:6" x14ac:dyDescent="0.25">
      <c r="A2292" s="139"/>
      <c r="B2292" s="139"/>
      <c r="C2292" s="1" t="s">
        <v>312</v>
      </c>
      <c r="D2292" s="1" t="s">
        <v>304</v>
      </c>
      <c r="E2292" s="1" t="s">
        <v>301</v>
      </c>
      <c r="F2292" s="21">
        <v>3.8842257917348221E-3</v>
      </c>
    </row>
    <row r="2293" spans="1:6" x14ac:dyDescent="0.25">
      <c r="A2293" s="139"/>
      <c r="B2293" s="140"/>
      <c r="C2293" s="1" t="s">
        <v>313</v>
      </c>
      <c r="D2293" s="1" t="s">
        <v>304</v>
      </c>
      <c r="E2293" s="1" t="s">
        <v>301</v>
      </c>
      <c r="F2293" s="21">
        <v>1.909885029071891E-6</v>
      </c>
    </row>
    <row r="2294" spans="1:6" x14ac:dyDescent="0.25">
      <c r="A2294" s="139"/>
      <c r="B2294" s="138" t="s">
        <v>272</v>
      </c>
      <c r="C2294" s="1" t="s">
        <v>307</v>
      </c>
      <c r="D2294" s="1" t="s">
        <v>304</v>
      </c>
      <c r="E2294" s="1" t="s">
        <v>301</v>
      </c>
      <c r="F2294" s="21">
        <v>7.4741642275566119E-4</v>
      </c>
    </row>
    <row r="2295" spans="1:6" x14ac:dyDescent="0.25">
      <c r="A2295" s="139"/>
      <c r="B2295" s="139"/>
      <c r="C2295" s="1" t="s">
        <v>308</v>
      </c>
      <c r="D2295" s="1" t="s">
        <v>304</v>
      </c>
      <c r="E2295" s="1" t="s">
        <v>301</v>
      </c>
      <c r="F2295" s="21">
        <v>8.0520698687136585E-2</v>
      </c>
    </row>
    <row r="2296" spans="1:6" x14ac:dyDescent="0.25">
      <c r="A2296" s="139"/>
      <c r="B2296" s="139"/>
      <c r="C2296" s="1" t="s">
        <v>309</v>
      </c>
      <c r="D2296" s="1" t="s">
        <v>304</v>
      </c>
      <c r="E2296" s="1" t="s">
        <v>301</v>
      </c>
      <c r="F2296" s="21">
        <v>1.89355328759095E-13</v>
      </c>
    </row>
    <row r="2297" spans="1:6" x14ac:dyDescent="0.25">
      <c r="A2297" s="139"/>
      <c r="B2297" s="139"/>
      <c r="C2297" s="1" t="s">
        <v>407</v>
      </c>
      <c r="D2297" s="1" t="s">
        <v>304</v>
      </c>
      <c r="E2297" s="1" t="s">
        <v>301</v>
      </c>
      <c r="F2297" s="21">
        <v>2.420545320094588E-2</v>
      </c>
    </row>
    <row r="2298" spans="1:6" x14ac:dyDescent="0.25">
      <c r="A2298" s="139"/>
      <c r="B2298" s="139"/>
      <c r="C2298" s="1" t="s">
        <v>312</v>
      </c>
      <c r="D2298" s="1" t="s">
        <v>304</v>
      </c>
      <c r="E2298" s="1" t="s">
        <v>301</v>
      </c>
      <c r="F2298" s="21">
        <v>1.5470557428018641E-2</v>
      </c>
    </row>
    <row r="2299" spans="1:6" x14ac:dyDescent="0.25">
      <c r="A2299" s="139"/>
      <c r="B2299" s="140"/>
      <c r="C2299" s="1" t="s">
        <v>313</v>
      </c>
      <c r="D2299" s="1" t="s">
        <v>304</v>
      </c>
      <c r="E2299" s="1" t="s">
        <v>301</v>
      </c>
      <c r="F2299" s="21">
        <v>9.170269039557031E-6</v>
      </c>
    </row>
    <row r="2300" spans="1:6" x14ac:dyDescent="0.25">
      <c r="A2300" s="139"/>
      <c r="B2300" s="138" t="s">
        <v>316</v>
      </c>
      <c r="C2300" s="1" t="s">
        <v>307</v>
      </c>
      <c r="D2300" s="1" t="s">
        <v>304</v>
      </c>
      <c r="E2300" s="1" t="s">
        <v>301</v>
      </c>
      <c r="F2300" s="21">
        <v>2.659705461309266E-3</v>
      </c>
    </row>
    <row r="2301" spans="1:6" x14ac:dyDescent="0.25">
      <c r="A2301" s="139"/>
      <c r="B2301" s="139"/>
      <c r="C2301" s="1" t="s">
        <v>308</v>
      </c>
      <c r="D2301" s="1" t="s">
        <v>304</v>
      </c>
      <c r="E2301" s="1" t="s">
        <v>301</v>
      </c>
      <c r="F2301" s="21">
        <v>1.275341529135446</v>
      </c>
    </row>
    <row r="2302" spans="1:6" x14ac:dyDescent="0.25">
      <c r="A2302" s="139"/>
      <c r="B2302" s="139"/>
      <c r="C2302" s="1" t="s">
        <v>309</v>
      </c>
      <c r="D2302" s="1" t="s">
        <v>304</v>
      </c>
      <c r="E2302" s="1" t="s">
        <v>301</v>
      </c>
      <c r="F2302" s="21">
        <v>1.614223104548317E-12</v>
      </c>
    </row>
    <row r="2303" spans="1:6" x14ac:dyDescent="0.25">
      <c r="A2303" s="139"/>
      <c r="B2303" s="139"/>
      <c r="C2303" s="1" t="s">
        <v>407</v>
      </c>
      <c r="D2303" s="1" t="s">
        <v>304</v>
      </c>
      <c r="E2303" s="1" t="s">
        <v>301</v>
      </c>
      <c r="F2303" s="21">
        <v>8.8594234880321893E-2</v>
      </c>
    </row>
    <row r="2304" spans="1:6" x14ac:dyDescent="0.25">
      <c r="A2304" s="139"/>
      <c r="B2304" s="139"/>
      <c r="C2304" s="1" t="s">
        <v>312</v>
      </c>
      <c r="D2304" s="1" t="s">
        <v>304</v>
      </c>
      <c r="E2304" s="1" t="s">
        <v>301</v>
      </c>
      <c r="F2304" s="21">
        <v>0.13870024296908809</v>
      </c>
    </row>
    <row r="2305" spans="1:6" x14ac:dyDescent="0.25">
      <c r="A2305" s="139"/>
      <c r="B2305" s="140"/>
      <c r="C2305" s="1" t="s">
        <v>313</v>
      </c>
      <c r="D2305" s="1" t="s">
        <v>304</v>
      </c>
      <c r="E2305" s="1" t="s">
        <v>301</v>
      </c>
      <c r="F2305" s="21">
        <v>1.0155425780129221E-4</v>
      </c>
    </row>
    <row r="2306" spans="1:6" x14ac:dyDescent="0.25">
      <c r="A2306" s="139"/>
      <c r="B2306" s="138" t="s">
        <v>269</v>
      </c>
      <c r="C2306" s="1" t="s">
        <v>307</v>
      </c>
      <c r="D2306" s="1" t="s">
        <v>304</v>
      </c>
      <c r="E2306" s="1" t="s">
        <v>301</v>
      </c>
      <c r="F2306" s="21">
        <v>5.0769868665391247E-3</v>
      </c>
    </row>
    <row r="2307" spans="1:6" x14ac:dyDescent="0.25">
      <c r="A2307" s="139"/>
      <c r="B2307" s="139"/>
      <c r="C2307" s="1" t="s">
        <v>308</v>
      </c>
      <c r="D2307" s="1" t="s">
        <v>304</v>
      </c>
      <c r="E2307" s="1" t="s">
        <v>301</v>
      </c>
      <c r="F2307" s="21">
        <v>2.0035673482988581</v>
      </c>
    </row>
    <row r="2308" spans="1:6" x14ac:dyDescent="0.25">
      <c r="A2308" s="139"/>
      <c r="B2308" s="139"/>
      <c r="C2308" s="1" t="s">
        <v>309</v>
      </c>
      <c r="D2308" s="1" t="s">
        <v>304</v>
      </c>
      <c r="E2308" s="1" t="s">
        <v>301</v>
      </c>
      <c r="F2308" s="21">
        <v>2.989414903819384E-12</v>
      </c>
    </row>
    <row r="2309" spans="1:6" x14ac:dyDescent="0.25">
      <c r="A2309" s="139"/>
      <c r="B2309" s="139"/>
      <c r="C2309" s="1" t="s">
        <v>407</v>
      </c>
      <c r="D2309" s="1" t="s">
        <v>304</v>
      </c>
      <c r="E2309" s="1" t="s">
        <v>301</v>
      </c>
      <c r="F2309" s="21">
        <v>0.1648990223008838</v>
      </c>
    </row>
    <row r="2310" spans="1:6" x14ac:dyDescent="0.25">
      <c r="A2310" s="139"/>
      <c r="B2310" s="139"/>
      <c r="C2310" s="1" t="s">
        <v>312</v>
      </c>
      <c r="D2310" s="1" t="s">
        <v>304</v>
      </c>
      <c r="E2310" s="1" t="s">
        <v>301</v>
      </c>
      <c r="F2310" s="21">
        <v>0.234634203155727</v>
      </c>
    </row>
    <row r="2311" spans="1:6" x14ac:dyDescent="0.25">
      <c r="A2311" s="139"/>
      <c r="B2311" s="140"/>
      <c r="C2311" s="1" t="s">
        <v>313</v>
      </c>
      <c r="D2311" s="1" t="s">
        <v>304</v>
      </c>
      <c r="E2311" s="1" t="s">
        <v>301</v>
      </c>
      <c r="F2311" s="21">
        <v>1.638802783435389E-4</v>
      </c>
    </row>
    <row r="2312" spans="1:6" x14ac:dyDescent="0.25">
      <c r="A2312" s="139"/>
      <c r="B2312" s="138" t="s">
        <v>271</v>
      </c>
      <c r="C2312" s="1" t="s">
        <v>307</v>
      </c>
      <c r="D2312" s="1" t="s">
        <v>304</v>
      </c>
      <c r="E2312" s="1" t="s">
        <v>301</v>
      </c>
      <c r="F2312" s="21">
        <v>1.5382445720196579E-2</v>
      </c>
    </row>
    <row r="2313" spans="1:6" x14ac:dyDescent="0.25">
      <c r="A2313" s="139"/>
      <c r="B2313" s="139"/>
      <c r="C2313" s="1" t="s">
        <v>308</v>
      </c>
      <c r="D2313" s="1" t="s">
        <v>304</v>
      </c>
      <c r="E2313" s="1" t="s">
        <v>301</v>
      </c>
      <c r="F2313" s="21">
        <v>0.10117126806088531</v>
      </c>
    </row>
    <row r="2314" spans="1:6" x14ac:dyDescent="0.25">
      <c r="A2314" s="139"/>
      <c r="B2314" s="139"/>
      <c r="C2314" s="1" t="s">
        <v>309</v>
      </c>
      <c r="D2314" s="1" t="s">
        <v>304</v>
      </c>
      <c r="E2314" s="1" t="s">
        <v>301</v>
      </c>
      <c r="F2314" s="21">
        <v>6.9683689466219363E-13</v>
      </c>
    </row>
    <row r="2315" spans="1:6" x14ac:dyDescent="0.25">
      <c r="A2315" s="139"/>
      <c r="B2315" s="139"/>
      <c r="C2315" s="1" t="s">
        <v>407</v>
      </c>
      <c r="D2315" s="1" t="s">
        <v>304</v>
      </c>
      <c r="E2315" s="1" t="s">
        <v>301</v>
      </c>
      <c r="F2315" s="21">
        <v>2.639037386894931E-2</v>
      </c>
    </row>
    <row r="2316" spans="1:6" x14ac:dyDescent="0.25">
      <c r="A2316" s="139"/>
      <c r="B2316" s="139"/>
      <c r="C2316" s="1" t="s">
        <v>312</v>
      </c>
      <c r="D2316" s="1" t="s">
        <v>304</v>
      </c>
      <c r="E2316" s="1" t="s">
        <v>301</v>
      </c>
      <c r="F2316" s="21">
        <v>2.0148457073727859E-2</v>
      </c>
    </row>
    <row r="2317" spans="1:6" x14ac:dyDescent="0.25">
      <c r="A2317" s="139"/>
      <c r="B2317" s="140"/>
      <c r="C2317" s="1" t="s">
        <v>313</v>
      </c>
      <c r="D2317" s="1" t="s">
        <v>304</v>
      </c>
      <c r="E2317" s="1" t="s">
        <v>301</v>
      </c>
      <c r="F2317" s="21">
        <v>1.2029852552589091E-5</v>
      </c>
    </row>
    <row r="2318" spans="1:6" x14ac:dyDescent="0.25">
      <c r="A2318" s="139"/>
      <c r="B2318" s="138" t="s">
        <v>272</v>
      </c>
      <c r="C2318" s="1" t="s">
        <v>307</v>
      </c>
      <c r="D2318" s="1" t="s">
        <v>304</v>
      </c>
      <c r="E2318" s="1" t="s">
        <v>301</v>
      </c>
      <c r="F2318" s="21">
        <v>3.1345607028045258E-2</v>
      </c>
    </row>
    <row r="2319" spans="1:6" x14ac:dyDescent="0.25">
      <c r="A2319" s="139"/>
      <c r="B2319" s="139"/>
      <c r="C2319" s="1" t="s">
        <v>308</v>
      </c>
      <c r="D2319" s="1" t="s">
        <v>304</v>
      </c>
      <c r="E2319" s="1" t="s">
        <v>301</v>
      </c>
      <c r="F2319" s="21">
        <v>1.425891130825871</v>
      </c>
    </row>
    <row r="2320" spans="1:6" x14ac:dyDescent="0.25">
      <c r="A2320" s="139"/>
      <c r="B2320" s="139"/>
      <c r="C2320" s="1" t="s">
        <v>309</v>
      </c>
      <c r="D2320" s="1" t="s">
        <v>304</v>
      </c>
      <c r="E2320" s="1" t="s">
        <v>301</v>
      </c>
      <c r="F2320" s="21">
        <v>1.4906210183869021E-11</v>
      </c>
    </row>
    <row r="2321" spans="1:6" x14ac:dyDescent="0.25">
      <c r="A2321" s="139"/>
      <c r="B2321" s="139"/>
      <c r="C2321" s="1" t="s">
        <v>407</v>
      </c>
      <c r="D2321" s="1" t="s">
        <v>304</v>
      </c>
      <c r="E2321" s="1" t="s">
        <v>301</v>
      </c>
      <c r="F2321" s="21">
        <v>0.80347340533813238</v>
      </c>
    </row>
    <row r="2322" spans="1:6" x14ac:dyDescent="0.25">
      <c r="A2322" s="139"/>
      <c r="B2322" s="139"/>
      <c r="C2322" s="1" t="s">
        <v>311</v>
      </c>
      <c r="D2322" s="1" t="s">
        <v>304</v>
      </c>
      <c r="E2322" s="1" t="s">
        <v>301</v>
      </c>
      <c r="F2322" s="21">
        <v>9.2905585517299958</v>
      </c>
    </row>
    <row r="2323" spans="1:6" x14ac:dyDescent="0.25">
      <c r="A2323" s="139"/>
      <c r="B2323" s="139"/>
      <c r="C2323" s="1" t="s">
        <v>312</v>
      </c>
      <c r="D2323" s="1" t="s">
        <v>304</v>
      </c>
      <c r="E2323" s="1" t="s">
        <v>301</v>
      </c>
      <c r="F2323" s="21">
        <v>1.13575186972385</v>
      </c>
    </row>
    <row r="2324" spans="1:6" x14ac:dyDescent="0.25">
      <c r="A2324" s="139"/>
      <c r="B2324" s="140"/>
      <c r="C2324" s="1" t="s">
        <v>313</v>
      </c>
      <c r="D2324" s="1" t="s">
        <v>304</v>
      </c>
      <c r="E2324" s="1" t="s">
        <v>301</v>
      </c>
      <c r="F2324" s="21">
        <v>8.3550610933908354E-4</v>
      </c>
    </row>
    <row r="2325" spans="1:6" x14ac:dyDescent="0.25">
      <c r="A2325" s="139"/>
      <c r="B2325" s="138" t="s">
        <v>271</v>
      </c>
      <c r="C2325" s="1" t="s">
        <v>307</v>
      </c>
      <c r="D2325" s="1" t="s">
        <v>304</v>
      </c>
      <c r="E2325" s="1" t="s">
        <v>301</v>
      </c>
      <c r="F2325" s="21">
        <v>2.846454569782876E-4</v>
      </c>
    </row>
    <row r="2326" spans="1:6" x14ac:dyDescent="0.25">
      <c r="A2326" s="139"/>
      <c r="B2326" s="139"/>
      <c r="C2326" s="1" t="s">
        <v>308</v>
      </c>
      <c r="D2326" s="1" t="s">
        <v>304</v>
      </c>
      <c r="E2326" s="1" t="s">
        <v>301</v>
      </c>
      <c r="F2326" s="21">
        <v>1.9581102067551131E-2</v>
      </c>
    </row>
    <row r="2327" spans="1:6" x14ac:dyDescent="0.25">
      <c r="A2327" s="139"/>
      <c r="B2327" s="139"/>
      <c r="C2327" s="1" t="s">
        <v>309</v>
      </c>
      <c r="D2327" s="1" t="s">
        <v>304</v>
      </c>
      <c r="E2327" s="1" t="s">
        <v>301</v>
      </c>
      <c r="F2327" s="21">
        <v>5.206987107752997E-13</v>
      </c>
    </row>
    <row r="2328" spans="1:6" x14ac:dyDescent="0.25">
      <c r="A2328" s="139"/>
      <c r="B2328" s="139"/>
      <c r="C2328" s="1" t="s">
        <v>407</v>
      </c>
      <c r="D2328" s="1" t="s">
        <v>304</v>
      </c>
      <c r="E2328" s="1" t="s">
        <v>301</v>
      </c>
      <c r="F2328" s="21">
        <v>1.103595916717756E-2</v>
      </c>
    </row>
    <row r="2329" spans="1:6" x14ac:dyDescent="0.25">
      <c r="A2329" s="139"/>
      <c r="B2329" s="139"/>
      <c r="C2329" s="1" t="s">
        <v>312</v>
      </c>
      <c r="D2329" s="1" t="s">
        <v>304</v>
      </c>
      <c r="E2329" s="1" t="s">
        <v>301</v>
      </c>
      <c r="F2329" s="21">
        <v>7.5783356132456056E-3</v>
      </c>
    </row>
    <row r="2330" spans="1:6" x14ac:dyDescent="0.25">
      <c r="A2330" s="139"/>
      <c r="B2330" s="140"/>
      <c r="C2330" s="1" t="s">
        <v>313</v>
      </c>
      <c r="D2330" s="1" t="s">
        <v>304</v>
      </c>
      <c r="E2330" s="1" t="s">
        <v>301</v>
      </c>
      <c r="F2330" s="21">
        <v>2.673449461792829E-6</v>
      </c>
    </row>
    <row r="2331" spans="1:6" x14ac:dyDescent="0.25">
      <c r="A2331" s="139"/>
      <c r="B2331" s="138" t="s">
        <v>293</v>
      </c>
      <c r="C2331" s="1" t="s">
        <v>307</v>
      </c>
      <c r="D2331" s="1" t="s">
        <v>304</v>
      </c>
      <c r="E2331" s="1" t="s">
        <v>301</v>
      </c>
      <c r="F2331" s="21">
        <v>1.0503486216127641E-3</v>
      </c>
    </row>
    <row r="2332" spans="1:6" x14ac:dyDescent="0.25">
      <c r="A2332" s="139"/>
      <c r="B2332" s="139"/>
      <c r="C2332" s="1" t="s">
        <v>308</v>
      </c>
      <c r="D2332" s="1" t="s">
        <v>304</v>
      </c>
      <c r="E2332" s="1" t="s">
        <v>301</v>
      </c>
      <c r="F2332" s="21">
        <v>2.0466125218625069E-3</v>
      </c>
    </row>
    <row r="2333" spans="1:6" x14ac:dyDescent="0.25">
      <c r="A2333" s="139"/>
      <c r="B2333" s="139"/>
      <c r="C2333" s="1" t="s">
        <v>309</v>
      </c>
      <c r="D2333" s="1" t="s">
        <v>304</v>
      </c>
      <c r="E2333" s="1" t="s">
        <v>301</v>
      </c>
      <c r="F2333" s="21">
        <v>4.2176809851997561E-13</v>
      </c>
    </row>
    <row r="2334" spans="1:6" x14ac:dyDescent="0.25">
      <c r="A2334" s="139"/>
      <c r="B2334" s="139"/>
      <c r="C2334" s="1" t="s">
        <v>407</v>
      </c>
      <c r="D2334" s="1" t="s">
        <v>304</v>
      </c>
      <c r="E2334" s="1" t="s">
        <v>301</v>
      </c>
      <c r="F2334" s="21">
        <v>2.798594471044033E-2</v>
      </c>
    </row>
    <row r="2335" spans="1:6" x14ac:dyDescent="0.25">
      <c r="A2335" s="139"/>
      <c r="B2335" s="139"/>
      <c r="C2335" s="1" t="s">
        <v>312</v>
      </c>
      <c r="D2335" s="1" t="s">
        <v>304</v>
      </c>
      <c r="E2335" s="1" t="s">
        <v>301</v>
      </c>
      <c r="F2335" s="21">
        <v>1.3763554163040559E-2</v>
      </c>
    </row>
    <row r="2336" spans="1:6" x14ac:dyDescent="0.25">
      <c r="A2336" s="139"/>
      <c r="B2336" s="140"/>
      <c r="C2336" s="1" t="s">
        <v>313</v>
      </c>
      <c r="D2336" s="1" t="s">
        <v>304</v>
      </c>
      <c r="E2336" s="1" t="s">
        <v>301</v>
      </c>
      <c r="F2336" s="21">
        <v>2.6929045841376799E-6</v>
      </c>
    </row>
    <row r="2337" spans="1:6" x14ac:dyDescent="0.25">
      <c r="A2337" s="139"/>
      <c r="B2337" s="138" t="s">
        <v>270</v>
      </c>
      <c r="C2337" s="1" t="s">
        <v>307</v>
      </c>
      <c r="D2337" s="1" t="s">
        <v>304</v>
      </c>
      <c r="E2337" s="1" t="s">
        <v>301</v>
      </c>
      <c r="F2337" s="21">
        <v>4.3838717784314314E-3</v>
      </c>
    </row>
    <row r="2338" spans="1:6" x14ac:dyDescent="0.25">
      <c r="A2338" s="139"/>
      <c r="B2338" s="139"/>
      <c r="C2338" s="1" t="s">
        <v>308</v>
      </c>
      <c r="D2338" s="1" t="s">
        <v>304</v>
      </c>
      <c r="E2338" s="1" t="s">
        <v>301</v>
      </c>
      <c r="F2338" s="21">
        <v>0.1610424415067328</v>
      </c>
    </row>
    <row r="2339" spans="1:6" x14ac:dyDescent="0.25">
      <c r="A2339" s="139"/>
      <c r="B2339" s="139"/>
      <c r="C2339" s="1" t="s">
        <v>309</v>
      </c>
      <c r="D2339" s="1" t="s">
        <v>304</v>
      </c>
      <c r="E2339" s="1" t="s">
        <v>301</v>
      </c>
      <c r="F2339" s="21">
        <v>2.9995551240951781E-12</v>
      </c>
    </row>
    <row r="2340" spans="1:6" x14ac:dyDescent="0.25">
      <c r="A2340" s="139"/>
      <c r="B2340" s="139"/>
      <c r="C2340" s="1" t="s">
        <v>407</v>
      </c>
      <c r="D2340" s="1" t="s">
        <v>304</v>
      </c>
      <c r="E2340" s="1" t="s">
        <v>301</v>
      </c>
      <c r="F2340" s="21">
        <v>0.1609032745800146</v>
      </c>
    </row>
    <row r="2341" spans="1:6" x14ac:dyDescent="0.25">
      <c r="A2341" s="139"/>
      <c r="B2341" s="139"/>
      <c r="C2341" s="1" t="s">
        <v>312</v>
      </c>
      <c r="D2341" s="1" t="s">
        <v>304</v>
      </c>
      <c r="E2341" s="1" t="s">
        <v>301</v>
      </c>
      <c r="F2341" s="21">
        <v>1.192182240644466</v>
      </c>
    </row>
    <row r="2342" spans="1:6" x14ac:dyDescent="0.25">
      <c r="A2342" s="139"/>
      <c r="B2342" s="140"/>
      <c r="C2342" s="1" t="s">
        <v>313</v>
      </c>
      <c r="D2342" s="1" t="s">
        <v>304</v>
      </c>
      <c r="E2342" s="1" t="s">
        <v>301</v>
      </c>
      <c r="F2342" s="21">
        <v>8.9524101983401855E-3</v>
      </c>
    </row>
    <row r="2343" spans="1:6" x14ac:dyDescent="0.25">
      <c r="A2343" s="139"/>
      <c r="B2343" s="138" t="s">
        <v>297</v>
      </c>
      <c r="C2343" s="1" t="s">
        <v>307</v>
      </c>
      <c r="D2343" s="1" t="s">
        <v>304</v>
      </c>
      <c r="E2343" s="1" t="s">
        <v>301</v>
      </c>
      <c r="F2343" s="21">
        <v>2.6618246256124702E-4</v>
      </c>
    </row>
    <row r="2344" spans="1:6" x14ac:dyDescent="0.25">
      <c r="A2344" s="139"/>
      <c r="B2344" s="139"/>
      <c r="C2344" s="1" t="s">
        <v>308</v>
      </c>
      <c r="D2344" s="1" t="s">
        <v>304</v>
      </c>
      <c r="E2344" s="1" t="s">
        <v>301</v>
      </c>
      <c r="F2344" s="21">
        <v>3.6233531450324298E-3</v>
      </c>
    </row>
    <row r="2345" spans="1:6" x14ac:dyDescent="0.25">
      <c r="A2345" s="139"/>
      <c r="B2345" s="139"/>
      <c r="C2345" s="1" t="s">
        <v>309</v>
      </c>
      <c r="D2345" s="1" t="s">
        <v>304</v>
      </c>
      <c r="E2345" s="1" t="s">
        <v>301</v>
      </c>
      <c r="F2345" s="21">
        <v>2.0991713996171719E-10</v>
      </c>
    </row>
    <row r="2346" spans="1:6" x14ac:dyDescent="0.25">
      <c r="A2346" s="139"/>
      <c r="B2346" s="139"/>
      <c r="C2346" s="1" t="s">
        <v>407</v>
      </c>
      <c r="D2346" s="1" t="s">
        <v>304</v>
      </c>
      <c r="E2346" s="1" t="s">
        <v>301</v>
      </c>
      <c r="F2346" s="21">
        <v>3.7317365024480263E-2</v>
      </c>
    </row>
    <row r="2347" spans="1:6" x14ac:dyDescent="0.25">
      <c r="A2347" s="139"/>
      <c r="B2347" s="139"/>
      <c r="C2347" s="1" t="s">
        <v>312</v>
      </c>
      <c r="D2347" s="1" t="s">
        <v>304</v>
      </c>
      <c r="E2347" s="1" t="s">
        <v>301</v>
      </c>
      <c r="F2347" s="21">
        <v>3.6364182419435041E-3</v>
      </c>
    </row>
    <row r="2348" spans="1:6" x14ac:dyDescent="0.25">
      <c r="A2348" s="140"/>
      <c r="B2348" s="140"/>
      <c r="C2348" s="1" t="s">
        <v>313</v>
      </c>
      <c r="D2348" s="1" t="s">
        <v>304</v>
      </c>
      <c r="E2348" s="1" t="s">
        <v>301</v>
      </c>
      <c r="F2348" s="21">
        <v>1.573734129413273E-6</v>
      </c>
    </row>
    <row r="2349" spans="1:6" x14ac:dyDescent="0.25">
      <c r="A2349" s="138" t="s">
        <v>60</v>
      </c>
      <c r="B2349" s="138" t="s">
        <v>272</v>
      </c>
      <c r="C2349" s="1" t="s">
        <v>307</v>
      </c>
      <c r="D2349" s="1" t="s">
        <v>304</v>
      </c>
      <c r="E2349" s="1" t="s">
        <v>301</v>
      </c>
      <c r="F2349" s="21"/>
    </row>
    <row r="2350" spans="1:6" x14ac:dyDescent="0.25">
      <c r="A2350" s="139"/>
      <c r="B2350" s="139"/>
      <c r="C2350" s="1" t="s">
        <v>308</v>
      </c>
      <c r="D2350" s="1" t="s">
        <v>304</v>
      </c>
      <c r="E2350" s="1" t="s">
        <v>301</v>
      </c>
      <c r="F2350" s="21"/>
    </row>
    <row r="2351" spans="1:6" x14ac:dyDescent="0.25">
      <c r="A2351" s="139"/>
      <c r="B2351" s="139"/>
      <c r="C2351" s="1" t="s">
        <v>309</v>
      </c>
      <c r="D2351" s="1" t="s">
        <v>304</v>
      </c>
      <c r="E2351" s="1" t="s">
        <v>301</v>
      </c>
      <c r="F2351" s="21"/>
    </row>
    <row r="2352" spans="1:6" x14ac:dyDescent="0.25">
      <c r="A2352" s="139"/>
      <c r="B2352" s="139"/>
      <c r="C2352" s="1" t="s">
        <v>407</v>
      </c>
      <c r="D2352" s="1" t="s">
        <v>304</v>
      </c>
      <c r="E2352" s="1" t="s">
        <v>301</v>
      </c>
      <c r="F2352" s="21"/>
    </row>
    <row r="2353" spans="1:6" x14ac:dyDescent="0.25">
      <c r="A2353" s="139"/>
      <c r="B2353" s="139"/>
      <c r="C2353" s="1" t="s">
        <v>312</v>
      </c>
      <c r="D2353" s="1" t="s">
        <v>304</v>
      </c>
      <c r="E2353" s="1" t="s">
        <v>301</v>
      </c>
      <c r="F2353" s="21">
        <v>1.8626451492309571E-18</v>
      </c>
    </row>
    <row r="2354" spans="1:6" x14ac:dyDescent="0.25">
      <c r="A2354" s="139"/>
      <c r="B2354" s="140"/>
      <c r="C2354" s="1" t="s">
        <v>313</v>
      </c>
      <c r="D2354" s="1" t="s">
        <v>304</v>
      </c>
      <c r="E2354" s="1" t="s">
        <v>301</v>
      </c>
      <c r="F2354" s="21">
        <v>4.5474735088646405E-22</v>
      </c>
    </row>
    <row r="2355" spans="1:6" x14ac:dyDescent="0.25">
      <c r="A2355" s="139"/>
      <c r="B2355" s="138" t="s">
        <v>315</v>
      </c>
      <c r="C2355" s="1" t="s">
        <v>307</v>
      </c>
      <c r="D2355" s="1" t="s">
        <v>304</v>
      </c>
      <c r="E2355" s="1" t="s">
        <v>301</v>
      </c>
      <c r="F2355" s="21">
        <v>1.1583099478755149E-5</v>
      </c>
    </row>
    <row r="2356" spans="1:6" x14ac:dyDescent="0.25">
      <c r="A2356" s="139"/>
      <c r="B2356" s="139"/>
      <c r="C2356" s="1" t="s">
        <v>308</v>
      </c>
      <c r="D2356" s="1" t="s">
        <v>304</v>
      </c>
      <c r="E2356" s="1" t="s">
        <v>301</v>
      </c>
      <c r="F2356" s="21">
        <v>7.5646455962523814E-5</v>
      </c>
    </row>
    <row r="2357" spans="1:6" x14ac:dyDescent="0.25">
      <c r="A2357" s="139"/>
      <c r="B2357" s="139"/>
      <c r="C2357" s="1" t="s">
        <v>309</v>
      </c>
      <c r="D2357" s="1" t="s">
        <v>304</v>
      </c>
      <c r="E2357" s="1" t="s">
        <v>301</v>
      </c>
      <c r="F2357" s="21">
        <v>2.4527806509846202E-15</v>
      </c>
    </row>
    <row r="2358" spans="1:6" x14ac:dyDescent="0.25">
      <c r="A2358" s="139"/>
      <c r="B2358" s="139"/>
      <c r="C2358" s="1" t="s">
        <v>407</v>
      </c>
      <c r="D2358" s="1" t="s">
        <v>304</v>
      </c>
      <c r="E2358" s="1" t="s">
        <v>301</v>
      </c>
      <c r="F2358" s="21">
        <v>3.9100102357121187E-5</v>
      </c>
    </row>
    <row r="2359" spans="1:6" x14ac:dyDescent="0.25">
      <c r="A2359" s="139"/>
      <c r="B2359" s="139"/>
      <c r="C2359" s="1" t="s">
        <v>312</v>
      </c>
      <c r="D2359" s="1" t="s">
        <v>304</v>
      </c>
      <c r="E2359" s="1" t="s">
        <v>301</v>
      </c>
      <c r="F2359" s="21">
        <v>9.7234248764608062E-6</v>
      </c>
    </row>
    <row r="2360" spans="1:6" x14ac:dyDescent="0.25">
      <c r="A2360" s="139"/>
      <c r="B2360" s="140"/>
      <c r="C2360" s="1" t="s">
        <v>313</v>
      </c>
      <c r="D2360" s="1" t="s">
        <v>304</v>
      </c>
      <c r="E2360" s="1" t="s">
        <v>301</v>
      </c>
      <c r="F2360" s="21">
        <v>6.0642939912054306E-9</v>
      </c>
    </row>
    <row r="2361" spans="1:6" x14ac:dyDescent="0.25">
      <c r="A2361" s="139"/>
      <c r="B2361" s="138" t="s">
        <v>272</v>
      </c>
      <c r="C2361" s="1" t="s">
        <v>307</v>
      </c>
      <c r="D2361" s="1" t="s">
        <v>304</v>
      </c>
      <c r="E2361" s="1" t="s">
        <v>301</v>
      </c>
      <c r="F2361" s="21">
        <v>2.54784378017718E-5</v>
      </c>
    </row>
    <row r="2362" spans="1:6" x14ac:dyDescent="0.25">
      <c r="A2362" s="139"/>
      <c r="B2362" s="139"/>
      <c r="C2362" s="1" t="s">
        <v>308</v>
      </c>
      <c r="D2362" s="1" t="s">
        <v>304</v>
      </c>
      <c r="E2362" s="1" t="s">
        <v>301</v>
      </c>
      <c r="F2362" s="21">
        <v>2.7448441736021229E-3</v>
      </c>
    </row>
    <row r="2363" spans="1:6" x14ac:dyDescent="0.25">
      <c r="A2363" s="139"/>
      <c r="B2363" s="139"/>
      <c r="C2363" s="1" t="s">
        <v>309</v>
      </c>
      <c r="D2363" s="1" t="s">
        <v>304</v>
      </c>
      <c r="E2363" s="1" t="s">
        <v>301</v>
      </c>
      <c r="F2363" s="21">
        <v>6.4548728384040746E-15</v>
      </c>
    </row>
    <row r="2364" spans="1:6" x14ac:dyDescent="0.25">
      <c r="A2364" s="139"/>
      <c r="B2364" s="139"/>
      <c r="C2364" s="1" t="s">
        <v>407</v>
      </c>
      <c r="D2364" s="1" t="s">
        <v>304</v>
      </c>
      <c r="E2364" s="1" t="s">
        <v>301</v>
      </c>
      <c r="F2364" s="21">
        <v>8.2513190112977984E-4</v>
      </c>
    </row>
    <row r="2365" spans="1:6" x14ac:dyDescent="0.25">
      <c r="A2365" s="139"/>
      <c r="B2365" s="139"/>
      <c r="C2365" s="1" t="s">
        <v>312</v>
      </c>
      <c r="D2365" s="1" t="s">
        <v>304</v>
      </c>
      <c r="E2365" s="1" t="s">
        <v>301</v>
      </c>
      <c r="F2365" s="21">
        <v>5.2737085135921445E-4</v>
      </c>
    </row>
    <row r="2366" spans="1:6" x14ac:dyDescent="0.25">
      <c r="A2366" s="139"/>
      <c r="B2366" s="140"/>
      <c r="C2366" s="1" t="s">
        <v>313</v>
      </c>
      <c r="D2366" s="1" t="s">
        <v>304</v>
      </c>
      <c r="E2366" s="1" t="s">
        <v>301</v>
      </c>
      <c r="F2366" s="21">
        <v>3.1260234888663722E-7</v>
      </c>
    </row>
    <row r="2367" spans="1:6" x14ac:dyDescent="0.25">
      <c r="A2367" s="139"/>
      <c r="B2367" s="138" t="s">
        <v>316</v>
      </c>
      <c r="C2367" s="1" t="s">
        <v>307</v>
      </c>
      <c r="D2367" s="1" t="s">
        <v>304</v>
      </c>
      <c r="E2367" s="1" t="s">
        <v>301</v>
      </c>
      <c r="F2367" s="21">
        <v>4.4745022027761442E-6</v>
      </c>
    </row>
    <row r="2368" spans="1:6" x14ac:dyDescent="0.25">
      <c r="A2368" s="139"/>
      <c r="B2368" s="139"/>
      <c r="C2368" s="1" t="s">
        <v>308</v>
      </c>
      <c r="D2368" s="1" t="s">
        <v>304</v>
      </c>
      <c r="E2368" s="1" t="s">
        <v>301</v>
      </c>
      <c r="F2368" s="21">
        <v>1.7753227638641891E-3</v>
      </c>
    </row>
    <row r="2369" spans="1:6" x14ac:dyDescent="0.25">
      <c r="A2369" s="139"/>
      <c r="B2369" s="139"/>
      <c r="C2369" s="1" t="s">
        <v>309</v>
      </c>
      <c r="D2369" s="1" t="s">
        <v>304</v>
      </c>
      <c r="E2369" s="1" t="s">
        <v>301</v>
      </c>
      <c r="F2369" s="21">
        <v>3.7075274347935229E-15</v>
      </c>
    </row>
    <row r="2370" spans="1:6" x14ac:dyDescent="0.25">
      <c r="A2370" s="139"/>
      <c r="B2370" s="139"/>
      <c r="C2370" s="1" t="s">
        <v>407</v>
      </c>
      <c r="D2370" s="1" t="s">
        <v>304</v>
      </c>
      <c r="E2370" s="1" t="s">
        <v>301</v>
      </c>
      <c r="F2370" s="21">
        <v>1.3990594331154599E-4</v>
      </c>
    </row>
    <row r="2371" spans="1:6" x14ac:dyDescent="0.25">
      <c r="A2371" s="139"/>
      <c r="B2371" s="139"/>
      <c r="C2371" s="1" t="s">
        <v>312</v>
      </c>
      <c r="D2371" s="1" t="s">
        <v>304</v>
      </c>
      <c r="E2371" s="1" t="s">
        <v>301</v>
      </c>
      <c r="F2371" s="21">
        <v>3.0109742219704019E-4</v>
      </c>
    </row>
    <row r="2372" spans="1:6" x14ac:dyDescent="0.25">
      <c r="A2372" s="139"/>
      <c r="B2372" s="140"/>
      <c r="C2372" s="1" t="s">
        <v>313</v>
      </c>
      <c r="D2372" s="1" t="s">
        <v>304</v>
      </c>
      <c r="E2372" s="1" t="s">
        <v>301</v>
      </c>
      <c r="F2372" s="21">
        <v>1.868676076729189E-7</v>
      </c>
    </row>
    <row r="2373" spans="1:6" x14ac:dyDescent="0.25">
      <c r="A2373" s="139"/>
      <c r="B2373" s="138" t="s">
        <v>269</v>
      </c>
      <c r="C2373" s="1" t="s">
        <v>307</v>
      </c>
      <c r="D2373" s="1" t="s">
        <v>304</v>
      </c>
      <c r="E2373" s="1" t="s">
        <v>301</v>
      </c>
      <c r="F2373" s="21">
        <v>2.2274398809508418E-6</v>
      </c>
    </row>
    <row r="2374" spans="1:6" x14ac:dyDescent="0.25">
      <c r="A2374" s="139"/>
      <c r="B2374" s="139"/>
      <c r="C2374" s="1" t="s">
        <v>308</v>
      </c>
      <c r="D2374" s="1" t="s">
        <v>304</v>
      </c>
      <c r="E2374" s="1" t="s">
        <v>301</v>
      </c>
      <c r="F2374" s="21">
        <v>6.9979174959498641E-4</v>
      </c>
    </row>
    <row r="2375" spans="1:6" x14ac:dyDescent="0.25">
      <c r="A2375" s="139"/>
      <c r="B2375" s="139"/>
      <c r="C2375" s="1" t="s">
        <v>309</v>
      </c>
      <c r="D2375" s="1" t="s">
        <v>304</v>
      </c>
      <c r="E2375" s="1" t="s">
        <v>301</v>
      </c>
      <c r="F2375" s="21">
        <v>2.1143524610871179E-15</v>
      </c>
    </row>
    <row r="2376" spans="1:6" x14ac:dyDescent="0.25">
      <c r="A2376" s="139"/>
      <c r="B2376" s="139"/>
      <c r="C2376" s="1" t="s">
        <v>407</v>
      </c>
      <c r="D2376" s="1" t="s">
        <v>304</v>
      </c>
      <c r="E2376" s="1" t="s">
        <v>301</v>
      </c>
      <c r="F2376" s="21">
        <v>1.5267165047834071E-4</v>
      </c>
    </row>
    <row r="2377" spans="1:6" x14ac:dyDescent="0.25">
      <c r="A2377" s="139"/>
      <c r="B2377" s="139"/>
      <c r="C2377" s="1" t="s">
        <v>312</v>
      </c>
      <c r="D2377" s="1" t="s">
        <v>304</v>
      </c>
      <c r="E2377" s="1" t="s">
        <v>301</v>
      </c>
      <c r="F2377" s="21">
        <v>1.9130203026360271E-4</v>
      </c>
    </row>
    <row r="2378" spans="1:6" x14ac:dyDescent="0.25">
      <c r="A2378" s="139"/>
      <c r="B2378" s="140"/>
      <c r="C2378" s="1" t="s">
        <v>313</v>
      </c>
      <c r="D2378" s="1" t="s">
        <v>304</v>
      </c>
      <c r="E2378" s="1" t="s">
        <v>301</v>
      </c>
      <c r="F2378" s="21">
        <v>1.058163473301538E-7</v>
      </c>
    </row>
    <row r="2379" spans="1:6" x14ac:dyDescent="0.25">
      <c r="A2379" s="139"/>
      <c r="B2379" s="138" t="s">
        <v>271</v>
      </c>
      <c r="C2379" s="1" t="s">
        <v>307</v>
      </c>
      <c r="D2379" s="1" t="s">
        <v>304</v>
      </c>
      <c r="E2379" s="1" t="s">
        <v>301</v>
      </c>
      <c r="F2379" s="21">
        <v>2.2357279184582549E-4</v>
      </c>
    </row>
    <row r="2380" spans="1:6" x14ac:dyDescent="0.25">
      <c r="A2380" s="139"/>
      <c r="B2380" s="139"/>
      <c r="C2380" s="1" t="s">
        <v>308</v>
      </c>
      <c r="D2380" s="1" t="s">
        <v>304</v>
      </c>
      <c r="E2380" s="1" t="s">
        <v>301</v>
      </c>
      <c r="F2380" s="21">
        <v>9.5935692603871226E-4</v>
      </c>
    </row>
    <row r="2381" spans="1:6" x14ac:dyDescent="0.25">
      <c r="A2381" s="139"/>
      <c r="B2381" s="139"/>
      <c r="C2381" s="1" t="s">
        <v>309</v>
      </c>
      <c r="D2381" s="1" t="s">
        <v>304</v>
      </c>
      <c r="E2381" s="1" t="s">
        <v>301</v>
      </c>
      <c r="F2381" s="21">
        <v>9.432155259394236E-15</v>
      </c>
    </row>
    <row r="2382" spans="1:6" x14ac:dyDescent="0.25">
      <c r="A2382" s="139"/>
      <c r="B2382" s="139"/>
      <c r="C2382" s="1" t="s">
        <v>407</v>
      </c>
      <c r="D2382" s="1" t="s">
        <v>304</v>
      </c>
      <c r="E2382" s="1" t="s">
        <v>301</v>
      </c>
      <c r="F2382" s="21">
        <v>2.7075025278440121E-4</v>
      </c>
    </row>
    <row r="2383" spans="1:6" x14ac:dyDescent="0.25">
      <c r="A2383" s="139"/>
      <c r="B2383" s="139"/>
      <c r="C2383" s="1" t="s">
        <v>312</v>
      </c>
      <c r="D2383" s="1" t="s">
        <v>304</v>
      </c>
      <c r="E2383" s="1" t="s">
        <v>301</v>
      </c>
      <c r="F2383" s="21">
        <v>1.987613446943834E-4</v>
      </c>
    </row>
    <row r="2384" spans="1:6" x14ac:dyDescent="0.25">
      <c r="A2384" s="139"/>
      <c r="B2384" s="140"/>
      <c r="C2384" s="1" t="s">
        <v>313</v>
      </c>
      <c r="D2384" s="1" t="s">
        <v>304</v>
      </c>
      <c r="E2384" s="1" t="s">
        <v>301</v>
      </c>
      <c r="F2384" s="21">
        <v>1.205470184573414E-7</v>
      </c>
    </row>
    <row r="2385" spans="1:6" x14ac:dyDescent="0.25">
      <c r="A2385" s="139"/>
      <c r="B2385" s="138" t="s">
        <v>272</v>
      </c>
      <c r="C2385" s="1" t="s">
        <v>307</v>
      </c>
      <c r="D2385" s="1" t="s">
        <v>304</v>
      </c>
      <c r="E2385" s="1" t="s">
        <v>301</v>
      </c>
      <c r="F2385" s="21">
        <v>1.8338389515754579E-4</v>
      </c>
    </row>
    <row r="2386" spans="1:6" x14ac:dyDescent="0.25">
      <c r="A2386" s="139"/>
      <c r="B2386" s="139"/>
      <c r="C2386" s="1" t="s">
        <v>308</v>
      </c>
      <c r="D2386" s="1" t="s">
        <v>304</v>
      </c>
      <c r="E2386" s="1" t="s">
        <v>301</v>
      </c>
      <c r="F2386" s="21">
        <v>1.140862933084846E-3</v>
      </c>
    </row>
    <row r="2387" spans="1:6" x14ac:dyDescent="0.25">
      <c r="A2387" s="139"/>
      <c r="B2387" s="139"/>
      <c r="C2387" s="1" t="s">
        <v>309</v>
      </c>
      <c r="D2387" s="1" t="s">
        <v>304</v>
      </c>
      <c r="E2387" s="1" t="s">
        <v>301</v>
      </c>
      <c r="F2387" s="21">
        <v>3.3113736971752272E-13</v>
      </c>
    </row>
    <row r="2388" spans="1:6" x14ac:dyDescent="0.25">
      <c r="A2388" s="139"/>
      <c r="B2388" s="139"/>
      <c r="C2388" s="1" t="s">
        <v>407</v>
      </c>
      <c r="D2388" s="1" t="s">
        <v>304</v>
      </c>
      <c r="E2388" s="1" t="s">
        <v>301</v>
      </c>
      <c r="F2388" s="21">
        <v>3.1185616535793659E-2</v>
      </c>
    </row>
    <row r="2389" spans="1:6" x14ac:dyDescent="0.25">
      <c r="A2389" s="139"/>
      <c r="B2389" s="139"/>
      <c r="C2389" s="1" t="s">
        <v>311</v>
      </c>
      <c r="D2389" s="1" t="s">
        <v>304</v>
      </c>
      <c r="E2389" s="1" t="s">
        <v>301</v>
      </c>
      <c r="F2389" s="21"/>
    </row>
    <row r="2390" spans="1:6" x14ac:dyDescent="0.25">
      <c r="A2390" s="139"/>
      <c r="B2390" s="139"/>
      <c r="C2390" s="1" t="s">
        <v>312</v>
      </c>
      <c r="D2390" s="1" t="s">
        <v>304</v>
      </c>
      <c r="E2390" s="1" t="s">
        <v>301</v>
      </c>
      <c r="F2390" s="21">
        <v>2.500644882633591E-2</v>
      </c>
    </row>
    <row r="2391" spans="1:6" x14ac:dyDescent="0.25">
      <c r="A2391" s="139"/>
      <c r="B2391" s="140"/>
      <c r="C2391" s="1" t="s">
        <v>313</v>
      </c>
      <c r="D2391" s="1" t="s">
        <v>304</v>
      </c>
      <c r="E2391" s="1" t="s">
        <v>301</v>
      </c>
      <c r="F2391" s="21">
        <v>1.0701461512112229E-5</v>
      </c>
    </row>
    <row r="2392" spans="1:6" x14ac:dyDescent="0.25">
      <c r="A2392" s="139"/>
      <c r="B2392" s="138" t="s">
        <v>271</v>
      </c>
      <c r="C2392" s="1" t="s">
        <v>307</v>
      </c>
      <c r="D2392" s="1" t="s">
        <v>304</v>
      </c>
      <c r="E2392" s="1" t="s">
        <v>301</v>
      </c>
      <c r="F2392" s="21">
        <v>5.0582688169218597E-6</v>
      </c>
    </row>
    <row r="2393" spans="1:6" x14ac:dyDescent="0.25">
      <c r="A2393" s="139"/>
      <c r="B2393" s="139"/>
      <c r="C2393" s="1" t="s">
        <v>308</v>
      </c>
      <c r="D2393" s="1" t="s">
        <v>304</v>
      </c>
      <c r="E2393" s="1" t="s">
        <v>301</v>
      </c>
      <c r="F2393" s="21">
        <v>1.606905654009283E-3</v>
      </c>
    </row>
    <row r="2394" spans="1:6" x14ac:dyDescent="0.25">
      <c r="A2394" s="139"/>
      <c r="B2394" s="139"/>
      <c r="C2394" s="1" t="s">
        <v>309</v>
      </c>
      <c r="D2394" s="1" t="s">
        <v>304</v>
      </c>
      <c r="E2394" s="1" t="s">
        <v>301</v>
      </c>
      <c r="F2394" s="21">
        <v>4.7507536911741213E-14</v>
      </c>
    </row>
    <row r="2395" spans="1:6" x14ac:dyDescent="0.25">
      <c r="A2395" s="139"/>
      <c r="B2395" s="139"/>
      <c r="C2395" s="1" t="s">
        <v>407</v>
      </c>
      <c r="D2395" s="1" t="s">
        <v>304</v>
      </c>
      <c r="E2395" s="1" t="s">
        <v>301</v>
      </c>
      <c r="F2395" s="21">
        <v>8.2701364146660263E-4</v>
      </c>
    </row>
    <row r="2396" spans="1:6" x14ac:dyDescent="0.25">
      <c r="A2396" s="139"/>
      <c r="B2396" s="139"/>
      <c r="C2396" s="1" t="s">
        <v>312</v>
      </c>
      <c r="D2396" s="1" t="s">
        <v>304</v>
      </c>
      <c r="E2396" s="1" t="s">
        <v>301</v>
      </c>
      <c r="F2396" s="21">
        <v>7.9056439107747379E-4</v>
      </c>
    </row>
    <row r="2397" spans="1:6" x14ac:dyDescent="0.25">
      <c r="A2397" s="139"/>
      <c r="B2397" s="140"/>
      <c r="C2397" s="1" t="s">
        <v>313</v>
      </c>
      <c r="D2397" s="1" t="s">
        <v>304</v>
      </c>
      <c r="E2397" s="1" t="s">
        <v>301</v>
      </c>
      <c r="F2397" s="21">
        <v>3.9246189708230668E-7</v>
      </c>
    </row>
    <row r="2398" spans="1:6" x14ac:dyDescent="0.25">
      <c r="A2398" s="139"/>
      <c r="B2398" s="138" t="s">
        <v>293</v>
      </c>
      <c r="C2398" s="1" t="s">
        <v>307</v>
      </c>
      <c r="D2398" s="1" t="s">
        <v>304</v>
      </c>
      <c r="E2398" s="1" t="s">
        <v>301</v>
      </c>
      <c r="F2398" s="21"/>
    </row>
    <row r="2399" spans="1:6" x14ac:dyDescent="0.25">
      <c r="A2399" s="139"/>
      <c r="B2399" s="139"/>
      <c r="C2399" s="1" t="s">
        <v>308</v>
      </c>
      <c r="D2399" s="1" t="s">
        <v>304</v>
      </c>
      <c r="E2399" s="1" t="s">
        <v>301</v>
      </c>
      <c r="F2399" s="21"/>
    </row>
    <row r="2400" spans="1:6" x14ac:dyDescent="0.25">
      <c r="A2400" s="139"/>
      <c r="B2400" s="139"/>
      <c r="C2400" s="1" t="s">
        <v>309</v>
      </c>
      <c r="D2400" s="1" t="s">
        <v>304</v>
      </c>
      <c r="E2400" s="1" t="s">
        <v>301</v>
      </c>
      <c r="F2400" s="21"/>
    </row>
    <row r="2401" spans="1:6" x14ac:dyDescent="0.25">
      <c r="A2401" s="139"/>
      <c r="B2401" s="139"/>
      <c r="C2401" s="1" t="s">
        <v>407</v>
      </c>
      <c r="D2401" s="1" t="s">
        <v>304</v>
      </c>
      <c r="E2401" s="1" t="s">
        <v>301</v>
      </c>
      <c r="F2401" s="21"/>
    </row>
    <row r="2402" spans="1:6" x14ac:dyDescent="0.25">
      <c r="A2402" s="139"/>
      <c r="B2402" s="139"/>
      <c r="C2402" s="1" t="s">
        <v>312</v>
      </c>
      <c r="D2402" s="1" t="s">
        <v>304</v>
      </c>
      <c r="E2402" s="1" t="s">
        <v>301</v>
      </c>
      <c r="F2402" s="21"/>
    </row>
    <row r="2403" spans="1:6" x14ac:dyDescent="0.25">
      <c r="A2403" s="139"/>
      <c r="B2403" s="140"/>
      <c r="C2403" s="1" t="s">
        <v>313</v>
      </c>
      <c r="D2403" s="1" t="s">
        <v>304</v>
      </c>
      <c r="E2403" s="1" t="s">
        <v>301</v>
      </c>
      <c r="F2403" s="21"/>
    </row>
    <row r="2404" spans="1:6" x14ac:dyDescent="0.25">
      <c r="A2404" s="139"/>
      <c r="B2404" s="138" t="s">
        <v>270</v>
      </c>
      <c r="C2404" s="1" t="s">
        <v>307</v>
      </c>
      <c r="D2404" s="1" t="s">
        <v>304</v>
      </c>
      <c r="E2404" s="1" t="s">
        <v>301</v>
      </c>
      <c r="F2404" s="21">
        <v>5.5904801076515605E-4</v>
      </c>
    </row>
    <row r="2405" spans="1:6" x14ac:dyDescent="0.25">
      <c r="A2405" s="139"/>
      <c r="B2405" s="139"/>
      <c r="C2405" s="1" t="s">
        <v>308</v>
      </c>
      <c r="D2405" s="1" t="s">
        <v>304</v>
      </c>
      <c r="E2405" s="1" t="s">
        <v>301</v>
      </c>
      <c r="F2405" s="21">
        <v>1.513815478076039E-2</v>
      </c>
    </row>
    <row r="2406" spans="1:6" x14ac:dyDescent="0.25">
      <c r="A2406" s="139"/>
      <c r="B2406" s="139"/>
      <c r="C2406" s="1" t="s">
        <v>309</v>
      </c>
      <c r="D2406" s="1" t="s">
        <v>304</v>
      </c>
      <c r="E2406" s="1" t="s">
        <v>301</v>
      </c>
      <c r="F2406" s="21">
        <v>7.2902552802622767E-13</v>
      </c>
    </row>
    <row r="2407" spans="1:6" x14ac:dyDescent="0.25">
      <c r="A2407" s="139"/>
      <c r="B2407" s="139"/>
      <c r="C2407" s="1" t="s">
        <v>407</v>
      </c>
      <c r="D2407" s="1" t="s">
        <v>304</v>
      </c>
      <c r="E2407" s="1" t="s">
        <v>301</v>
      </c>
      <c r="F2407" s="21">
        <v>5.5079196983341072E-2</v>
      </c>
    </row>
    <row r="2408" spans="1:6" x14ac:dyDescent="0.25">
      <c r="A2408" s="139"/>
      <c r="B2408" s="139"/>
      <c r="C2408" s="1" t="s">
        <v>312</v>
      </c>
      <c r="D2408" s="1" t="s">
        <v>304</v>
      </c>
      <c r="E2408" s="1" t="s">
        <v>301</v>
      </c>
      <c r="F2408" s="21">
        <v>0.12613818253409079</v>
      </c>
    </row>
    <row r="2409" spans="1:6" x14ac:dyDescent="0.25">
      <c r="A2409" s="139"/>
      <c r="B2409" s="140"/>
      <c r="C2409" s="1" t="s">
        <v>313</v>
      </c>
      <c r="D2409" s="1" t="s">
        <v>304</v>
      </c>
      <c r="E2409" s="1" t="s">
        <v>301</v>
      </c>
      <c r="F2409" s="21">
        <v>7.8492072706167208E-4</v>
      </c>
    </row>
    <row r="2410" spans="1:6" x14ac:dyDescent="0.25">
      <c r="A2410" s="139"/>
      <c r="B2410" s="138" t="s">
        <v>297</v>
      </c>
      <c r="C2410" s="1" t="s">
        <v>307</v>
      </c>
      <c r="D2410" s="1" t="s">
        <v>304</v>
      </c>
      <c r="E2410" s="1" t="s">
        <v>301</v>
      </c>
      <c r="F2410" s="21"/>
    </row>
    <row r="2411" spans="1:6" x14ac:dyDescent="0.25">
      <c r="A2411" s="139"/>
      <c r="B2411" s="139"/>
      <c r="C2411" s="1" t="s">
        <v>308</v>
      </c>
      <c r="D2411" s="1" t="s">
        <v>304</v>
      </c>
      <c r="E2411" s="1" t="s">
        <v>301</v>
      </c>
      <c r="F2411" s="21"/>
    </row>
    <row r="2412" spans="1:6" x14ac:dyDescent="0.25">
      <c r="A2412" s="139"/>
      <c r="B2412" s="139"/>
      <c r="C2412" s="1" t="s">
        <v>309</v>
      </c>
      <c r="D2412" s="1" t="s">
        <v>304</v>
      </c>
      <c r="E2412" s="1" t="s">
        <v>301</v>
      </c>
      <c r="F2412" s="21"/>
    </row>
    <row r="2413" spans="1:6" x14ac:dyDescent="0.25">
      <c r="A2413" s="139"/>
      <c r="B2413" s="139"/>
      <c r="C2413" s="1" t="s">
        <v>407</v>
      </c>
      <c r="D2413" s="1" t="s">
        <v>304</v>
      </c>
      <c r="E2413" s="1" t="s">
        <v>301</v>
      </c>
      <c r="F2413" s="21"/>
    </row>
    <row r="2414" spans="1:6" x14ac:dyDescent="0.25">
      <c r="A2414" s="139"/>
      <c r="B2414" s="139"/>
      <c r="C2414" s="1" t="s">
        <v>312</v>
      </c>
      <c r="D2414" s="1" t="s">
        <v>304</v>
      </c>
      <c r="E2414" s="1" t="s">
        <v>301</v>
      </c>
      <c r="F2414" s="21"/>
    </row>
    <row r="2415" spans="1:6" x14ac:dyDescent="0.25">
      <c r="A2415" s="140"/>
      <c r="B2415" s="140"/>
      <c r="C2415" s="1" t="s">
        <v>313</v>
      </c>
      <c r="D2415" s="1" t="s">
        <v>304</v>
      </c>
      <c r="E2415" s="1" t="s">
        <v>301</v>
      </c>
      <c r="F2415" s="21"/>
    </row>
    <row r="2416" spans="1:6" x14ac:dyDescent="0.25">
      <c r="A2416" s="138" t="s">
        <v>62</v>
      </c>
      <c r="B2416" s="138" t="s">
        <v>272</v>
      </c>
      <c r="C2416" s="1" t="s">
        <v>307</v>
      </c>
      <c r="D2416" s="1" t="s">
        <v>304</v>
      </c>
      <c r="E2416" s="1" t="s">
        <v>301</v>
      </c>
      <c r="F2416" s="21"/>
    </row>
    <row r="2417" spans="1:6" x14ac:dyDescent="0.25">
      <c r="A2417" s="139"/>
      <c r="B2417" s="139"/>
      <c r="C2417" s="1" t="s">
        <v>308</v>
      </c>
      <c r="D2417" s="1" t="s">
        <v>304</v>
      </c>
      <c r="E2417" s="1" t="s">
        <v>301</v>
      </c>
      <c r="F2417" s="21"/>
    </row>
    <row r="2418" spans="1:6" x14ac:dyDescent="0.25">
      <c r="A2418" s="139"/>
      <c r="B2418" s="139"/>
      <c r="C2418" s="1" t="s">
        <v>309</v>
      </c>
      <c r="D2418" s="1" t="s">
        <v>304</v>
      </c>
      <c r="E2418" s="1" t="s">
        <v>301</v>
      </c>
      <c r="F2418" s="21"/>
    </row>
    <row r="2419" spans="1:6" x14ac:dyDescent="0.25">
      <c r="A2419" s="139"/>
      <c r="B2419" s="139"/>
      <c r="C2419" s="1" t="s">
        <v>407</v>
      </c>
      <c r="D2419" s="1" t="s">
        <v>304</v>
      </c>
      <c r="E2419" s="1" t="s">
        <v>301</v>
      </c>
      <c r="F2419" s="21"/>
    </row>
    <row r="2420" spans="1:6" x14ac:dyDescent="0.25">
      <c r="A2420" s="139"/>
      <c r="B2420" s="139"/>
      <c r="C2420" s="1" t="s">
        <v>312</v>
      </c>
      <c r="D2420" s="1" t="s">
        <v>304</v>
      </c>
      <c r="E2420" s="1" t="s">
        <v>301</v>
      </c>
      <c r="F2420" s="21"/>
    </row>
    <row r="2421" spans="1:6" x14ac:dyDescent="0.25">
      <c r="A2421" s="139"/>
      <c r="B2421" s="140"/>
      <c r="C2421" s="1" t="s">
        <v>313</v>
      </c>
      <c r="D2421" s="1" t="s">
        <v>304</v>
      </c>
      <c r="E2421" s="1" t="s">
        <v>301</v>
      </c>
      <c r="F2421" s="21"/>
    </row>
    <row r="2422" spans="1:6" x14ac:dyDescent="0.25">
      <c r="A2422" s="139"/>
      <c r="B2422" s="138" t="s">
        <v>315</v>
      </c>
      <c r="C2422" s="1" t="s">
        <v>307</v>
      </c>
      <c r="D2422" s="1" t="s">
        <v>304</v>
      </c>
      <c r="E2422" s="1" t="s">
        <v>301</v>
      </c>
      <c r="F2422" s="21">
        <v>1.1580210529446621E-3</v>
      </c>
    </row>
    <row r="2423" spans="1:6" x14ac:dyDescent="0.25">
      <c r="A2423" s="139"/>
      <c r="B2423" s="139"/>
      <c r="C2423" s="1" t="s">
        <v>308</v>
      </c>
      <c r="D2423" s="1" t="s">
        <v>304</v>
      </c>
      <c r="E2423" s="1" t="s">
        <v>301</v>
      </c>
      <c r="F2423" s="21">
        <v>6.7583119341839406E-3</v>
      </c>
    </row>
    <row r="2424" spans="1:6" x14ac:dyDescent="0.25">
      <c r="A2424" s="139"/>
      <c r="B2424" s="139"/>
      <c r="C2424" s="1" t="s">
        <v>309</v>
      </c>
      <c r="D2424" s="1" t="s">
        <v>304</v>
      </c>
      <c r="E2424" s="1" t="s">
        <v>301</v>
      </c>
      <c r="F2424" s="21">
        <v>6.5683112124428203E-14</v>
      </c>
    </row>
    <row r="2425" spans="1:6" x14ac:dyDescent="0.25">
      <c r="A2425" s="139"/>
      <c r="B2425" s="139"/>
      <c r="C2425" s="1" t="s">
        <v>407</v>
      </c>
      <c r="D2425" s="1" t="s">
        <v>304</v>
      </c>
      <c r="E2425" s="1" t="s">
        <v>301</v>
      </c>
      <c r="F2425" s="21">
        <v>2.319267443092857E-3</v>
      </c>
    </row>
    <row r="2426" spans="1:6" x14ac:dyDescent="0.25">
      <c r="A2426" s="139"/>
      <c r="B2426" s="139"/>
      <c r="C2426" s="1" t="s">
        <v>312</v>
      </c>
      <c r="D2426" s="1" t="s">
        <v>304</v>
      </c>
      <c r="E2426" s="1" t="s">
        <v>301</v>
      </c>
      <c r="F2426" s="21">
        <v>9.4310656240556763E-4</v>
      </c>
    </row>
    <row r="2427" spans="1:6" x14ac:dyDescent="0.25">
      <c r="A2427" s="139"/>
      <c r="B2427" s="140"/>
      <c r="C2427" s="1" t="s">
        <v>313</v>
      </c>
      <c r="D2427" s="1" t="s">
        <v>304</v>
      </c>
      <c r="E2427" s="1" t="s">
        <v>301</v>
      </c>
      <c r="F2427" s="21">
        <v>6.139849435592141E-7</v>
      </c>
    </row>
    <row r="2428" spans="1:6" x14ac:dyDescent="0.25">
      <c r="A2428" s="139"/>
      <c r="B2428" s="138" t="s">
        <v>272</v>
      </c>
      <c r="C2428" s="1" t="s">
        <v>307</v>
      </c>
      <c r="D2428" s="1" t="s">
        <v>304</v>
      </c>
      <c r="E2428" s="1" t="s">
        <v>301</v>
      </c>
      <c r="F2428" s="21">
        <v>5.5397852931430513E-5</v>
      </c>
    </row>
    <row r="2429" spans="1:6" x14ac:dyDescent="0.25">
      <c r="A2429" s="139"/>
      <c r="B2429" s="139"/>
      <c r="C2429" s="1" t="s">
        <v>308</v>
      </c>
      <c r="D2429" s="1" t="s">
        <v>304</v>
      </c>
      <c r="E2429" s="1" t="s">
        <v>301</v>
      </c>
      <c r="F2429" s="21">
        <v>5.9681239105770466E-3</v>
      </c>
    </row>
    <row r="2430" spans="1:6" x14ac:dyDescent="0.25">
      <c r="A2430" s="139"/>
      <c r="B2430" s="139"/>
      <c r="C2430" s="1" t="s">
        <v>309</v>
      </c>
      <c r="D2430" s="1" t="s">
        <v>304</v>
      </c>
      <c r="E2430" s="1" t="s">
        <v>301</v>
      </c>
      <c r="F2430" s="21">
        <v>1.403485170382492E-14</v>
      </c>
    </row>
    <row r="2431" spans="1:6" x14ac:dyDescent="0.25">
      <c r="A2431" s="139"/>
      <c r="B2431" s="139"/>
      <c r="C2431" s="1" t="s">
        <v>407</v>
      </c>
      <c r="D2431" s="1" t="s">
        <v>304</v>
      </c>
      <c r="E2431" s="1" t="s">
        <v>301</v>
      </c>
      <c r="F2431" s="21">
        <v>1.794087065441682E-3</v>
      </c>
    </row>
    <row r="2432" spans="1:6" x14ac:dyDescent="0.25">
      <c r="A2432" s="139"/>
      <c r="B2432" s="139"/>
      <c r="C2432" s="1" t="s">
        <v>312</v>
      </c>
      <c r="D2432" s="1" t="s">
        <v>304</v>
      </c>
      <c r="E2432" s="1" t="s">
        <v>301</v>
      </c>
      <c r="F2432" s="21">
        <v>1.1466642143141679E-3</v>
      </c>
    </row>
    <row r="2433" spans="1:6" x14ac:dyDescent="0.25">
      <c r="A2433" s="139"/>
      <c r="B2433" s="140"/>
      <c r="C2433" s="1" t="s">
        <v>313</v>
      </c>
      <c r="D2433" s="1" t="s">
        <v>304</v>
      </c>
      <c r="E2433" s="1" t="s">
        <v>301</v>
      </c>
      <c r="F2433" s="21">
        <v>6.796923376690461E-7</v>
      </c>
    </row>
    <row r="2434" spans="1:6" x14ac:dyDescent="0.25">
      <c r="A2434" s="139"/>
      <c r="B2434" s="138" t="s">
        <v>316</v>
      </c>
      <c r="C2434" s="1" t="s">
        <v>307</v>
      </c>
      <c r="D2434" s="1" t="s">
        <v>304</v>
      </c>
      <c r="E2434" s="1" t="s">
        <v>301</v>
      </c>
      <c r="F2434" s="21">
        <v>1.304654383460588E-4</v>
      </c>
    </row>
    <row r="2435" spans="1:6" x14ac:dyDescent="0.25">
      <c r="A2435" s="139"/>
      <c r="B2435" s="139"/>
      <c r="C2435" s="1" t="s">
        <v>308</v>
      </c>
      <c r="D2435" s="1" t="s">
        <v>304</v>
      </c>
      <c r="E2435" s="1" t="s">
        <v>301</v>
      </c>
      <c r="F2435" s="21">
        <v>6.288652508509672E-2</v>
      </c>
    </row>
    <row r="2436" spans="1:6" x14ac:dyDescent="0.25">
      <c r="A2436" s="139"/>
      <c r="B2436" s="139"/>
      <c r="C2436" s="1" t="s">
        <v>309</v>
      </c>
      <c r="D2436" s="1" t="s">
        <v>304</v>
      </c>
      <c r="E2436" s="1" t="s">
        <v>301</v>
      </c>
      <c r="F2436" s="21">
        <v>1.3129014279647479E-13</v>
      </c>
    </row>
    <row r="2437" spans="1:6" x14ac:dyDescent="0.25">
      <c r="A2437" s="139"/>
      <c r="B2437" s="139"/>
      <c r="C2437" s="1" t="s">
        <v>407</v>
      </c>
      <c r="D2437" s="1" t="s">
        <v>304</v>
      </c>
      <c r="E2437" s="1" t="s">
        <v>301</v>
      </c>
      <c r="F2437" s="21">
        <v>4.361075509240568E-3</v>
      </c>
    </row>
    <row r="2438" spans="1:6" x14ac:dyDescent="0.25">
      <c r="A2438" s="139"/>
      <c r="B2438" s="139"/>
      <c r="C2438" s="1" t="s">
        <v>312</v>
      </c>
      <c r="D2438" s="1" t="s">
        <v>304</v>
      </c>
      <c r="E2438" s="1" t="s">
        <v>301</v>
      </c>
      <c r="F2438" s="21">
        <v>1.039729812143435E-2</v>
      </c>
    </row>
    <row r="2439" spans="1:6" x14ac:dyDescent="0.25">
      <c r="A2439" s="139"/>
      <c r="B2439" s="140"/>
      <c r="C2439" s="1" t="s">
        <v>313</v>
      </c>
      <c r="D2439" s="1" t="s">
        <v>304</v>
      </c>
      <c r="E2439" s="1" t="s">
        <v>301</v>
      </c>
      <c r="F2439" s="21">
        <v>6.5598673521568491E-6</v>
      </c>
    </row>
    <row r="2440" spans="1:6" x14ac:dyDescent="0.25">
      <c r="A2440" s="139"/>
      <c r="B2440" s="138" t="s">
        <v>269</v>
      </c>
      <c r="C2440" s="1" t="s">
        <v>307</v>
      </c>
      <c r="D2440" s="1" t="s">
        <v>304</v>
      </c>
      <c r="E2440" s="1" t="s">
        <v>301</v>
      </c>
      <c r="F2440" s="21">
        <v>3.1048565203367639E-4</v>
      </c>
    </row>
    <row r="2441" spans="1:6" x14ac:dyDescent="0.25">
      <c r="A2441" s="139"/>
      <c r="B2441" s="139"/>
      <c r="C2441" s="1" t="s">
        <v>308</v>
      </c>
      <c r="D2441" s="1" t="s">
        <v>304</v>
      </c>
      <c r="E2441" s="1" t="s">
        <v>301</v>
      </c>
      <c r="F2441" s="21">
        <v>0.13764333914464411</v>
      </c>
    </row>
    <row r="2442" spans="1:6" x14ac:dyDescent="0.25">
      <c r="A2442" s="139"/>
      <c r="B2442" s="139"/>
      <c r="C2442" s="1" t="s">
        <v>309</v>
      </c>
      <c r="D2442" s="1" t="s">
        <v>304</v>
      </c>
      <c r="E2442" s="1" t="s">
        <v>301</v>
      </c>
      <c r="F2442" s="21">
        <v>3.4361838738813688E-13</v>
      </c>
    </row>
    <row r="2443" spans="1:6" x14ac:dyDescent="0.25">
      <c r="A2443" s="139"/>
      <c r="B2443" s="139"/>
      <c r="C2443" s="1" t="s">
        <v>407</v>
      </c>
      <c r="D2443" s="1" t="s">
        <v>304</v>
      </c>
      <c r="E2443" s="1" t="s">
        <v>301</v>
      </c>
      <c r="F2443" s="21">
        <v>1.219975476808193E-2</v>
      </c>
    </row>
    <row r="2444" spans="1:6" x14ac:dyDescent="0.25">
      <c r="A2444" s="139"/>
      <c r="B2444" s="139"/>
      <c r="C2444" s="1" t="s">
        <v>312</v>
      </c>
      <c r="D2444" s="1" t="s">
        <v>304</v>
      </c>
      <c r="E2444" s="1" t="s">
        <v>301</v>
      </c>
      <c r="F2444" s="21">
        <v>2.3594589781575168E-2</v>
      </c>
    </row>
    <row r="2445" spans="1:6" x14ac:dyDescent="0.25">
      <c r="A2445" s="139"/>
      <c r="B2445" s="140"/>
      <c r="C2445" s="1" t="s">
        <v>313</v>
      </c>
      <c r="D2445" s="1" t="s">
        <v>304</v>
      </c>
      <c r="E2445" s="1" t="s">
        <v>301</v>
      </c>
      <c r="F2445" s="21">
        <v>1.512315066977675E-5</v>
      </c>
    </row>
    <row r="2446" spans="1:6" x14ac:dyDescent="0.25">
      <c r="A2446" s="139"/>
      <c r="B2446" s="138" t="s">
        <v>271</v>
      </c>
      <c r="C2446" s="1" t="s">
        <v>307</v>
      </c>
      <c r="D2446" s="1" t="s">
        <v>304</v>
      </c>
      <c r="E2446" s="1" t="s">
        <v>301</v>
      </c>
      <c r="F2446" s="21">
        <v>1.080312229180628E-3</v>
      </c>
    </row>
    <row r="2447" spans="1:6" x14ac:dyDescent="0.25">
      <c r="A2447" s="139"/>
      <c r="B2447" s="139"/>
      <c r="C2447" s="1" t="s">
        <v>308</v>
      </c>
      <c r="D2447" s="1" t="s">
        <v>304</v>
      </c>
      <c r="E2447" s="1" t="s">
        <v>301</v>
      </c>
      <c r="F2447" s="21">
        <v>5.0976876767061053E-3</v>
      </c>
    </row>
    <row r="2448" spans="1:6" x14ac:dyDescent="0.25">
      <c r="A2448" s="139"/>
      <c r="B2448" s="139"/>
      <c r="C2448" s="1" t="s">
        <v>309</v>
      </c>
      <c r="D2448" s="1" t="s">
        <v>304</v>
      </c>
      <c r="E2448" s="1" t="s">
        <v>301</v>
      </c>
      <c r="F2448" s="21">
        <v>4.6205609676523359E-14</v>
      </c>
    </row>
    <row r="2449" spans="1:6" x14ac:dyDescent="0.25">
      <c r="A2449" s="139"/>
      <c r="B2449" s="139"/>
      <c r="C2449" s="1" t="s">
        <v>407</v>
      </c>
      <c r="D2449" s="1" t="s">
        <v>304</v>
      </c>
      <c r="E2449" s="1" t="s">
        <v>301</v>
      </c>
      <c r="F2449" s="21">
        <v>1.410262114066403E-3</v>
      </c>
    </row>
    <row r="2450" spans="1:6" x14ac:dyDescent="0.25">
      <c r="A2450" s="139"/>
      <c r="B2450" s="139"/>
      <c r="C2450" s="1" t="s">
        <v>312</v>
      </c>
      <c r="D2450" s="1" t="s">
        <v>304</v>
      </c>
      <c r="E2450" s="1" t="s">
        <v>301</v>
      </c>
      <c r="F2450" s="21">
        <v>1.045474136539992E-3</v>
      </c>
    </row>
    <row r="2451" spans="1:6" x14ac:dyDescent="0.25">
      <c r="A2451" s="139"/>
      <c r="B2451" s="140"/>
      <c r="C2451" s="1" t="s">
        <v>313</v>
      </c>
      <c r="D2451" s="1" t="s">
        <v>304</v>
      </c>
      <c r="E2451" s="1" t="s">
        <v>301</v>
      </c>
      <c r="F2451" s="21">
        <v>6.3157433160975781E-7</v>
      </c>
    </row>
    <row r="2452" spans="1:6" x14ac:dyDescent="0.25">
      <c r="A2452" s="139"/>
      <c r="B2452" s="138" t="s">
        <v>272</v>
      </c>
      <c r="C2452" s="1" t="s">
        <v>307</v>
      </c>
      <c r="D2452" s="1" t="s">
        <v>304</v>
      </c>
      <c r="E2452" s="1" t="s">
        <v>301</v>
      </c>
      <c r="F2452" s="21">
        <v>2.4111773215933592E-3</v>
      </c>
    </row>
    <row r="2453" spans="1:6" x14ac:dyDescent="0.25">
      <c r="A2453" s="139"/>
      <c r="B2453" s="139"/>
      <c r="C2453" s="1" t="s">
        <v>308</v>
      </c>
      <c r="D2453" s="1" t="s">
        <v>304</v>
      </c>
      <c r="E2453" s="1" t="s">
        <v>301</v>
      </c>
      <c r="F2453" s="21">
        <v>0.1794030560870031</v>
      </c>
    </row>
    <row r="2454" spans="1:6" x14ac:dyDescent="0.25">
      <c r="A2454" s="139"/>
      <c r="B2454" s="139"/>
      <c r="C2454" s="1" t="s">
        <v>309</v>
      </c>
      <c r="D2454" s="1" t="s">
        <v>304</v>
      </c>
      <c r="E2454" s="1" t="s">
        <v>301</v>
      </c>
      <c r="F2454" s="21">
        <v>1.556606286304343E-12</v>
      </c>
    </row>
    <row r="2455" spans="1:6" x14ac:dyDescent="0.25">
      <c r="A2455" s="139"/>
      <c r="B2455" s="139"/>
      <c r="C2455" s="1" t="s">
        <v>407</v>
      </c>
      <c r="D2455" s="1" t="s">
        <v>304</v>
      </c>
      <c r="E2455" s="1" t="s">
        <v>301</v>
      </c>
      <c r="F2455" s="21">
        <v>6.3073435168021497E-2</v>
      </c>
    </row>
    <row r="2456" spans="1:6" x14ac:dyDescent="0.25">
      <c r="A2456" s="139"/>
      <c r="B2456" s="139"/>
      <c r="C2456" s="1" t="s">
        <v>311</v>
      </c>
      <c r="D2456" s="1" t="s">
        <v>304</v>
      </c>
      <c r="E2456" s="1" t="s">
        <v>301</v>
      </c>
      <c r="F2456" s="21">
        <v>0.74815303345589546</v>
      </c>
    </row>
    <row r="2457" spans="1:6" x14ac:dyDescent="0.25">
      <c r="A2457" s="139"/>
      <c r="B2457" s="139"/>
      <c r="C2457" s="1" t="s">
        <v>312</v>
      </c>
      <c r="D2457" s="1" t="s">
        <v>304</v>
      </c>
      <c r="E2457" s="1" t="s">
        <v>301</v>
      </c>
      <c r="F2457" s="21">
        <v>0.16188936398629469</v>
      </c>
    </row>
    <row r="2458" spans="1:6" x14ac:dyDescent="0.25">
      <c r="A2458" s="139"/>
      <c r="B2458" s="140"/>
      <c r="C2458" s="1" t="s">
        <v>313</v>
      </c>
      <c r="D2458" s="1" t="s">
        <v>304</v>
      </c>
      <c r="E2458" s="1" t="s">
        <v>301</v>
      </c>
      <c r="F2458" s="21">
        <v>1.090829212296479E-4</v>
      </c>
    </row>
    <row r="2459" spans="1:6" x14ac:dyDescent="0.25">
      <c r="A2459" s="139"/>
      <c r="B2459" s="138" t="s">
        <v>271</v>
      </c>
      <c r="C2459" s="1" t="s">
        <v>307</v>
      </c>
      <c r="D2459" s="1" t="s">
        <v>304</v>
      </c>
      <c r="E2459" s="1" t="s">
        <v>301</v>
      </c>
      <c r="F2459" s="21">
        <v>1.2407049529329411E-5</v>
      </c>
    </row>
    <row r="2460" spans="1:6" x14ac:dyDescent="0.25">
      <c r="A2460" s="139"/>
      <c r="B2460" s="139"/>
      <c r="C2460" s="1" t="s">
        <v>308</v>
      </c>
      <c r="D2460" s="1" t="s">
        <v>304</v>
      </c>
      <c r="E2460" s="1" t="s">
        <v>301</v>
      </c>
      <c r="F2460" s="21">
        <v>5.0468149835520976E-3</v>
      </c>
    </row>
    <row r="2461" spans="1:6" x14ac:dyDescent="0.25">
      <c r="A2461" s="139"/>
      <c r="B2461" s="139"/>
      <c r="C2461" s="1" t="s">
        <v>309</v>
      </c>
      <c r="D2461" s="1" t="s">
        <v>304</v>
      </c>
      <c r="E2461" s="1" t="s">
        <v>301</v>
      </c>
      <c r="F2461" s="21">
        <v>1.67466644731544E-13</v>
      </c>
    </row>
    <row r="2462" spans="1:6" x14ac:dyDescent="0.25">
      <c r="A2462" s="139"/>
      <c r="B2462" s="139"/>
      <c r="C2462" s="1" t="s">
        <v>407</v>
      </c>
      <c r="D2462" s="1" t="s">
        <v>304</v>
      </c>
      <c r="E2462" s="1" t="s">
        <v>301</v>
      </c>
      <c r="F2462" s="21">
        <v>1.1994897788254019E-3</v>
      </c>
    </row>
    <row r="2463" spans="1:6" x14ac:dyDescent="0.25">
      <c r="A2463" s="139"/>
      <c r="B2463" s="139"/>
      <c r="C2463" s="1" t="s">
        <v>312</v>
      </c>
      <c r="D2463" s="1" t="s">
        <v>304</v>
      </c>
      <c r="E2463" s="1" t="s">
        <v>301</v>
      </c>
      <c r="F2463" s="21">
        <v>1.3336482391940951E-3</v>
      </c>
    </row>
    <row r="2464" spans="1:6" x14ac:dyDescent="0.25">
      <c r="A2464" s="139"/>
      <c r="B2464" s="140"/>
      <c r="C2464" s="1" t="s">
        <v>313</v>
      </c>
      <c r="D2464" s="1" t="s">
        <v>304</v>
      </c>
      <c r="E2464" s="1" t="s">
        <v>301</v>
      </c>
      <c r="F2464" s="21">
        <v>7.9740640992279807E-7</v>
      </c>
    </row>
    <row r="2465" spans="1:6" x14ac:dyDescent="0.25">
      <c r="A2465" s="139"/>
      <c r="B2465" s="138" t="s">
        <v>293</v>
      </c>
      <c r="C2465" s="1" t="s">
        <v>307</v>
      </c>
      <c r="D2465" s="1" t="s">
        <v>304</v>
      </c>
      <c r="E2465" s="1" t="s">
        <v>301</v>
      </c>
      <c r="F2465" s="21">
        <v>2.4032569421661861E-5</v>
      </c>
    </row>
    <row r="2466" spans="1:6" x14ac:dyDescent="0.25">
      <c r="A2466" s="139"/>
      <c r="B2466" s="139"/>
      <c r="C2466" s="1" t="s">
        <v>308</v>
      </c>
      <c r="D2466" s="1" t="s">
        <v>304</v>
      </c>
      <c r="E2466" s="1" t="s">
        <v>301</v>
      </c>
      <c r="F2466" s="21">
        <v>6.3003831597619755E-4</v>
      </c>
    </row>
    <row r="2467" spans="1:6" x14ac:dyDescent="0.25">
      <c r="A2467" s="139"/>
      <c r="B2467" s="139"/>
      <c r="C2467" s="1" t="s">
        <v>309</v>
      </c>
      <c r="D2467" s="1" t="s">
        <v>304</v>
      </c>
      <c r="E2467" s="1" t="s">
        <v>301</v>
      </c>
      <c r="F2467" s="21">
        <v>5.5820299090282643E-14</v>
      </c>
    </row>
    <row r="2468" spans="1:6" x14ac:dyDescent="0.25">
      <c r="A2468" s="139"/>
      <c r="B2468" s="139"/>
      <c r="C2468" s="1" t="s">
        <v>407</v>
      </c>
      <c r="D2468" s="1" t="s">
        <v>304</v>
      </c>
      <c r="E2468" s="1" t="s">
        <v>301</v>
      </c>
      <c r="F2468" s="21">
        <v>4.4819941886602823E-3</v>
      </c>
    </row>
    <row r="2469" spans="1:6" x14ac:dyDescent="0.25">
      <c r="A2469" s="139"/>
      <c r="B2469" s="139"/>
      <c r="C2469" s="1" t="s">
        <v>312</v>
      </c>
      <c r="D2469" s="1" t="s">
        <v>304</v>
      </c>
      <c r="E2469" s="1" t="s">
        <v>301</v>
      </c>
      <c r="F2469" s="21">
        <v>9.9306371185522687E-4</v>
      </c>
    </row>
    <row r="2470" spans="1:6" x14ac:dyDescent="0.25">
      <c r="A2470" s="139"/>
      <c r="B2470" s="140"/>
      <c r="C2470" s="1" t="s">
        <v>313</v>
      </c>
      <c r="D2470" s="1" t="s">
        <v>304</v>
      </c>
      <c r="E2470" s="1" t="s">
        <v>301</v>
      </c>
      <c r="F2470" s="21">
        <v>8.9691735214939426E-7</v>
      </c>
    </row>
    <row r="2471" spans="1:6" x14ac:dyDescent="0.25">
      <c r="A2471" s="139"/>
      <c r="B2471" s="138" t="s">
        <v>270</v>
      </c>
      <c r="C2471" s="1" t="s">
        <v>307</v>
      </c>
      <c r="D2471" s="1" t="s">
        <v>304</v>
      </c>
      <c r="E2471" s="1" t="s">
        <v>301</v>
      </c>
      <c r="F2471" s="21">
        <v>1.450265888372045E-3</v>
      </c>
    </row>
    <row r="2472" spans="1:6" x14ac:dyDescent="0.25">
      <c r="A2472" s="139"/>
      <c r="B2472" s="139"/>
      <c r="C2472" s="1" t="s">
        <v>308</v>
      </c>
      <c r="D2472" s="1" t="s">
        <v>304</v>
      </c>
      <c r="E2472" s="1" t="s">
        <v>301</v>
      </c>
      <c r="F2472" s="21">
        <v>8.0491477489959815E-2</v>
      </c>
    </row>
    <row r="2473" spans="1:6" x14ac:dyDescent="0.25">
      <c r="A2473" s="139"/>
      <c r="B2473" s="139"/>
      <c r="C2473" s="1" t="s">
        <v>309</v>
      </c>
      <c r="D2473" s="1" t="s">
        <v>304</v>
      </c>
      <c r="E2473" s="1" t="s">
        <v>301</v>
      </c>
      <c r="F2473" s="21">
        <v>1.4636370656983079E-12</v>
      </c>
    </row>
    <row r="2474" spans="1:6" x14ac:dyDescent="0.25">
      <c r="A2474" s="139"/>
      <c r="B2474" s="139"/>
      <c r="C2474" s="1" t="s">
        <v>407</v>
      </c>
      <c r="D2474" s="1" t="s">
        <v>304</v>
      </c>
      <c r="E2474" s="1" t="s">
        <v>301</v>
      </c>
      <c r="F2474" s="21">
        <v>8.1374806902651031E-2</v>
      </c>
    </row>
    <row r="2475" spans="1:6" x14ac:dyDescent="0.25">
      <c r="A2475" s="139"/>
      <c r="B2475" s="139"/>
      <c r="C2475" s="1" t="s">
        <v>312</v>
      </c>
      <c r="D2475" s="1" t="s">
        <v>304</v>
      </c>
      <c r="E2475" s="1" t="s">
        <v>301</v>
      </c>
      <c r="F2475" s="21">
        <v>0.66457285851863634</v>
      </c>
    </row>
    <row r="2476" spans="1:6" x14ac:dyDescent="0.25">
      <c r="A2476" s="139"/>
      <c r="B2476" s="140"/>
      <c r="C2476" s="1" t="s">
        <v>313</v>
      </c>
      <c r="D2476" s="1" t="s">
        <v>304</v>
      </c>
      <c r="E2476" s="1" t="s">
        <v>301</v>
      </c>
      <c r="F2476" s="21">
        <v>4.4367143464435366E-3</v>
      </c>
    </row>
    <row r="2477" spans="1:6" x14ac:dyDescent="0.25">
      <c r="A2477" s="139"/>
      <c r="B2477" s="138" t="s">
        <v>297</v>
      </c>
      <c r="C2477" s="1" t="s">
        <v>307</v>
      </c>
      <c r="D2477" s="1" t="s">
        <v>304</v>
      </c>
      <c r="E2477" s="1" t="s">
        <v>301</v>
      </c>
      <c r="F2477" s="21">
        <v>4.0132012766951973E-5</v>
      </c>
    </row>
    <row r="2478" spans="1:6" x14ac:dyDescent="0.25">
      <c r="A2478" s="139"/>
      <c r="B2478" s="139"/>
      <c r="C2478" s="1" t="s">
        <v>308</v>
      </c>
      <c r="D2478" s="1" t="s">
        <v>304</v>
      </c>
      <c r="E2478" s="1" t="s">
        <v>301</v>
      </c>
      <c r="F2478" s="21">
        <v>7.9479620452518852E-4</v>
      </c>
    </row>
    <row r="2479" spans="1:6" x14ac:dyDescent="0.25">
      <c r="A2479" s="139"/>
      <c r="B2479" s="139"/>
      <c r="C2479" s="1" t="s">
        <v>309</v>
      </c>
      <c r="D2479" s="1" t="s">
        <v>304</v>
      </c>
      <c r="E2479" s="1" t="s">
        <v>301</v>
      </c>
      <c r="F2479" s="21">
        <v>4.5990876402266187E-11</v>
      </c>
    </row>
    <row r="2480" spans="1:6" x14ac:dyDescent="0.25">
      <c r="A2480" s="139"/>
      <c r="B2480" s="139"/>
      <c r="C2480" s="1" t="s">
        <v>407</v>
      </c>
      <c r="D2480" s="1" t="s">
        <v>304</v>
      </c>
      <c r="E2480" s="1" t="s">
        <v>301</v>
      </c>
      <c r="F2480" s="21">
        <v>7.9331393349596994E-3</v>
      </c>
    </row>
    <row r="2481" spans="1:6" x14ac:dyDescent="0.25">
      <c r="A2481" s="139"/>
      <c r="B2481" s="139"/>
      <c r="C2481" s="1" t="s">
        <v>312</v>
      </c>
      <c r="D2481" s="1" t="s">
        <v>304</v>
      </c>
      <c r="E2481" s="1" t="s">
        <v>301</v>
      </c>
      <c r="F2481" s="21">
        <v>5.9678508724135949E-4</v>
      </c>
    </row>
    <row r="2482" spans="1:6" x14ac:dyDescent="0.25">
      <c r="A2482" s="140"/>
      <c r="B2482" s="140"/>
      <c r="C2482" s="1" t="s">
        <v>313</v>
      </c>
      <c r="D2482" s="1" t="s">
        <v>304</v>
      </c>
      <c r="E2482" s="1" t="s">
        <v>301</v>
      </c>
      <c r="F2482" s="21">
        <v>3.4056527261490472E-7</v>
      </c>
    </row>
    <row r="2483" spans="1:6" x14ac:dyDescent="0.25">
      <c r="A2483" s="138" t="s">
        <v>64</v>
      </c>
      <c r="B2483" s="138" t="s">
        <v>272</v>
      </c>
      <c r="C2483" s="1" t="s">
        <v>307</v>
      </c>
      <c r="D2483" s="1" t="s">
        <v>304</v>
      </c>
      <c r="E2483" s="1" t="s">
        <v>301</v>
      </c>
      <c r="F2483" s="21"/>
    </row>
    <row r="2484" spans="1:6" x14ac:dyDescent="0.25">
      <c r="A2484" s="139"/>
      <c r="B2484" s="139"/>
      <c r="C2484" s="1" t="s">
        <v>308</v>
      </c>
      <c r="D2484" s="1" t="s">
        <v>304</v>
      </c>
      <c r="E2484" s="1" t="s">
        <v>301</v>
      </c>
      <c r="F2484" s="21"/>
    </row>
    <row r="2485" spans="1:6" x14ac:dyDescent="0.25">
      <c r="A2485" s="139"/>
      <c r="B2485" s="139"/>
      <c r="C2485" s="1" t="s">
        <v>309</v>
      </c>
      <c r="D2485" s="1" t="s">
        <v>304</v>
      </c>
      <c r="E2485" s="1" t="s">
        <v>301</v>
      </c>
      <c r="F2485" s="21"/>
    </row>
    <row r="2486" spans="1:6" x14ac:dyDescent="0.25">
      <c r="A2486" s="139"/>
      <c r="B2486" s="139"/>
      <c r="C2486" s="1" t="s">
        <v>407</v>
      </c>
      <c r="D2486" s="1" t="s">
        <v>304</v>
      </c>
      <c r="E2486" s="1" t="s">
        <v>301</v>
      </c>
      <c r="F2486" s="21"/>
    </row>
    <row r="2487" spans="1:6" x14ac:dyDescent="0.25">
      <c r="A2487" s="139"/>
      <c r="B2487" s="139"/>
      <c r="C2487" s="1" t="s">
        <v>312</v>
      </c>
      <c r="D2487" s="1" t="s">
        <v>304</v>
      </c>
      <c r="E2487" s="1" t="s">
        <v>301</v>
      </c>
      <c r="F2487" s="21"/>
    </row>
    <row r="2488" spans="1:6" x14ac:dyDescent="0.25">
      <c r="A2488" s="139"/>
      <c r="B2488" s="140"/>
      <c r="C2488" s="1" t="s">
        <v>313</v>
      </c>
      <c r="D2488" s="1" t="s">
        <v>304</v>
      </c>
      <c r="E2488" s="1" t="s">
        <v>301</v>
      </c>
      <c r="F2488" s="21"/>
    </row>
    <row r="2489" spans="1:6" x14ac:dyDescent="0.25">
      <c r="A2489" s="139"/>
      <c r="B2489" s="138" t="s">
        <v>315</v>
      </c>
      <c r="C2489" s="1" t="s">
        <v>307</v>
      </c>
      <c r="D2489" s="1" t="s">
        <v>304</v>
      </c>
      <c r="E2489" s="1" t="s">
        <v>301</v>
      </c>
      <c r="F2489" s="21">
        <v>3.407272373775895E-3</v>
      </c>
    </row>
    <row r="2490" spans="1:6" x14ac:dyDescent="0.25">
      <c r="A2490" s="139"/>
      <c r="B2490" s="139"/>
      <c r="C2490" s="1" t="s">
        <v>308</v>
      </c>
      <c r="D2490" s="1" t="s">
        <v>304</v>
      </c>
      <c r="E2490" s="1" t="s">
        <v>301</v>
      </c>
      <c r="F2490" s="21">
        <v>2.0100227124095621E-2</v>
      </c>
    </row>
    <row r="2491" spans="1:6" x14ac:dyDescent="0.25">
      <c r="A2491" s="139"/>
      <c r="B2491" s="139"/>
      <c r="C2491" s="1" t="s">
        <v>309</v>
      </c>
      <c r="D2491" s="1" t="s">
        <v>304</v>
      </c>
      <c r="E2491" s="1" t="s">
        <v>301</v>
      </c>
      <c r="F2491" s="21">
        <v>2.4165360503919458E-13</v>
      </c>
    </row>
    <row r="2492" spans="1:6" x14ac:dyDescent="0.25">
      <c r="A2492" s="139"/>
      <c r="B2492" s="139"/>
      <c r="C2492" s="1" t="s">
        <v>407</v>
      </c>
      <c r="D2492" s="1" t="s">
        <v>304</v>
      </c>
      <c r="E2492" s="1" t="s">
        <v>301</v>
      </c>
      <c r="F2492" s="21">
        <v>7.3553849195877614E-3</v>
      </c>
    </row>
    <row r="2493" spans="1:6" x14ac:dyDescent="0.25">
      <c r="A2493" s="139"/>
      <c r="B2493" s="139"/>
      <c r="C2493" s="1" t="s">
        <v>312</v>
      </c>
      <c r="D2493" s="1" t="s">
        <v>304</v>
      </c>
      <c r="E2493" s="1" t="s">
        <v>301</v>
      </c>
      <c r="F2493" s="21">
        <v>1.9366941539781389E-3</v>
      </c>
    </row>
    <row r="2494" spans="1:6" x14ac:dyDescent="0.25">
      <c r="A2494" s="139"/>
      <c r="B2494" s="140"/>
      <c r="C2494" s="1" t="s">
        <v>313</v>
      </c>
      <c r="D2494" s="1" t="s">
        <v>304</v>
      </c>
      <c r="E2494" s="1" t="s">
        <v>301</v>
      </c>
      <c r="F2494" s="21">
        <v>1.6587879812764591E-6</v>
      </c>
    </row>
    <row r="2495" spans="1:6" x14ac:dyDescent="0.25">
      <c r="A2495" s="139"/>
      <c r="B2495" s="138" t="s">
        <v>272</v>
      </c>
      <c r="C2495" s="1" t="s">
        <v>307</v>
      </c>
      <c r="D2495" s="1" t="s">
        <v>304</v>
      </c>
      <c r="E2495" s="1" t="s">
        <v>301</v>
      </c>
      <c r="F2495" s="21">
        <v>1.2257480240918499E-4</v>
      </c>
    </row>
    <row r="2496" spans="1:6" x14ac:dyDescent="0.25">
      <c r="A2496" s="139"/>
      <c r="B2496" s="139"/>
      <c r="C2496" s="1" t="s">
        <v>308</v>
      </c>
      <c r="D2496" s="1" t="s">
        <v>304</v>
      </c>
      <c r="E2496" s="1" t="s">
        <v>301</v>
      </c>
      <c r="F2496" s="21">
        <v>1.320523396453631E-2</v>
      </c>
    </row>
    <row r="2497" spans="1:6" x14ac:dyDescent="0.25">
      <c r="A2497" s="139"/>
      <c r="B2497" s="139"/>
      <c r="C2497" s="1" t="s">
        <v>309</v>
      </c>
      <c r="D2497" s="1" t="s">
        <v>304</v>
      </c>
      <c r="E2497" s="1" t="s">
        <v>301</v>
      </c>
      <c r="F2497" s="21">
        <v>3.1053896196444702E-14</v>
      </c>
    </row>
    <row r="2498" spans="1:6" x14ac:dyDescent="0.25">
      <c r="A2498" s="139"/>
      <c r="B2498" s="139"/>
      <c r="C2498" s="1" t="s">
        <v>407</v>
      </c>
      <c r="D2498" s="1" t="s">
        <v>304</v>
      </c>
      <c r="E2498" s="1" t="s">
        <v>301</v>
      </c>
      <c r="F2498" s="21">
        <v>3.9696460406793256E-3</v>
      </c>
    </row>
    <row r="2499" spans="1:6" x14ac:dyDescent="0.25">
      <c r="A2499" s="139"/>
      <c r="B2499" s="139"/>
      <c r="C2499" s="1" t="s">
        <v>312</v>
      </c>
      <c r="D2499" s="1" t="s">
        <v>304</v>
      </c>
      <c r="E2499" s="1" t="s">
        <v>301</v>
      </c>
      <c r="F2499" s="21">
        <v>2.5371405580142778E-3</v>
      </c>
    </row>
    <row r="2500" spans="1:6" x14ac:dyDescent="0.25">
      <c r="A2500" s="139"/>
      <c r="B2500" s="140"/>
      <c r="C2500" s="1" t="s">
        <v>313</v>
      </c>
      <c r="D2500" s="1" t="s">
        <v>304</v>
      </c>
      <c r="E2500" s="1" t="s">
        <v>301</v>
      </c>
      <c r="F2500" s="21">
        <v>1.503905829923452E-6</v>
      </c>
    </row>
    <row r="2501" spans="1:6" x14ac:dyDescent="0.25">
      <c r="A2501" s="139"/>
      <c r="B2501" s="138" t="s">
        <v>316</v>
      </c>
      <c r="C2501" s="1" t="s">
        <v>307</v>
      </c>
      <c r="D2501" s="1" t="s">
        <v>304</v>
      </c>
      <c r="E2501" s="1" t="s">
        <v>301</v>
      </c>
      <c r="F2501" s="21">
        <v>2.4599719398148872E-4</v>
      </c>
    </row>
    <row r="2502" spans="1:6" x14ac:dyDescent="0.25">
      <c r="A2502" s="139"/>
      <c r="B2502" s="139"/>
      <c r="C2502" s="1" t="s">
        <v>308</v>
      </c>
      <c r="D2502" s="1" t="s">
        <v>304</v>
      </c>
      <c r="E2502" s="1" t="s">
        <v>301</v>
      </c>
      <c r="F2502" s="21">
        <v>9.5785077546280378E-2</v>
      </c>
    </row>
    <row r="2503" spans="1:6" x14ac:dyDescent="0.25">
      <c r="A2503" s="139"/>
      <c r="B2503" s="139"/>
      <c r="C2503" s="1" t="s">
        <v>309</v>
      </c>
      <c r="D2503" s="1" t="s">
        <v>304</v>
      </c>
      <c r="E2503" s="1" t="s">
        <v>301</v>
      </c>
      <c r="F2503" s="21">
        <v>3.104920605814195E-13</v>
      </c>
    </row>
    <row r="2504" spans="1:6" x14ac:dyDescent="0.25">
      <c r="A2504" s="139"/>
      <c r="B2504" s="139"/>
      <c r="C2504" s="1" t="s">
        <v>407</v>
      </c>
      <c r="D2504" s="1" t="s">
        <v>304</v>
      </c>
      <c r="E2504" s="1" t="s">
        <v>301</v>
      </c>
      <c r="F2504" s="21">
        <v>7.1273763532471958E-3</v>
      </c>
    </row>
    <row r="2505" spans="1:6" x14ac:dyDescent="0.25">
      <c r="A2505" s="139"/>
      <c r="B2505" s="139"/>
      <c r="C2505" s="1" t="s">
        <v>312</v>
      </c>
      <c r="D2505" s="1" t="s">
        <v>304</v>
      </c>
      <c r="E2505" s="1" t="s">
        <v>301</v>
      </c>
      <c r="F2505" s="21">
        <v>1.311186546994215E-2</v>
      </c>
    </row>
    <row r="2506" spans="1:6" x14ac:dyDescent="0.25">
      <c r="A2506" s="139"/>
      <c r="B2506" s="140"/>
      <c r="C2506" s="1" t="s">
        <v>313</v>
      </c>
      <c r="D2506" s="1" t="s">
        <v>304</v>
      </c>
      <c r="E2506" s="1" t="s">
        <v>301</v>
      </c>
      <c r="F2506" s="21">
        <v>7.6119378474389516E-6</v>
      </c>
    </row>
    <row r="2507" spans="1:6" x14ac:dyDescent="0.25">
      <c r="A2507" s="139"/>
      <c r="B2507" s="138" t="s">
        <v>269</v>
      </c>
      <c r="C2507" s="1" t="s">
        <v>307</v>
      </c>
      <c r="D2507" s="1" t="s">
        <v>304</v>
      </c>
      <c r="E2507" s="1" t="s">
        <v>301</v>
      </c>
      <c r="F2507" s="21">
        <v>4.597917244605222E-4</v>
      </c>
    </row>
    <row r="2508" spans="1:6" x14ac:dyDescent="0.25">
      <c r="A2508" s="139"/>
      <c r="B2508" s="139"/>
      <c r="C2508" s="1" t="s">
        <v>308</v>
      </c>
      <c r="D2508" s="1" t="s">
        <v>304</v>
      </c>
      <c r="E2508" s="1" t="s">
        <v>301</v>
      </c>
      <c r="F2508" s="21">
        <v>0.1308766539848068</v>
      </c>
    </row>
    <row r="2509" spans="1:6" x14ac:dyDescent="0.25">
      <c r="A2509" s="139"/>
      <c r="B2509" s="139"/>
      <c r="C2509" s="1" t="s">
        <v>309</v>
      </c>
      <c r="D2509" s="1" t="s">
        <v>304</v>
      </c>
      <c r="E2509" s="1" t="s">
        <v>301</v>
      </c>
      <c r="F2509" s="21">
        <v>6.5610931045973673E-13</v>
      </c>
    </row>
    <row r="2510" spans="1:6" x14ac:dyDescent="0.25">
      <c r="A2510" s="139"/>
      <c r="B2510" s="139"/>
      <c r="C2510" s="1" t="s">
        <v>407</v>
      </c>
      <c r="D2510" s="1" t="s">
        <v>304</v>
      </c>
      <c r="E2510" s="1" t="s">
        <v>301</v>
      </c>
      <c r="F2510" s="21">
        <v>1.271646812962194E-2</v>
      </c>
    </row>
    <row r="2511" spans="1:6" x14ac:dyDescent="0.25">
      <c r="A2511" s="139"/>
      <c r="B2511" s="139"/>
      <c r="C2511" s="1" t="s">
        <v>312</v>
      </c>
      <c r="D2511" s="1" t="s">
        <v>304</v>
      </c>
      <c r="E2511" s="1" t="s">
        <v>301</v>
      </c>
      <c r="F2511" s="21">
        <v>1.8020475636330691E-2</v>
      </c>
    </row>
    <row r="2512" spans="1:6" x14ac:dyDescent="0.25">
      <c r="A2512" s="139"/>
      <c r="B2512" s="140"/>
      <c r="C2512" s="1" t="s">
        <v>313</v>
      </c>
      <c r="D2512" s="1" t="s">
        <v>304</v>
      </c>
      <c r="E2512" s="1" t="s">
        <v>301</v>
      </c>
      <c r="F2512" s="21">
        <v>1.10186534706596E-5</v>
      </c>
    </row>
    <row r="2513" spans="1:6" x14ac:dyDescent="0.25">
      <c r="A2513" s="139"/>
      <c r="B2513" s="138" t="s">
        <v>271</v>
      </c>
      <c r="C2513" s="1" t="s">
        <v>307</v>
      </c>
      <c r="D2513" s="1" t="s">
        <v>304</v>
      </c>
      <c r="E2513" s="1" t="s">
        <v>301</v>
      </c>
      <c r="F2513" s="21">
        <v>2.3125028591072299E-3</v>
      </c>
    </row>
    <row r="2514" spans="1:6" x14ac:dyDescent="0.25">
      <c r="A2514" s="139"/>
      <c r="B2514" s="139"/>
      <c r="C2514" s="1" t="s">
        <v>308</v>
      </c>
      <c r="D2514" s="1" t="s">
        <v>304</v>
      </c>
      <c r="E2514" s="1" t="s">
        <v>301</v>
      </c>
      <c r="F2514" s="21">
        <v>2.8980244806670129E-2</v>
      </c>
    </row>
    <row r="2515" spans="1:6" x14ac:dyDescent="0.25">
      <c r="A2515" s="139"/>
      <c r="B2515" s="139"/>
      <c r="C2515" s="1" t="s">
        <v>309</v>
      </c>
      <c r="D2515" s="1" t="s">
        <v>304</v>
      </c>
      <c r="E2515" s="1" t="s">
        <v>301</v>
      </c>
      <c r="F2515" s="21">
        <v>1.2350744972867561E-13</v>
      </c>
    </row>
    <row r="2516" spans="1:6" x14ac:dyDescent="0.25">
      <c r="A2516" s="139"/>
      <c r="B2516" s="139"/>
      <c r="C2516" s="1" t="s">
        <v>407</v>
      </c>
      <c r="D2516" s="1" t="s">
        <v>304</v>
      </c>
      <c r="E2516" s="1" t="s">
        <v>301</v>
      </c>
      <c r="F2516" s="21">
        <v>7.0070154416169896E-3</v>
      </c>
    </row>
    <row r="2517" spans="1:6" x14ac:dyDescent="0.25">
      <c r="A2517" s="139"/>
      <c r="B2517" s="139"/>
      <c r="C2517" s="1" t="s">
        <v>312</v>
      </c>
      <c r="D2517" s="1" t="s">
        <v>304</v>
      </c>
      <c r="E2517" s="1" t="s">
        <v>301</v>
      </c>
      <c r="F2517" s="21">
        <v>5.5639114145264656E-3</v>
      </c>
    </row>
    <row r="2518" spans="1:6" x14ac:dyDescent="0.25">
      <c r="A2518" s="139"/>
      <c r="B2518" s="140"/>
      <c r="C2518" s="1" t="s">
        <v>313</v>
      </c>
      <c r="D2518" s="1" t="s">
        <v>304</v>
      </c>
      <c r="E2518" s="1" t="s">
        <v>301</v>
      </c>
      <c r="F2518" s="21">
        <v>3.2714891340192011E-6</v>
      </c>
    </row>
    <row r="2519" spans="1:6" x14ac:dyDescent="0.25">
      <c r="A2519" s="139"/>
      <c r="B2519" s="138" t="s">
        <v>272</v>
      </c>
      <c r="C2519" s="1" t="s">
        <v>307</v>
      </c>
      <c r="D2519" s="1" t="s">
        <v>304</v>
      </c>
      <c r="E2519" s="1" t="s">
        <v>301</v>
      </c>
      <c r="F2519" s="21">
        <v>5.1298014465925882E-3</v>
      </c>
    </row>
    <row r="2520" spans="1:6" x14ac:dyDescent="0.25">
      <c r="A2520" s="139"/>
      <c r="B2520" s="139"/>
      <c r="C2520" s="1" t="s">
        <v>308</v>
      </c>
      <c r="D2520" s="1" t="s">
        <v>304</v>
      </c>
      <c r="E2520" s="1" t="s">
        <v>301</v>
      </c>
      <c r="F2520" s="21">
        <v>0.33171570859927579</v>
      </c>
    </row>
    <row r="2521" spans="1:6" x14ac:dyDescent="0.25">
      <c r="A2521" s="139"/>
      <c r="B2521" s="139"/>
      <c r="C2521" s="1" t="s">
        <v>309</v>
      </c>
      <c r="D2521" s="1" t="s">
        <v>304</v>
      </c>
      <c r="E2521" s="1" t="s">
        <v>301</v>
      </c>
      <c r="F2521" s="21">
        <v>4.2217058823879227E-12</v>
      </c>
    </row>
    <row r="2522" spans="1:6" x14ac:dyDescent="0.25">
      <c r="A2522" s="139"/>
      <c r="B2522" s="139"/>
      <c r="C2522" s="1" t="s">
        <v>407</v>
      </c>
      <c r="D2522" s="1" t="s">
        <v>304</v>
      </c>
      <c r="E2522" s="1" t="s">
        <v>301</v>
      </c>
      <c r="F2522" s="21">
        <v>0.15081360550294351</v>
      </c>
    </row>
    <row r="2523" spans="1:6" x14ac:dyDescent="0.25">
      <c r="A2523" s="139"/>
      <c r="B2523" s="139"/>
      <c r="C2523" s="1" t="s">
        <v>311</v>
      </c>
      <c r="D2523" s="1" t="s">
        <v>304</v>
      </c>
      <c r="E2523" s="1" t="s">
        <v>301</v>
      </c>
      <c r="F2523" s="21">
        <v>1.625826702693032</v>
      </c>
    </row>
    <row r="2524" spans="1:6" x14ac:dyDescent="0.25">
      <c r="A2524" s="139"/>
      <c r="B2524" s="139"/>
      <c r="C2524" s="1" t="s">
        <v>312</v>
      </c>
      <c r="D2524" s="1" t="s">
        <v>304</v>
      </c>
      <c r="E2524" s="1" t="s">
        <v>301</v>
      </c>
      <c r="F2524" s="21">
        <v>0.29467358830204332</v>
      </c>
    </row>
    <row r="2525" spans="1:6" x14ac:dyDescent="0.25">
      <c r="A2525" s="139"/>
      <c r="B2525" s="140"/>
      <c r="C2525" s="1" t="s">
        <v>313</v>
      </c>
      <c r="D2525" s="1" t="s">
        <v>304</v>
      </c>
      <c r="E2525" s="1" t="s">
        <v>301</v>
      </c>
      <c r="F2525" s="21">
        <v>1.921462268265635E-4</v>
      </c>
    </row>
    <row r="2526" spans="1:6" x14ac:dyDescent="0.25">
      <c r="A2526" s="139"/>
      <c r="B2526" s="138" t="s">
        <v>271</v>
      </c>
      <c r="C2526" s="1" t="s">
        <v>307</v>
      </c>
      <c r="D2526" s="1" t="s">
        <v>304</v>
      </c>
      <c r="E2526" s="1" t="s">
        <v>301</v>
      </c>
      <c r="F2526" s="21">
        <v>1.093595230273819E-4</v>
      </c>
    </row>
    <row r="2527" spans="1:6" x14ac:dyDescent="0.25">
      <c r="A2527" s="139"/>
      <c r="B2527" s="139"/>
      <c r="C2527" s="1" t="s">
        <v>308</v>
      </c>
      <c r="D2527" s="1" t="s">
        <v>304</v>
      </c>
      <c r="E2527" s="1" t="s">
        <v>301</v>
      </c>
      <c r="F2527" s="21">
        <v>1.662728558960366E-2</v>
      </c>
    </row>
    <row r="2528" spans="1:6" x14ac:dyDescent="0.25">
      <c r="A2528" s="139"/>
      <c r="B2528" s="139"/>
      <c r="C2528" s="1" t="s">
        <v>309</v>
      </c>
      <c r="D2528" s="1" t="s">
        <v>304</v>
      </c>
      <c r="E2528" s="1" t="s">
        <v>301</v>
      </c>
      <c r="F2528" s="21">
        <v>6.9954420426471268E-13</v>
      </c>
    </row>
    <row r="2529" spans="1:6" x14ac:dyDescent="0.25">
      <c r="A2529" s="139"/>
      <c r="B2529" s="139"/>
      <c r="C2529" s="1" t="s">
        <v>407</v>
      </c>
      <c r="D2529" s="1" t="s">
        <v>304</v>
      </c>
      <c r="E2529" s="1" t="s">
        <v>301</v>
      </c>
      <c r="F2529" s="21">
        <v>7.5741512027879664E-3</v>
      </c>
    </row>
    <row r="2530" spans="1:6" x14ac:dyDescent="0.25">
      <c r="A2530" s="139"/>
      <c r="B2530" s="139"/>
      <c r="C2530" s="1" t="s">
        <v>312</v>
      </c>
      <c r="D2530" s="1" t="s">
        <v>304</v>
      </c>
      <c r="E2530" s="1" t="s">
        <v>301</v>
      </c>
      <c r="F2530" s="21">
        <v>4.542428556157589E-3</v>
      </c>
    </row>
    <row r="2531" spans="1:6" x14ac:dyDescent="0.25">
      <c r="A2531" s="139"/>
      <c r="B2531" s="140"/>
      <c r="C2531" s="1" t="s">
        <v>313</v>
      </c>
      <c r="D2531" s="1" t="s">
        <v>304</v>
      </c>
      <c r="E2531" s="1" t="s">
        <v>301</v>
      </c>
      <c r="F2531" s="21">
        <v>3.2555282054120622E-6</v>
      </c>
    </row>
    <row r="2532" spans="1:6" x14ac:dyDescent="0.25">
      <c r="A2532" s="139"/>
      <c r="B2532" s="138" t="s">
        <v>293</v>
      </c>
      <c r="C2532" s="1" t="s">
        <v>307</v>
      </c>
      <c r="D2532" s="1" t="s">
        <v>304</v>
      </c>
      <c r="E2532" s="1" t="s">
        <v>301</v>
      </c>
      <c r="F2532" s="21">
        <v>2.108910971035722E-4</v>
      </c>
    </row>
    <row r="2533" spans="1:6" x14ac:dyDescent="0.25">
      <c r="A2533" s="139"/>
      <c r="B2533" s="139"/>
      <c r="C2533" s="1" t="s">
        <v>308</v>
      </c>
      <c r="D2533" s="1" t="s">
        <v>304</v>
      </c>
      <c r="E2533" s="1" t="s">
        <v>301</v>
      </c>
      <c r="F2533" s="21">
        <v>1.350206897976151E-3</v>
      </c>
    </row>
    <row r="2534" spans="1:6" x14ac:dyDescent="0.25">
      <c r="A2534" s="139"/>
      <c r="B2534" s="139"/>
      <c r="C2534" s="1" t="s">
        <v>309</v>
      </c>
      <c r="D2534" s="1" t="s">
        <v>304</v>
      </c>
      <c r="E2534" s="1" t="s">
        <v>301</v>
      </c>
      <c r="F2534" s="21">
        <v>3.399068178078229E-13</v>
      </c>
    </row>
    <row r="2535" spans="1:6" x14ac:dyDescent="0.25">
      <c r="A2535" s="139"/>
      <c r="B2535" s="139"/>
      <c r="C2535" s="1" t="s">
        <v>407</v>
      </c>
      <c r="D2535" s="1" t="s">
        <v>304</v>
      </c>
      <c r="E2535" s="1" t="s">
        <v>301</v>
      </c>
      <c r="F2535" s="21">
        <v>1.8016931649429191E-2</v>
      </c>
    </row>
    <row r="2536" spans="1:6" x14ac:dyDescent="0.25">
      <c r="A2536" s="139"/>
      <c r="B2536" s="139"/>
      <c r="C2536" s="1" t="s">
        <v>312</v>
      </c>
      <c r="D2536" s="1" t="s">
        <v>304</v>
      </c>
      <c r="E2536" s="1" t="s">
        <v>301</v>
      </c>
      <c r="F2536" s="21">
        <v>6.3924114040905182E-4</v>
      </c>
    </row>
    <row r="2537" spans="1:6" x14ac:dyDescent="0.25">
      <c r="A2537" s="139"/>
      <c r="B2537" s="140"/>
      <c r="C2537" s="1" t="s">
        <v>313</v>
      </c>
      <c r="D2537" s="1" t="s">
        <v>304</v>
      </c>
      <c r="E2537" s="1" t="s">
        <v>301</v>
      </c>
      <c r="F2537" s="21">
        <v>3.158496678496144E-6</v>
      </c>
    </row>
    <row r="2538" spans="1:6" x14ac:dyDescent="0.25">
      <c r="A2538" s="139"/>
      <c r="B2538" s="138" t="s">
        <v>270</v>
      </c>
      <c r="C2538" s="1" t="s">
        <v>307</v>
      </c>
      <c r="D2538" s="1" t="s">
        <v>304</v>
      </c>
      <c r="E2538" s="1" t="s">
        <v>301</v>
      </c>
      <c r="F2538" s="21">
        <v>2.4311948775856181E-3</v>
      </c>
    </row>
    <row r="2539" spans="1:6" x14ac:dyDescent="0.25">
      <c r="A2539" s="139"/>
      <c r="B2539" s="139"/>
      <c r="C2539" s="1" t="s">
        <v>308</v>
      </c>
      <c r="D2539" s="1" t="s">
        <v>304</v>
      </c>
      <c r="E2539" s="1" t="s">
        <v>301</v>
      </c>
      <c r="F2539" s="21">
        <v>0.16725851059837971</v>
      </c>
    </row>
    <row r="2540" spans="1:6" x14ac:dyDescent="0.25">
      <c r="A2540" s="139"/>
      <c r="B2540" s="139"/>
      <c r="C2540" s="1" t="s">
        <v>309</v>
      </c>
      <c r="D2540" s="1" t="s">
        <v>304</v>
      </c>
      <c r="E2540" s="1" t="s">
        <v>301</v>
      </c>
      <c r="F2540" s="21">
        <v>2.9399595844067598E-12</v>
      </c>
    </row>
    <row r="2541" spans="1:6" x14ac:dyDescent="0.25">
      <c r="A2541" s="139"/>
      <c r="B2541" s="139"/>
      <c r="C2541" s="1" t="s">
        <v>407</v>
      </c>
      <c r="D2541" s="1" t="s">
        <v>304</v>
      </c>
      <c r="E2541" s="1" t="s">
        <v>301</v>
      </c>
      <c r="F2541" s="21">
        <v>0.1441218701606331</v>
      </c>
    </row>
    <row r="2542" spans="1:6" x14ac:dyDescent="0.25">
      <c r="A2542" s="139"/>
      <c r="B2542" s="139"/>
      <c r="C2542" s="1" t="s">
        <v>312</v>
      </c>
      <c r="D2542" s="1" t="s">
        <v>304</v>
      </c>
      <c r="E2542" s="1" t="s">
        <v>301</v>
      </c>
      <c r="F2542" s="21">
        <v>0.8440038322882466</v>
      </c>
    </row>
    <row r="2543" spans="1:6" x14ac:dyDescent="0.25">
      <c r="A2543" s="139"/>
      <c r="B2543" s="140"/>
      <c r="C2543" s="1" t="s">
        <v>313</v>
      </c>
      <c r="D2543" s="1" t="s">
        <v>304</v>
      </c>
      <c r="E2543" s="1" t="s">
        <v>301</v>
      </c>
      <c r="F2543" s="21">
        <v>9.4698920170711368E-3</v>
      </c>
    </row>
    <row r="2544" spans="1:6" x14ac:dyDescent="0.25">
      <c r="A2544" s="139"/>
      <c r="B2544" s="138" t="s">
        <v>297</v>
      </c>
      <c r="C2544" s="1" t="s">
        <v>307</v>
      </c>
      <c r="D2544" s="1" t="s">
        <v>304</v>
      </c>
      <c r="E2544" s="1" t="s">
        <v>301</v>
      </c>
      <c r="F2544" s="21">
        <v>1.2829450301858131E-4</v>
      </c>
    </row>
    <row r="2545" spans="1:6" x14ac:dyDescent="0.25">
      <c r="A2545" s="139"/>
      <c r="B2545" s="139"/>
      <c r="C2545" s="1" t="s">
        <v>308</v>
      </c>
      <c r="D2545" s="1" t="s">
        <v>304</v>
      </c>
      <c r="E2545" s="1" t="s">
        <v>301</v>
      </c>
      <c r="F2545" s="21">
        <v>2.2270490697755469E-3</v>
      </c>
    </row>
    <row r="2546" spans="1:6" x14ac:dyDescent="0.25">
      <c r="A2546" s="139"/>
      <c r="B2546" s="139"/>
      <c r="C2546" s="1" t="s">
        <v>309</v>
      </c>
      <c r="D2546" s="1" t="s">
        <v>304</v>
      </c>
      <c r="E2546" s="1" t="s">
        <v>301</v>
      </c>
      <c r="F2546" s="21">
        <v>1.2886893388090469E-10</v>
      </c>
    </row>
    <row r="2547" spans="1:6" x14ac:dyDescent="0.25">
      <c r="A2547" s="139"/>
      <c r="B2547" s="139"/>
      <c r="C2547" s="1" t="s">
        <v>407</v>
      </c>
      <c r="D2547" s="1" t="s">
        <v>304</v>
      </c>
      <c r="E2547" s="1" t="s">
        <v>301</v>
      </c>
      <c r="F2547" s="21">
        <v>2.2811822426501791E-2</v>
      </c>
    </row>
    <row r="2548" spans="1:6" x14ac:dyDescent="0.25">
      <c r="A2548" s="139"/>
      <c r="B2548" s="139"/>
      <c r="C2548" s="1" t="s">
        <v>312</v>
      </c>
      <c r="D2548" s="1" t="s">
        <v>304</v>
      </c>
      <c r="E2548" s="1" t="s">
        <v>301</v>
      </c>
      <c r="F2548" s="21">
        <v>1.5800476269209199E-3</v>
      </c>
    </row>
    <row r="2549" spans="1:6" x14ac:dyDescent="0.25">
      <c r="A2549" s="140"/>
      <c r="B2549" s="140"/>
      <c r="C2549" s="1" t="s">
        <v>313</v>
      </c>
      <c r="D2549" s="1" t="s">
        <v>304</v>
      </c>
      <c r="E2549" s="1" t="s">
        <v>301</v>
      </c>
      <c r="F2549" s="21">
        <v>1.0984735925445E-6</v>
      </c>
    </row>
    <row r="2550" spans="1:6" x14ac:dyDescent="0.25">
      <c r="A2550" s="138" t="s">
        <v>66</v>
      </c>
      <c r="B2550" s="138" t="s">
        <v>272</v>
      </c>
      <c r="C2550" s="1" t="s">
        <v>307</v>
      </c>
      <c r="D2550" s="1" t="s">
        <v>304</v>
      </c>
      <c r="E2550" s="1" t="s">
        <v>301</v>
      </c>
      <c r="F2550" s="21"/>
    </row>
    <row r="2551" spans="1:6" x14ac:dyDescent="0.25">
      <c r="A2551" s="139"/>
      <c r="B2551" s="139"/>
      <c r="C2551" s="1" t="s">
        <v>308</v>
      </c>
      <c r="D2551" s="1" t="s">
        <v>304</v>
      </c>
      <c r="E2551" s="1" t="s">
        <v>301</v>
      </c>
      <c r="F2551" s="21"/>
    </row>
    <row r="2552" spans="1:6" x14ac:dyDescent="0.25">
      <c r="A2552" s="139"/>
      <c r="B2552" s="139"/>
      <c r="C2552" s="1" t="s">
        <v>309</v>
      </c>
      <c r="D2552" s="1" t="s">
        <v>304</v>
      </c>
      <c r="E2552" s="1" t="s">
        <v>301</v>
      </c>
      <c r="F2552" s="21"/>
    </row>
    <row r="2553" spans="1:6" x14ac:dyDescent="0.25">
      <c r="A2553" s="139"/>
      <c r="B2553" s="139"/>
      <c r="C2553" s="1" t="s">
        <v>407</v>
      </c>
      <c r="D2553" s="1" t="s">
        <v>304</v>
      </c>
      <c r="E2553" s="1" t="s">
        <v>301</v>
      </c>
      <c r="F2553" s="21"/>
    </row>
    <row r="2554" spans="1:6" x14ac:dyDescent="0.25">
      <c r="A2554" s="139"/>
      <c r="B2554" s="139"/>
      <c r="C2554" s="1" t="s">
        <v>312</v>
      </c>
      <c r="D2554" s="1" t="s">
        <v>304</v>
      </c>
      <c r="E2554" s="1" t="s">
        <v>301</v>
      </c>
      <c r="F2554" s="21"/>
    </row>
    <row r="2555" spans="1:6" x14ac:dyDescent="0.25">
      <c r="A2555" s="139"/>
      <c r="B2555" s="140"/>
      <c r="C2555" s="1" t="s">
        <v>313</v>
      </c>
      <c r="D2555" s="1" t="s">
        <v>304</v>
      </c>
      <c r="E2555" s="1" t="s">
        <v>301</v>
      </c>
      <c r="F2555" s="21"/>
    </row>
    <row r="2556" spans="1:6" x14ac:dyDescent="0.25">
      <c r="A2556" s="139"/>
      <c r="B2556" s="138" t="s">
        <v>315</v>
      </c>
      <c r="C2556" s="1" t="s">
        <v>307</v>
      </c>
      <c r="D2556" s="1" t="s">
        <v>304</v>
      </c>
      <c r="E2556" s="1" t="s">
        <v>301</v>
      </c>
      <c r="F2556" s="21">
        <v>2.4250906353934149E-3</v>
      </c>
    </row>
    <row r="2557" spans="1:6" x14ac:dyDescent="0.25">
      <c r="A2557" s="139"/>
      <c r="B2557" s="139"/>
      <c r="C2557" s="1" t="s">
        <v>308</v>
      </c>
      <c r="D2557" s="1" t="s">
        <v>304</v>
      </c>
      <c r="E2557" s="1" t="s">
        <v>301</v>
      </c>
      <c r="F2557" s="21">
        <v>1.435637561961031E-2</v>
      </c>
    </row>
    <row r="2558" spans="1:6" x14ac:dyDescent="0.25">
      <c r="A2558" s="139"/>
      <c r="B2558" s="139"/>
      <c r="C2558" s="1" t="s">
        <v>309</v>
      </c>
      <c r="D2558" s="1" t="s">
        <v>304</v>
      </c>
      <c r="E2558" s="1" t="s">
        <v>301</v>
      </c>
      <c r="F2558" s="21">
        <v>1.878747456632787E-13</v>
      </c>
    </row>
    <row r="2559" spans="1:6" x14ac:dyDescent="0.25">
      <c r="A2559" s="139"/>
      <c r="B2559" s="139"/>
      <c r="C2559" s="1" t="s">
        <v>407</v>
      </c>
      <c r="D2559" s="1" t="s">
        <v>304</v>
      </c>
      <c r="E2559" s="1" t="s">
        <v>301</v>
      </c>
      <c r="F2559" s="21">
        <v>4.6958897609153168E-3</v>
      </c>
    </row>
    <row r="2560" spans="1:6" x14ac:dyDescent="0.25">
      <c r="A2560" s="139"/>
      <c r="B2560" s="139"/>
      <c r="C2560" s="1" t="s">
        <v>312</v>
      </c>
      <c r="D2560" s="1" t="s">
        <v>304</v>
      </c>
      <c r="E2560" s="1" t="s">
        <v>301</v>
      </c>
      <c r="F2560" s="21">
        <v>1.371131734968158E-3</v>
      </c>
    </row>
    <row r="2561" spans="1:6" x14ac:dyDescent="0.25">
      <c r="A2561" s="139"/>
      <c r="B2561" s="140"/>
      <c r="C2561" s="1" t="s">
        <v>313</v>
      </c>
      <c r="D2561" s="1" t="s">
        <v>304</v>
      </c>
      <c r="E2561" s="1" t="s">
        <v>301</v>
      </c>
      <c r="F2561" s="21">
        <v>1.2665578545815659E-6</v>
      </c>
    </row>
    <row r="2562" spans="1:6" x14ac:dyDescent="0.25">
      <c r="A2562" s="139"/>
      <c r="B2562" s="138" t="s">
        <v>272</v>
      </c>
      <c r="C2562" s="1" t="s">
        <v>307</v>
      </c>
      <c r="D2562" s="1" t="s">
        <v>304</v>
      </c>
      <c r="E2562" s="1" t="s">
        <v>301</v>
      </c>
      <c r="F2562" s="21">
        <v>1.2415885283485159E-4</v>
      </c>
    </row>
    <row r="2563" spans="1:6" x14ac:dyDescent="0.25">
      <c r="A2563" s="139"/>
      <c r="B2563" s="139"/>
      <c r="C2563" s="1" t="s">
        <v>308</v>
      </c>
      <c r="D2563" s="1" t="s">
        <v>304</v>
      </c>
      <c r="E2563" s="1" t="s">
        <v>301</v>
      </c>
      <c r="F2563" s="21">
        <v>1.337588695415096E-2</v>
      </c>
    </row>
    <row r="2564" spans="1:6" x14ac:dyDescent="0.25">
      <c r="A2564" s="139"/>
      <c r="B2564" s="139"/>
      <c r="C2564" s="1" t="s">
        <v>309</v>
      </c>
      <c r="D2564" s="1" t="s">
        <v>304</v>
      </c>
      <c r="E2564" s="1" t="s">
        <v>301</v>
      </c>
      <c r="F2564" s="21">
        <v>3.1455209814918859E-14</v>
      </c>
    </row>
    <row r="2565" spans="1:6" x14ac:dyDescent="0.25">
      <c r="A2565" s="139"/>
      <c r="B2565" s="139"/>
      <c r="C2565" s="1" t="s">
        <v>407</v>
      </c>
      <c r="D2565" s="1" t="s">
        <v>304</v>
      </c>
      <c r="E2565" s="1" t="s">
        <v>301</v>
      </c>
      <c r="F2565" s="21">
        <v>4.020946302861211E-3</v>
      </c>
    </row>
    <row r="2566" spans="1:6" x14ac:dyDescent="0.25">
      <c r="A2566" s="139"/>
      <c r="B2566" s="139"/>
      <c r="C2566" s="1" t="s">
        <v>312</v>
      </c>
      <c r="D2566" s="1" t="s">
        <v>304</v>
      </c>
      <c r="E2566" s="1" t="s">
        <v>301</v>
      </c>
      <c r="F2566" s="21">
        <v>2.5699283618851108E-3</v>
      </c>
    </row>
    <row r="2567" spans="1:6" x14ac:dyDescent="0.25">
      <c r="A2567" s="139"/>
      <c r="B2567" s="140"/>
      <c r="C2567" s="1" t="s">
        <v>313</v>
      </c>
      <c r="D2567" s="1" t="s">
        <v>304</v>
      </c>
      <c r="E2567" s="1" t="s">
        <v>301</v>
      </c>
      <c r="F2567" s="21">
        <v>1.523341004390224E-6</v>
      </c>
    </row>
    <row r="2568" spans="1:6" x14ac:dyDescent="0.25">
      <c r="A2568" s="139"/>
      <c r="B2568" s="138" t="s">
        <v>316</v>
      </c>
      <c r="C2568" s="1" t="s">
        <v>307</v>
      </c>
      <c r="D2568" s="1" t="s">
        <v>304</v>
      </c>
      <c r="E2568" s="1" t="s">
        <v>301</v>
      </c>
      <c r="F2568" s="21">
        <v>2.5074543528297831E-4</v>
      </c>
    </row>
    <row r="2569" spans="1:6" x14ac:dyDescent="0.25">
      <c r="A2569" s="139"/>
      <c r="B2569" s="139"/>
      <c r="C2569" s="1" t="s">
        <v>308</v>
      </c>
      <c r="D2569" s="1" t="s">
        <v>304</v>
      </c>
      <c r="E2569" s="1" t="s">
        <v>301</v>
      </c>
      <c r="F2569" s="21">
        <v>0.1159586514395103</v>
      </c>
    </row>
    <row r="2570" spans="1:6" x14ac:dyDescent="0.25">
      <c r="A2570" s="139"/>
      <c r="B2570" s="139"/>
      <c r="C2570" s="1" t="s">
        <v>309</v>
      </c>
      <c r="D2570" s="1" t="s">
        <v>304</v>
      </c>
      <c r="E2570" s="1" t="s">
        <v>301</v>
      </c>
      <c r="F2570" s="21">
        <v>3.16349255020945E-13</v>
      </c>
    </row>
    <row r="2571" spans="1:6" x14ac:dyDescent="0.25">
      <c r="A2571" s="139"/>
      <c r="B2571" s="139"/>
      <c r="C2571" s="1" t="s">
        <v>407</v>
      </c>
      <c r="D2571" s="1" t="s">
        <v>304</v>
      </c>
      <c r="E2571" s="1" t="s">
        <v>301</v>
      </c>
      <c r="F2571" s="21">
        <v>7.918361190862172E-3</v>
      </c>
    </row>
    <row r="2572" spans="1:6" x14ac:dyDescent="0.25">
      <c r="A2572" s="139"/>
      <c r="B2572" s="139"/>
      <c r="C2572" s="1" t="s">
        <v>312</v>
      </c>
      <c r="D2572" s="1" t="s">
        <v>304</v>
      </c>
      <c r="E2572" s="1" t="s">
        <v>301</v>
      </c>
      <c r="F2572" s="21">
        <v>1.7224164410953612E-2</v>
      </c>
    </row>
    <row r="2573" spans="1:6" x14ac:dyDescent="0.25">
      <c r="A2573" s="139"/>
      <c r="B2573" s="140"/>
      <c r="C2573" s="1" t="s">
        <v>313</v>
      </c>
      <c r="D2573" s="1" t="s">
        <v>304</v>
      </c>
      <c r="E2573" s="1" t="s">
        <v>301</v>
      </c>
      <c r="F2573" s="21">
        <v>1.018019909886402E-5</v>
      </c>
    </row>
    <row r="2574" spans="1:6" x14ac:dyDescent="0.25">
      <c r="A2574" s="139"/>
      <c r="B2574" s="138" t="s">
        <v>269</v>
      </c>
      <c r="C2574" s="1" t="s">
        <v>307</v>
      </c>
      <c r="D2574" s="1" t="s">
        <v>304</v>
      </c>
      <c r="E2574" s="1" t="s">
        <v>301</v>
      </c>
      <c r="F2574" s="21">
        <v>9.1305277138931237E-4</v>
      </c>
    </row>
    <row r="2575" spans="1:6" x14ac:dyDescent="0.25">
      <c r="A2575" s="139"/>
      <c r="B2575" s="139"/>
      <c r="C2575" s="1" t="s">
        <v>308</v>
      </c>
      <c r="D2575" s="1" t="s">
        <v>304</v>
      </c>
      <c r="E2575" s="1" t="s">
        <v>301</v>
      </c>
      <c r="F2575" s="21">
        <v>0.32546153202204259</v>
      </c>
    </row>
    <row r="2576" spans="1:6" x14ac:dyDescent="0.25">
      <c r="A2576" s="139"/>
      <c r="B2576" s="139"/>
      <c r="C2576" s="1" t="s">
        <v>309</v>
      </c>
      <c r="D2576" s="1" t="s">
        <v>304</v>
      </c>
      <c r="E2576" s="1" t="s">
        <v>301</v>
      </c>
      <c r="F2576" s="21">
        <v>1.643753206565782E-12</v>
      </c>
    </row>
    <row r="2577" spans="1:6" x14ac:dyDescent="0.25">
      <c r="A2577" s="139"/>
      <c r="B2577" s="139"/>
      <c r="C2577" s="1" t="s">
        <v>407</v>
      </c>
      <c r="D2577" s="1" t="s">
        <v>304</v>
      </c>
      <c r="E2577" s="1" t="s">
        <v>301</v>
      </c>
      <c r="F2577" s="21">
        <v>2.8259648305753771E-2</v>
      </c>
    </row>
    <row r="2578" spans="1:6" x14ac:dyDescent="0.25">
      <c r="A2578" s="139"/>
      <c r="B2578" s="139"/>
      <c r="C2578" s="1" t="s">
        <v>312</v>
      </c>
      <c r="D2578" s="1" t="s">
        <v>304</v>
      </c>
      <c r="E2578" s="1" t="s">
        <v>301</v>
      </c>
      <c r="F2578" s="21">
        <v>4.8697196989405563E-2</v>
      </c>
    </row>
    <row r="2579" spans="1:6" x14ac:dyDescent="0.25">
      <c r="A2579" s="139"/>
      <c r="B2579" s="140"/>
      <c r="C2579" s="1" t="s">
        <v>313</v>
      </c>
      <c r="D2579" s="1" t="s">
        <v>304</v>
      </c>
      <c r="E2579" s="1" t="s">
        <v>301</v>
      </c>
      <c r="F2579" s="21">
        <v>3.0172089774273019E-5</v>
      </c>
    </row>
    <row r="2580" spans="1:6" x14ac:dyDescent="0.25">
      <c r="A2580" s="139"/>
      <c r="B2580" s="138" t="s">
        <v>271</v>
      </c>
      <c r="C2580" s="1" t="s">
        <v>307</v>
      </c>
      <c r="D2580" s="1" t="s">
        <v>304</v>
      </c>
      <c r="E2580" s="1" t="s">
        <v>301</v>
      </c>
      <c r="F2580" s="21">
        <v>9.1964202589398252E-4</v>
      </c>
    </row>
    <row r="2581" spans="1:6" x14ac:dyDescent="0.25">
      <c r="A2581" s="139"/>
      <c r="B2581" s="139"/>
      <c r="C2581" s="1" t="s">
        <v>308</v>
      </c>
      <c r="D2581" s="1" t="s">
        <v>304</v>
      </c>
      <c r="E2581" s="1" t="s">
        <v>301</v>
      </c>
      <c r="F2581" s="21">
        <v>1.5952222235937358E-2</v>
      </c>
    </row>
    <row r="2582" spans="1:6" x14ac:dyDescent="0.25">
      <c r="A2582" s="139"/>
      <c r="B2582" s="139"/>
      <c r="C2582" s="1" t="s">
        <v>309</v>
      </c>
      <c r="D2582" s="1" t="s">
        <v>304</v>
      </c>
      <c r="E2582" s="1" t="s">
        <v>301</v>
      </c>
      <c r="F2582" s="21">
        <v>5.5144614765037837E-14</v>
      </c>
    </row>
    <row r="2583" spans="1:6" x14ac:dyDescent="0.25">
      <c r="A2583" s="139"/>
      <c r="B2583" s="139"/>
      <c r="C2583" s="1" t="s">
        <v>407</v>
      </c>
      <c r="D2583" s="1" t="s">
        <v>304</v>
      </c>
      <c r="E2583" s="1" t="s">
        <v>301</v>
      </c>
      <c r="F2583" s="21">
        <v>3.7638102752525961E-3</v>
      </c>
    </row>
    <row r="2584" spans="1:6" x14ac:dyDescent="0.25">
      <c r="A2584" s="139"/>
      <c r="B2584" s="139"/>
      <c r="C2584" s="1" t="s">
        <v>312</v>
      </c>
      <c r="D2584" s="1" t="s">
        <v>304</v>
      </c>
      <c r="E2584" s="1" t="s">
        <v>301</v>
      </c>
      <c r="F2584" s="21">
        <v>3.0276422321729658E-3</v>
      </c>
    </row>
    <row r="2585" spans="1:6" x14ac:dyDescent="0.25">
      <c r="A2585" s="139"/>
      <c r="B2585" s="140"/>
      <c r="C2585" s="1" t="s">
        <v>313</v>
      </c>
      <c r="D2585" s="1" t="s">
        <v>304</v>
      </c>
      <c r="E2585" s="1" t="s">
        <v>301</v>
      </c>
      <c r="F2585" s="21">
        <v>1.771364842736402E-6</v>
      </c>
    </row>
    <row r="2586" spans="1:6" x14ac:dyDescent="0.25">
      <c r="A2586" s="139"/>
      <c r="B2586" s="138" t="s">
        <v>272</v>
      </c>
      <c r="C2586" s="1" t="s">
        <v>307</v>
      </c>
      <c r="D2586" s="1" t="s">
        <v>304</v>
      </c>
      <c r="E2586" s="1" t="s">
        <v>301</v>
      </c>
      <c r="F2586" s="21">
        <v>4.7343894384262409E-3</v>
      </c>
    </row>
    <row r="2587" spans="1:6" x14ac:dyDescent="0.25">
      <c r="A2587" s="139"/>
      <c r="B2587" s="139"/>
      <c r="C2587" s="1" t="s">
        <v>308</v>
      </c>
      <c r="D2587" s="1" t="s">
        <v>304</v>
      </c>
      <c r="E2587" s="1" t="s">
        <v>301</v>
      </c>
      <c r="F2587" s="21">
        <v>0.35196714920089311</v>
      </c>
    </row>
    <row r="2588" spans="1:6" x14ac:dyDescent="0.25">
      <c r="A2588" s="139"/>
      <c r="B2588" s="139"/>
      <c r="C2588" s="1" t="s">
        <v>309</v>
      </c>
      <c r="D2588" s="1" t="s">
        <v>304</v>
      </c>
      <c r="E2588" s="1" t="s">
        <v>301</v>
      </c>
      <c r="F2588" s="21">
        <v>4.1413515942375751E-12</v>
      </c>
    </row>
    <row r="2589" spans="1:6" x14ac:dyDescent="0.25">
      <c r="A2589" s="139"/>
      <c r="B2589" s="139"/>
      <c r="C2589" s="1" t="s">
        <v>407</v>
      </c>
      <c r="D2589" s="1" t="s">
        <v>304</v>
      </c>
      <c r="E2589" s="1" t="s">
        <v>301</v>
      </c>
      <c r="F2589" s="21">
        <v>0.12139894919881029</v>
      </c>
    </row>
    <row r="2590" spans="1:6" x14ac:dyDescent="0.25">
      <c r="A2590" s="139"/>
      <c r="B2590" s="139"/>
      <c r="C2590" s="1" t="s">
        <v>311</v>
      </c>
      <c r="D2590" s="1" t="s">
        <v>304</v>
      </c>
      <c r="E2590" s="1" t="s">
        <v>301</v>
      </c>
      <c r="F2590" s="21">
        <v>1.511326322021989</v>
      </c>
    </row>
    <row r="2591" spans="1:6" x14ac:dyDescent="0.25">
      <c r="A2591" s="139"/>
      <c r="B2591" s="139"/>
      <c r="C2591" s="1" t="s">
        <v>312</v>
      </c>
      <c r="D2591" s="1" t="s">
        <v>304</v>
      </c>
      <c r="E2591" s="1" t="s">
        <v>301</v>
      </c>
      <c r="F2591" s="21">
        <v>0.28538138506886862</v>
      </c>
    </row>
    <row r="2592" spans="1:6" x14ac:dyDescent="0.25">
      <c r="A2592" s="139"/>
      <c r="B2592" s="140"/>
      <c r="C2592" s="1" t="s">
        <v>313</v>
      </c>
      <c r="D2592" s="1" t="s">
        <v>304</v>
      </c>
      <c r="E2592" s="1" t="s">
        <v>301</v>
      </c>
      <c r="F2592" s="21">
        <v>1.8560009740324981E-4</v>
      </c>
    </row>
    <row r="2593" spans="1:6" x14ac:dyDescent="0.25">
      <c r="A2593" s="139"/>
      <c r="B2593" s="138" t="s">
        <v>271</v>
      </c>
      <c r="C2593" s="1" t="s">
        <v>307</v>
      </c>
      <c r="D2593" s="1" t="s">
        <v>304</v>
      </c>
      <c r="E2593" s="1" t="s">
        <v>301</v>
      </c>
      <c r="F2593" s="21">
        <v>7.629163422659971E-5</v>
      </c>
    </row>
    <row r="2594" spans="1:6" x14ac:dyDescent="0.25">
      <c r="A2594" s="139"/>
      <c r="B2594" s="139"/>
      <c r="C2594" s="1" t="s">
        <v>308</v>
      </c>
      <c r="D2594" s="1" t="s">
        <v>304</v>
      </c>
      <c r="E2594" s="1" t="s">
        <v>301</v>
      </c>
      <c r="F2594" s="21">
        <v>1.1362895219108521E-2</v>
      </c>
    </row>
    <row r="2595" spans="1:6" x14ac:dyDescent="0.25">
      <c r="A2595" s="139"/>
      <c r="B2595" s="139"/>
      <c r="C2595" s="1" t="s">
        <v>309</v>
      </c>
      <c r="D2595" s="1" t="s">
        <v>304</v>
      </c>
      <c r="E2595" s="1" t="s">
        <v>301</v>
      </c>
      <c r="F2595" s="21">
        <v>7.5896253987156254E-13</v>
      </c>
    </row>
    <row r="2596" spans="1:6" x14ac:dyDescent="0.25">
      <c r="A2596" s="139"/>
      <c r="B2596" s="139"/>
      <c r="C2596" s="1" t="s">
        <v>407</v>
      </c>
      <c r="D2596" s="1" t="s">
        <v>304</v>
      </c>
      <c r="E2596" s="1" t="s">
        <v>301</v>
      </c>
      <c r="F2596" s="21">
        <v>4.9059666612842976E-3</v>
      </c>
    </row>
    <row r="2597" spans="1:6" x14ac:dyDescent="0.25">
      <c r="A2597" s="139"/>
      <c r="B2597" s="139"/>
      <c r="C2597" s="1" t="s">
        <v>312</v>
      </c>
      <c r="D2597" s="1" t="s">
        <v>304</v>
      </c>
      <c r="E2597" s="1" t="s">
        <v>301</v>
      </c>
      <c r="F2597" s="21">
        <v>3.9686632937054626E-3</v>
      </c>
    </row>
    <row r="2598" spans="1:6" x14ac:dyDescent="0.25">
      <c r="A2598" s="139"/>
      <c r="B2598" s="140"/>
      <c r="C2598" s="1" t="s">
        <v>313</v>
      </c>
      <c r="D2598" s="1" t="s">
        <v>304</v>
      </c>
      <c r="E2598" s="1" t="s">
        <v>301</v>
      </c>
      <c r="F2598" s="21">
        <v>2.7670828775713159E-6</v>
      </c>
    </row>
    <row r="2599" spans="1:6" x14ac:dyDescent="0.25">
      <c r="A2599" s="139"/>
      <c r="B2599" s="138" t="s">
        <v>293</v>
      </c>
      <c r="C2599" s="1" t="s">
        <v>307</v>
      </c>
      <c r="D2599" s="1" t="s">
        <v>304</v>
      </c>
      <c r="E2599" s="1" t="s">
        <v>301</v>
      </c>
      <c r="F2599" s="21">
        <v>1.828128623904318E-4</v>
      </c>
    </row>
    <row r="2600" spans="1:6" x14ac:dyDescent="0.25">
      <c r="A2600" s="139"/>
      <c r="B2600" s="139"/>
      <c r="C2600" s="1" t="s">
        <v>308</v>
      </c>
      <c r="D2600" s="1" t="s">
        <v>304</v>
      </c>
      <c r="E2600" s="1" t="s">
        <v>301</v>
      </c>
      <c r="F2600" s="21">
        <v>1.070753951660415E-3</v>
      </c>
    </row>
    <row r="2601" spans="1:6" x14ac:dyDescent="0.25">
      <c r="A2601" s="139"/>
      <c r="B2601" s="139"/>
      <c r="C2601" s="1" t="s">
        <v>309</v>
      </c>
      <c r="D2601" s="1" t="s">
        <v>304</v>
      </c>
      <c r="E2601" s="1" t="s">
        <v>301</v>
      </c>
      <c r="F2601" s="21">
        <v>5.2236473102718439E-13</v>
      </c>
    </row>
    <row r="2602" spans="1:6" x14ac:dyDescent="0.25">
      <c r="A2602" s="139"/>
      <c r="B2602" s="139"/>
      <c r="C2602" s="1" t="s">
        <v>407</v>
      </c>
      <c r="D2602" s="1" t="s">
        <v>304</v>
      </c>
      <c r="E2602" s="1" t="s">
        <v>301</v>
      </c>
      <c r="F2602" s="21">
        <v>8.4113330748211302E-3</v>
      </c>
    </row>
    <row r="2603" spans="1:6" x14ac:dyDescent="0.25">
      <c r="A2603" s="139"/>
      <c r="B2603" s="139"/>
      <c r="C2603" s="1" t="s">
        <v>312</v>
      </c>
      <c r="D2603" s="1" t="s">
        <v>304</v>
      </c>
      <c r="E2603" s="1" t="s">
        <v>301</v>
      </c>
      <c r="F2603" s="21">
        <v>5.3065725168609029E-4</v>
      </c>
    </row>
    <row r="2604" spans="1:6" x14ac:dyDescent="0.25">
      <c r="A2604" s="139"/>
      <c r="B2604" s="140"/>
      <c r="C2604" s="1" t="s">
        <v>313</v>
      </c>
      <c r="D2604" s="1" t="s">
        <v>304</v>
      </c>
      <c r="E2604" s="1" t="s">
        <v>301</v>
      </c>
      <c r="F2604" s="21">
        <v>2.4778567637010481E-6</v>
      </c>
    </row>
    <row r="2605" spans="1:6" x14ac:dyDescent="0.25">
      <c r="A2605" s="139"/>
      <c r="B2605" s="138" t="s">
        <v>270</v>
      </c>
      <c r="C2605" s="1" t="s">
        <v>307</v>
      </c>
      <c r="D2605" s="1" t="s">
        <v>304</v>
      </c>
      <c r="E2605" s="1" t="s">
        <v>301</v>
      </c>
      <c r="F2605" s="21">
        <v>1.426870671035609E-3</v>
      </c>
    </row>
    <row r="2606" spans="1:6" x14ac:dyDescent="0.25">
      <c r="A2606" s="139"/>
      <c r="B2606" s="139"/>
      <c r="C2606" s="1" t="s">
        <v>308</v>
      </c>
      <c r="D2606" s="1" t="s">
        <v>304</v>
      </c>
      <c r="E2606" s="1" t="s">
        <v>301</v>
      </c>
      <c r="F2606" s="21">
        <v>9.4782943122068461E-2</v>
      </c>
    </row>
    <row r="2607" spans="1:6" x14ac:dyDescent="0.25">
      <c r="A2607" s="139"/>
      <c r="B2607" s="139"/>
      <c r="C2607" s="1" t="s">
        <v>309</v>
      </c>
      <c r="D2607" s="1" t="s">
        <v>304</v>
      </c>
      <c r="E2607" s="1" t="s">
        <v>301</v>
      </c>
      <c r="F2607" s="21">
        <v>2.2070888309312261E-12</v>
      </c>
    </row>
    <row r="2608" spans="1:6" x14ac:dyDescent="0.25">
      <c r="A2608" s="139"/>
      <c r="B2608" s="139"/>
      <c r="C2608" s="1" t="s">
        <v>407</v>
      </c>
      <c r="D2608" s="1" t="s">
        <v>304</v>
      </c>
      <c r="E2608" s="1" t="s">
        <v>301</v>
      </c>
      <c r="F2608" s="21">
        <v>7.4149840086094793E-2</v>
      </c>
    </row>
    <row r="2609" spans="1:6" x14ac:dyDescent="0.25">
      <c r="A2609" s="139"/>
      <c r="B2609" s="139"/>
      <c r="C2609" s="1" t="s">
        <v>312</v>
      </c>
      <c r="D2609" s="1" t="s">
        <v>304</v>
      </c>
      <c r="E2609" s="1" t="s">
        <v>301</v>
      </c>
      <c r="F2609" s="21">
        <v>0.54686242402332874</v>
      </c>
    </row>
    <row r="2610" spans="1:6" x14ac:dyDescent="0.25">
      <c r="A2610" s="139"/>
      <c r="B2610" s="140"/>
      <c r="C2610" s="1" t="s">
        <v>313</v>
      </c>
      <c r="D2610" s="1" t="s">
        <v>304</v>
      </c>
      <c r="E2610" s="1" t="s">
        <v>301</v>
      </c>
      <c r="F2610" s="21">
        <v>5.5496689165002531E-3</v>
      </c>
    </row>
    <row r="2611" spans="1:6" x14ac:dyDescent="0.25">
      <c r="A2611" s="139"/>
      <c r="B2611" s="138" t="s">
        <v>297</v>
      </c>
      <c r="C2611" s="1" t="s">
        <v>307</v>
      </c>
      <c r="D2611" s="1" t="s">
        <v>304</v>
      </c>
      <c r="E2611" s="1" t="s">
        <v>301</v>
      </c>
      <c r="F2611" s="21">
        <v>8.9503675774340566E-5</v>
      </c>
    </row>
    <row r="2612" spans="1:6" x14ac:dyDescent="0.25">
      <c r="A2612" s="139"/>
      <c r="B2612" s="139"/>
      <c r="C2612" s="1" t="s">
        <v>308</v>
      </c>
      <c r="D2612" s="1" t="s">
        <v>304</v>
      </c>
      <c r="E2612" s="1" t="s">
        <v>301</v>
      </c>
      <c r="F2612" s="21">
        <v>1.5264554221519509E-3</v>
      </c>
    </row>
    <row r="2613" spans="1:6" x14ac:dyDescent="0.25">
      <c r="A2613" s="139"/>
      <c r="B2613" s="139"/>
      <c r="C2613" s="1" t="s">
        <v>309</v>
      </c>
      <c r="D2613" s="1" t="s">
        <v>304</v>
      </c>
      <c r="E2613" s="1" t="s">
        <v>301</v>
      </c>
      <c r="F2613" s="21">
        <v>8.7657100079975406E-11</v>
      </c>
    </row>
    <row r="2614" spans="1:6" x14ac:dyDescent="0.25">
      <c r="A2614" s="139"/>
      <c r="B2614" s="139"/>
      <c r="C2614" s="1" t="s">
        <v>407</v>
      </c>
      <c r="D2614" s="1" t="s">
        <v>304</v>
      </c>
      <c r="E2614" s="1" t="s">
        <v>301</v>
      </c>
      <c r="F2614" s="21">
        <v>1.525687745236083E-2</v>
      </c>
    </row>
    <row r="2615" spans="1:6" x14ac:dyDescent="0.25">
      <c r="A2615" s="139"/>
      <c r="B2615" s="139"/>
      <c r="C2615" s="1" t="s">
        <v>312</v>
      </c>
      <c r="D2615" s="1" t="s">
        <v>304</v>
      </c>
      <c r="E2615" s="1" t="s">
        <v>301</v>
      </c>
      <c r="F2615" s="21">
        <v>1.077400413687045E-3</v>
      </c>
    </row>
    <row r="2616" spans="1:6" x14ac:dyDescent="0.25">
      <c r="A2616" s="140"/>
      <c r="B2616" s="140"/>
      <c r="C2616" s="1" t="s">
        <v>313</v>
      </c>
      <c r="D2616" s="1" t="s">
        <v>304</v>
      </c>
      <c r="E2616" s="1" t="s">
        <v>301</v>
      </c>
      <c r="F2616" s="21">
        <v>7.4479722159785187E-7</v>
      </c>
    </row>
    <row r="2617" spans="1:6" x14ac:dyDescent="0.25">
      <c r="A2617" s="138" t="s">
        <v>68</v>
      </c>
      <c r="B2617" s="138" t="s">
        <v>272</v>
      </c>
      <c r="C2617" s="1" t="s">
        <v>307</v>
      </c>
      <c r="D2617" s="1" t="s">
        <v>304</v>
      </c>
      <c r="E2617" s="1" t="s">
        <v>301</v>
      </c>
      <c r="F2617" s="21"/>
    </row>
    <row r="2618" spans="1:6" x14ac:dyDescent="0.25">
      <c r="A2618" s="139"/>
      <c r="B2618" s="139"/>
      <c r="C2618" s="1" t="s">
        <v>308</v>
      </c>
      <c r="D2618" s="1" t="s">
        <v>304</v>
      </c>
      <c r="E2618" s="1" t="s">
        <v>301</v>
      </c>
      <c r="F2618" s="21"/>
    </row>
    <row r="2619" spans="1:6" x14ac:dyDescent="0.25">
      <c r="A2619" s="139"/>
      <c r="B2619" s="139"/>
      <c r="C2619" s="1" t="s">
        <v>309</v>
      </c>
      <c r="D2619" s="1" t="s">
        <v>304</v>
      </c>
      <c r="E2619" s="1" t="s">
        <v>301</v>
      </c>
      <c r="F2619" s="21"/>
    </row>
    <row r="2620" spans="1:6" x14ac:dyDescent="0.25">
      <c r="A2620" s="139"/>
      <c r="B2620" s="139"/>
      <c r="C2620" s="1" t="s">
        <v>407</v>
      </c>
      <c r="D2620" s="1" t="s">
        <v>304</v>
      </c>
      <c r="E2620" s="1" t="s">
        <v>301</v>
      </c>
      <c r="F2620" s="21"/>
    </row>
    <row r="2621" spans="1:6" x14ac:dyDescent="0.25">
      <c r="A2621" s="139"/>
      <c r="B2621" s="139"/>
      <c r="C2621" s="1" t="s">
        <v>312</v>
      </c>
      <c r="D2621" s="1" t="s">
        <v>304</v>
      </c>
      <c r="E2621" s="1" t="s">
        <v>301</v>
      </c>
      <c r="F2621" s="21"/>
    </row>
    <row r="2622" spans="1:6" x14ac:dyDescent="0.25">
      <c r="A2622" s="139"/>
      <c r="B2622" s="140"/>
      <c r="C2622" s="1" t="s">
        <v>313</v>
      </c>
      <c r="D2622" s="1" t="s">
        <v>304</v>
      </c>
      <c r="E2622" s="1" t="s">
        <v>301</v>
      </c>
      <c r="F2622" s="21"/>
    </row>
    <row r="2623" spans="1:6" x14ac:dyDescent="0.25">
      <c r="A2623" s="139"/>
      <c r="B2623" s="138" t="s">
        <v>315</v>
      </c>
      <c r="C2623" s="1" t="s">
        <v>307</v>
      </c>
      <c r="D2623" s="1" t="s">
        <v>304</v>
      </c>
      <c r="E2623" s="1" t="s">
        <v>301</v>
      </c>
      <c r="F2623" s="21"/>
    </row>
    <row r="2624" spans="1:6" x14ac:dyDescent="0.25">
      <c r="A2624" s="139"/>
      <c r="B2624" s="139"/>
      <c r="C2624" s="1" t="s">
        <v>308</v>
      </c>
      <c r="D2624" s="1" t="s">
        <v>304</v>
      </c>
      <c r="E2624" s="1" t="s">
        <v>301</v>
      </c>
      <c r="F2624" s="21"/>
    </row>
    <row r="2625" spans="1:6" x14ac:dyDescent="0.25">
      <c r="A2625" s="139"/>
      <c r="B2625" s="139"/>
      <c r="C2625" s="1" t="s">
        <v>309</v>
      </c>
      <c r="D2625" s="1" t="s">
        <v>304</v>
      </c>
      <c r="E2625" s="1" t="s">
        <v>301</v>
      </c>
      <c r="F2625" s="21"/>
    </row>
    <row r="2626" spans="1:6" x14ac:dyDescent="0.25">
      <c r="A2626" s="139"/>
      <c r="B2626" s="139"/>
      <c r="C2626" s="1" t="s">
        <v>407</v>
      </c>
      <c r="D2626" s="1" t="s">
        <v>304</v>
      </c>
      <c r="E2626" s="1" t="s">
        <v>301</v>
      </c>
      <c r="F2626" s="21"/>
    </row>
    <row r="2627" spans="1:6" x14ac:dyDescent="0.25">
      <c r="A2627" s="139"/>
      <c r="B2627" s="139"/>
      <c r="C2627" s="1" t="s">
        <v>312</v>
      </c>
      <c r="D2627" s="1" t="s">
        <v>304</v>
      </c>
      <c r="E2627" s="1" t="s">
        <v>301</v>
      </c>
      <c r="F2627" s="21"/>
    </row>
    <row r="2628" spans="1:6" x14ac:dyDescent="0.25">
      <c r="A2628" s="139"/>
      <c r="B2628" s="140"/>
      <c r="C2628" s="1" t="s">
        <v>313</v>
      </c>
      <c r="D2628" s="1" t="s">
        <v>304</v>
      </c>
      <c r="E2628" s="1" t="s">
        <v>301</v>
      </c>
      <c r="F2628" s="21"/>
    </row>
    <row r="2629" spans="1:6" x14ac:dyDescent="0.25">
      <c r="A2629" s="139"/>
      <c r="B2629" s="138" t="s">
        <v>272</v>
      </c>
      <c r="C2629" s="1" t="s">
        <v>307</v>
      </c>
      <c r="D2629" s="1" t="s">
        <v>304</v>
      </c>
      <c r="E2629" s="1" t="s">
        <v>301</v>
      </c>
      <c r="F2629" s="21">
        <v>7.5843289035954513E-8</v>
      </c>
    </row>
    <row r="2630" spans="1:6" x14ac:dyDescent="0.25">
      <c r="A2630" s="139"/>
      <c r="B2630" s="139"/>
      <c r="C2630" s="1" t="s">
        <v>308</v>
      </c>
      <c r="D2630" s="1" t="s">
        <v>304</v>
      </c>
      <c r="E2630" s="1" t="s">
        <v>301</v>
      </c>
      <c r="F2630" s="21">
        <v>8.170752525605262E-6</v>
      </c>
    </row>
    <row r="2631" spans="1:6" x14ac:dyDescent="0.25">
      <c r="A2631" s="139"/>
      <c r="B2631" s="139"/>
      <c r="C2631" s="1" t="s">
        <v>309</v>
      </c>
      <c r="D2631" s="1" t="s">
        <v>304</v>
      </c>
      <c r="E2631" s="1" t="s">
        <v>301</v>
      </c>
      <c r="F2631" s="21">
        <v>1.9214631218059299E-17</v>
      </c>
    </row>
    <row r="2632" spans="1:6" x14ac:dyDescent="0.25">
      <c r="A2632" s="139"/>
      <c r="B2632" s="139"/>
      <c r="C2632" s="1" t="s">
        <v>407</v>
      </c>
      <c r="D2632" s="1" t="s">
        <v>304</v>
      </c>
      <c r="E2632" s="1" t="s">
        <v>301</v>
      </c>
      <c r="F2632" s="21">
        <v>2.456222699251026E-6</v>
      </c>
    </row>
    <row r="2633" spans="1:6" x14ac:dyDescent="0.25">
      <c r="A2633" s="139"/>
      <c r="B2633" s="139"/>
      <c r="C2633" s="1" t="s">
        <v>312</v>
      </c>
      <c r="D2633" s="1" t="s">
        <v>304</v>
      </c>
      <c r="E2633" s="1" t="s">
        <v>301</v>
      </c>
      <c r="F2633" s="21">
        <v>1.5698584120422601E-6</v>
      </c>
    </row>
    <row r="2634" spans="1:6" x14ac:dyDescent="0.25">
      <c r="A2634" s="139"/>
      <c r="B2634" s="140"/>
      <c r="C2634" s="1" t="s">
        <v>313</v>
      </c>
      <c r="D2634" s="1" t="s">
        <v>304</v>
      </c>
      <c r="E2634" s="1" t="s">
        <v>301</v>
      </c>
      <c r="F2634" s="21">
        <v>9.3054332782867273E-10</v>
      </c>
    </row>
    <row r="2635" spans="1:6" x14ac:dyDescent="0.25">
      <c r="A2635" s="139"/>
      <c r="B2635" s="138" t="s">
        <v>316</v>
      </c>
      <c r="C2635" s="1" t="s">
        <v>307</v>
      </c>
      <c r="D2635" s="1" t="s">
        <v>304</v>
      </c>
      <c r="E2635" s="1" t="s">
        <v>301</v>
      </c>
      <c r="F2635" s="21"/>
    </row>
    <row r="2636" spans="1:6" x14ac:dyDescent="0.25">
      <c r="A2636" s="139"/>
      <c r="B2636" s="139"/>
      <c r="C2636" s="1" t="s">
        <v>308</v>
      </c>
      <c r="D2636" s="1" t="s">
        <v>304</v>
      </c>
      <c r="E2636" s="1" t="s">
        <v>301</v>
      </c>
      <c r="F2636" s="21"/>
    </row>
    <row r="2637" spans="1:6" x14ac:dyDescent="0.25">
      <c r="A2637" s="139"/>
      <c r="B2637" s="139"/>
      <c r="C2637" s="1" t="s">
        <v>309</v>
      </c>
      <c r="D2637" s="1" t="s">
        <v>304</v>
      </c>
      <c r="E2637" s="1" t="s">
        <v>301</v>
      </c>
      <c r="F2637" s="21"/>
    </row>
    <row r="2638" spans="1:6" x14ac:dyDescent="0.25">
      <c r="A2638" s="139"/>
      <c r="B2638" s="139"/>
      <c r="C2638" s="1" t="s">
        <v>407</v>
      </c>
      <c r="D2638" s="1" t="s">
        <v>304</v>
      </c>
      <c r="E2638" s="1" t="s">
        <v>301</v>
      </c>
      <c r="F2638" s="21"/>
    </row>
    <row r="2639" spans="1:6" x14ac:dyDescent="0.25">
      <c r="A2639" s="139"/>
      <c r="B2639" s="139"/>
      <c r="C2639" s="1" t="s">
        <v>312</v>
      </c>
      <c r="D2639" s="1" t="s">
        <v>304</v>
      </c>
      <c r="E2639" s="1" t="s">
        <v>301</v>
      </c>
      <c r="F2639" s="21"/>
    </row>
    <row r="2640" spans="1:6" x14ac:dyDescent="0.25">
      <c r="A2640" s="139"/>
      <c r="B2640" s="140"/>
      <c r="C2640" s="1" t="s">
        <v>313</v>
      </c>
      <c r="D2640" s="1" t="s">
        <v>304</v>
      </c>
      <c r="E2640" s="1" t="s">
        <v>301</v>
      </c>
      <c r="F2640" s="21"/>
    </row>
    <row r="2641" spans="1:6" x14ac:dyDescent="0.25">
      <c r="A2641" s="139"/>
      <c r="B2641" s="138" t="s">
        <v>269</v>
      </c>
      <c r="C2641" s="1" t="s">
        <v>307</v>
      </c>
      <c r="D2641" s="1" t="s">
        <v>304</v>
      </c>
      <c r="E2641" s="1" t="s">
        <v>301</v>
      </c>
      <c r="F2641" s="21"/>
    </row>
    <row r="2642" spans="1:6" x14ac:dyDescent="0.25">
      <c r="A2642" s="139"/>
      <c r="B2642" s="139"/>
      <c r="C2642" s="1" t="s">
        <v>308</v>
      </c>
      <c r="D2642" s="1" t="s">
        <v>304</v>
      </c>
      <c r="E2642" s="1" t="s">
        <v>301</v>
      </c>
      <c r="F2642" s="21"/>
    </row>
    <row r="2643" spans="1:6" x14ac:dyDescent="0.25">
      <c r="A2643" s="139"/>
      <c r="B2643" s="139"/>
      <c r="C2643" s="1" t="s">
        <v>309</v>
      </c>
      <c r="D2643" s="1" t="s">
        <v>304</v>
      </c>
      <c r="E2643" s="1" t="s">
        <v>301</v>
      </c>
      <c r="F2643" s="21"/>
    </row>
    <row r="2644" spans="1:6" x14ac:dyDescent="0.25">
      <c r="A2644" s="139"/>
      <c r="B2644" s="139"/>
      <c r="C2644" s="1" t="s">
        <v>407</v>
      </c>
      <c r="D2644" s="1" t="s">
        <v>304</v>
      </c>
      <c r="E2644" s="1" t="s">
        <v>301</v>
      </c>
      <c r="F2644" s="21"/>
    </row>
    <row r="2645" spans="1:6" x14ac:dyDescent="0.25">
      <c r="A2645" s="139"/>
      <c r="B2645" s="139"/>
      <c r="C2645" s="1" t="s">
        <v>312</v>
      </c>
      <c r="D2645" s="1" t="s">
        <v>304</v>
      </c>
      <c r="E2645" s="1" t="s">
        <v>301</v>
      </c>
      <c r="F2645" s="21"/>
    </row>
    <row r="2646" spans="1:6" x14ac:dyDescent="0.25">
      <c r="A2646" s="139"/>
      <c r="B2646" s="140"/>
      <c r="C2646" s="1" t="s">
        <v>313</v>
      </c>
      <c r="D2646" s="1" t="s">
        <v>304</v>
      </c>
      <c r="E2646" s="1" t="s">
        <v>301</v>
      </c>
      <c r="F2646" s="21"/>
    </row>
    <row r="2647" spans="1:6" x14ac:dyDescent="0.25">
      <c r="A2647" s="139"/>
      <c r="B2647" s="138" t="s">
        <v>271</v>
      </c>
      <c r="C2647" s="1" t="s">
        <v>307</v>
      </c>
      <c r="D2647" s="1" t="s">
        <v>304</v>
      </c>
      <c r="E2647" s="1" t="s">
        <v>301</v>
      </c>
      <c r="F2647" s="21"/>
    </row>
    <row r="2648" spans="1:6" x14ac:dyDescent="0.25">
      <c r="A2648" s="139"/>
      <c r="B2648" s="139"/>
      <c r="C2648" s="1" t="s">
        <v>308</v>
      </c>
      <c r="D2648" s="1" t="s">
        <v>304</v>
      </c>
      <c r="E2648" s="1" t="s">
        <v>301</v>
      </c>
      <c r="F2648" s="21"/>
    </row>
    <row r="2649" spans="1:6" x14ac:dyDescent="0.25">
      <c r="A2649" s="139"/>
      <c r="B2649" s="139"/>
      <c r="C2649" s="1" t="s">
        <v>309</v>
      </c>
      <c r="D2649" s="1" t="s">
        <v>304</v>
      </c>
      <c r="E2649" s="1" t="s">
        <v>301</v>
      </c>
      <c r="F2649" s="21"/>
    </row>
    <row r="2650" spans="1:6" x14ac:dyDescent="0.25">
      <c r="A2650" s="139"/>
      <c r="B2650" s="139"/>
      <c r="C2650" s="1" t="s">
        <v>407</v>
      </c>
      <c r="D2650" s="1" t="s">
        <v>304</v>
      </c>
      <c r="E2650" s="1" t="s">
        <v>301</v>
      </c>
      <c r="F2650" s="21"/>
    </row>
    <row r="2651" spans="1:6" x14ac:dyDescent="0.25">
      <c r="A2651" s="139"/>
      <c r="B2651" s="139"/>
      <c r="C2651" s="1" t="s">
        <v>312</v>
      </c>
      <c r="D2651" s="1" t="s">
        <v>304</v>
      </c>
      <c r="E2651" s="1" t="s">
        <v>301</v>
      </c>
      <c r="F2651" s="21"/>
    </row>
    <row r="2652" spans="1:6" x14ac:dyDescent="0.25">
      <c r="A2652" s="139"/>
      <c r="B2652" s="140"/>
      <c r="C2652" s="1" t="s">
        <v>313</v>
      </c>
      <c r="D2652" s="1" t="s">
        <v>304</v>
      </c>
      <c r="E2652" s="1" t="s">
        <v>301</v>
      </c>
      <c r="F2652" s="21"/>
    </row>
    <row r="2653" spans="1:6" x14ac:dyDescent="0.25">
      <c r="A2653" s="139"/>
      <c r="B2653" s="138" t="s">
        <v>272</v>
      </c>
      <c r="C2653" s="1" t="s">
        <v>307</v>
      </c>
      <c r="D2653" s="1" t="s">
        <v>304</v>
      </c>
      <c r="E2653" s="1" t="s">
        <v>301</v>
      </c>
      <c r="F2653" s="21">
        <v>5.6009495444595811E-9</v>
      </c>
    </row>
    <row r="2654" spans="1:6" x14ac:dyDescent="0.25">
      <c r="A2654" s="139"/>
      <c r="B2654" s="139"/>
      <c r="C2654" s="1" t="s">
        <v>308</v>
      </c>
      <c r="D2654" s="1" t="s">
        <v>304</v>
      </c>
      <c r="E2654" s="1" t="s">
        <v>301</v>
      </c>
      <c r="F2654" s="21">
        <v>6.0233952999114993E-8</v>
      </c>
    </row>
    <row r="2655" spans="1:6" x14ac:dyDescent="0.25">
      <c r="A2655" s="139"/>
      <c r="B2655" s="139"/>
      <c r="C2655" s="1" t="s">
        <v>309</v>
      </c>
      <c r="D2655" s="1" t="s">
        <v>304</v>
      </c>
      <c r="E2655" s="1" t="s">
        <v>301</v>
      </c>
      <c r="F2655" s="21">
        <v>1.527193461102472E-17</v>
      </c>
    </row>
    <row r="2656" spans="1:6" x14ac:dyDescent="0.25">
      <c r="A2656" s="139"/>
      <c r="B2656" s="139"/>
      <c r="C2656" s="1" t="s">
        <v>407</v>
      </c>
      <c r="D2656" s="1" t="s">
        <v>304</v>
      </c>
      <c r="E2656" s="1" t="s">
        <v>301</v>
      </c>
      <c r="F2656" s="21">
        <v>2.98455942094326E-7</v>
      </c>
    </row>
    <row r="2657" spans="1:6" x14ac:dyDescent="0.25">
      <c r="A2657" s="139"/>
      <c r="B2657" s="139"/>
      <c r="C2657" s="1" t="s">
        <v>311</v>
      </c>
      <c r="D2657" s="1" t="s">
        <v>304</v>
      </c>
      <c r="E2657" s="1" t="s">
        <v>301</v>
      </c>
      <c r="F2657" s="21"/>
    </row>
    <row r="2658" spans="1:6" x14ac:dyDescent="0.25">
      <c r="A2658" s="139"/>
      <c r="B2658" s="139"/>
      <c r="C2658" s="1" t="s">
        <v>312</v>
      </c>
      <c r="D2658" s="1" t="s">
        <v>304</v>
      </c>
      <c r="E2658" s="1" t="s">
        <v>301</v>
      </c>
      <c r="F2658" s="21">
        <v>3.6936642885208127E-8</v>
      </c>
    </row>
    <row r="2659" spans="1:6" x14ac:dyDescent="0.25">
      <c r="A2659" s="139"/>
      <c r="B2659" s="140"/>
      <c r="C2659" s="1" t="s">
        <v>313</v>
      </c>
      <c r="D2659" s="1" t="s">
        <v>304</v>
      </c>
      <c r="E2659" s="1" t="s">
        <v>301</v>
      </c>
      <c r="F2659" s="21">
        <v>1.5929943358059971E-10</v>
      </c>
    </row>
    <row r="2660" spans="1:6" x14ac:dyDescent="0.25">
      <c r="A2660" s="139"/>
      <c r="B2660" s="138" t="s">
        <v>271</v>
      </c>
      <c r="C2660" s="1" t="s">
        <v>307</v>
      </c>
      <c r="D2660" s="1" t="s">
        <v>304</v>
      </c>
      <c r="E2660" s="1" t="s">
        <v>301</v>
      </c>
      <c r="F2660" s="21">
        <v>2.406380518064834E-7</v>
      </c>
    </row>
    <row r="2661" spans="1:6" x14ac:dyDescent="0.25">
      <c r="A2661" s="139"/>
      <c r="B2661" s="139"/>
      <c r="C2661" s="1" t="s">
        <v>308</v>
      </c>
      <c r="D2661" s="1" t="s">
        <v>304</v>
      </c>
      <c r="E2661" s="1" t="s">
        <v>301</v>
      </c>
      <c r="F2661" s="21">
        <v>7.8277056480407709E-5</v>
      </c>
    </row>
    <row r="2662" spans="1:6" x14ac:dyDescent="0.25">
      <c r="A2662" s="139"/>
      <c r="B2662" s="139"/>
      <c r="C2662" s="1" t="s">
        <v>309</v>
      </c>
      <c r="D2662" s="1" t="s">
        <v>304</v>
      </c>
      <c r="E2662" s="1" t="s">
        <v>301</v>
      </c>
      <c r="F2662" s="21">
        <v>3.1657919253927361E-15</v>
      </c>
    </row>
    <row r="2663" spans="1:6" x14ac:dyDescent="0.25">
      <c r="A2663" s="139"/>
      <c r="B2663" s="139"/>
      <c r="C2663" s="1" t="s">
        <v>407</v>
      </c>
      <c r="D2663" s="1" t="s">
        <v>304</v>
      </c>
      <c r="E2663" s="1" t="s">
        <v>301</v>
      </c>
      <c r="F2663" s="21">
        <v>1.8530304885923861E-5</v>
      </c>
    </row>
    <row r="2664" spans="1:6" x14ac:dyDescent="0.25">
      <c r="A2664" s="139"/>
      <c r="B2664" s="139"/>
      <c r="C2664" s="1" t="s">
        <v>312</v>
      </c>
      <c r="D2664" s="1" t="s">
        <v>304</v>
      </c>
      <c r="E2664" s="1" t="s">
        <v>301</v>
      </c>
      <c r="F2664" s="21">
        <v>1.72399059458077E-5</v>
      </c>
    </row>
    <row r="2665" spans="1:6" x14ac:dyDescent="0.25">
      <c r="A2665" s="139"/>
      <c r="B2665" s="140"/>
      <c r="C2665" s="1" t="s">
        <v>313</v>
      </c>
      <c r="D2665" s="1" t="s">
        <v>304</v>
      </c>
      <c r="E2665" s="1" t="s">
        <v>301</v>
      </c>
      <c r="F2665" s="21">
        <v>1.0189958779563309E-8</v>
      </c>
    </row>
    <row r="2666" spans="1:6" x14ac:dyDescent="0.25">
      <c r="A2666" s="139"/>
      <c r="B2666" s="138" t="s">
        <v>293</v>
      </c>
      <c r="C2666" s="1" t="s">
        <v>307</v>
      </c>
      <c r="D2666" s="1" t="s">
        <v>304</v>
      </c>
      <c r="E2666" s="1" t="s">
        <v>301</v>
      </c>
      <c r="F2666" s="21"/>
    </row>
    <row r="2667" spans="1:6" x14ac:dyDescent="0.25">
      <c r="A2667" s="139"/>
      <c r="B2667" s="139"/>
      <c r="C2667" s="1" t="s">
        <v>308</v>
      </c>
      <c r="D2667" s="1" t="s">
        <v>304</v>
      </c>
      <c r="E2667" s="1" t="s">
        <v>301</v>
      </c>
      <c r="F2667" s="21"/>
    </row>
    <row r="2668" spans="1:6" x14ac:dyDescent="0.25">
      <c r="A2668" s="139"/>
      <c r="B2668" s="139"/>
      <c r="C2668" s="1" t="s">
        <v>309</v>
      </c>
      <c r="D2668" s="1" t="s">
        <v>304</v>
      </c>
      <c r="E2668" s="1" t="s">
        <v>301</v>
      </c>
      <c r="F2668" s="21"/>
    </row>
    <row r="2669" spans="1:6" x14ac:dyDescent="0.25">
      <c r="A2669" s="139"/>
      <c r="B2669" s="139"/>
      <c r="C2669" s="1" t="s">
        <v>407</v>
      </c>
      <c r="D2669" s="1" t="s">
        <v>304</v>
      </c>
      <c r="E2669" s="1" t="s">
        <v>301</v>
      </c>
      <c r="F2669" s="21"/>
    </row>
    <row r="2670" spans="1:6" x14ac:dyDescent="0.25">
      <c r="A2670" s="139"/>
      <c r="B2670" s="139"/>
      <c r="C2670" s="1" t="s">
        <v>312</v>
      </c>
      <c r="D2670" s="1" t="s">
        <v>304</v>
      </c>
      <c r="E2670" s="1" t="s">
        <v>301</v>
      </c>
      <c r="F2670" s="21"/>
    </row>
    <row r="2671" spans="1:6" x14ac:dyDescent="0.25">
      <c r="A2671" s="139"/>
      <c r="B2671" s="140"/>
      <c r="C2671" s="1" t="s">
        <v>313</v>
      </c>
      <c r="D2671" s="1" t="s">
        <v>304</v>
      </c>
      <c r="E2671" s="1" t="s">
        <v>301</v>
      </c>
      <c r="F2671" s="21"/>
    </row>
    <row r="2672" spans="1:6" x14ac:dyDescent="0.25">
      <c r="A2672" s="139"/>
      <c r="B2672" s="138" t="s">
        <v>270</v>
      </c>
      <c r="C2672" s="1" t="s">
        <v>307</v>
      </c>
      <c r="D2672" s="1" t="s">
        <v>304</v>
      </c>
      <c r="E2672" s="1" t="s">
        <v>301</v>
      </c>
      <c r="F2672" s="21">
        <v>7.2267027832311577E-4</v>
      </c>
    </row>
    <row r="2673" spans="1:6" x14ac:dyDescent="0.25">
      <c r="A2673" s="139"/>
      <c r="B2673" s="139"/>
      <c r="C2673" s="1" t="s">
        <v>308</v>
      </c>
      <c r="D2673" s="1" t="s">
        <v>304</v>
      </c>
      <c r="E2673" s="1" t="s">
        <v>301</v>
      </c>
      <c r="F2673" s="21">
        <v>5.8017430815593483E-2</v>
      </c>
    </row>
    <row r="2674" spans="1:6" x14ac:dyDescent="0.25">
      <c r="A2674" s="139"/>
      <c r="B2674" s="139"/>
      <c r="C2674" s="1" t="s">
        <v>309</v>
      </c>
      <c r="D2674" s="1" t="s">
        <v>304</v>
      </c>
      <c r="E2674" s="1" t="s">
        <v>301</v>
      </c>
      <c r="F2674" s="21">
        <v>5.5233554832114254E-13</v>
      </c>
    </row>
    <row r="2675" spans="1:6" x14ac:dyDescent="0.25">
      <c r="A2675" s="139"/>
      <c r="B2675" s="139"/>
      <c r="C2675" s="1" t="s">
        <v>407</v>
      </c>
      <c r="D2675" s="1" t="s">
        <v>304</v>
      </c>
      <c r="E2675" s="1" t="s">
        <v>301</v>
      </c>
      <c r="F2675" s="21">
        <v>3.7343522054303857E-2</v>
      </c>
    </row>
    <row r="2676" spans="1:6" x14ac:dyDescent="0.25">
      <c r="A2676" s="139"/>
      <c r="B2676" s="139"/>
      <c r="C2676" s="1" t="s">
        <v>312</v>
      </c>
      <c r="D2676" s="1" t="s">
        <v>304</v>
      </c>
      <c r="E2676" s="1" t="s">
        <v>301</v>
      </c>
      <c r="F2676" s="21">
        <v>0.20880566517345381</v>
      </c>
    </row>
    <row r="2677" spans="1:6" x14ac:dyDescent="0.25">
      <c r="A2677" s="139"/>
      <c r="B2677" s="140"/>
      <c r="C2677" s="1" t="s">
        <v>313</v>
      </c>
      <c r="D2677" s="1" t="s">
        <v>304</v>
      </c>
      <c r="E2677" s="1" t="s">
        <v>301</v>
      </c>
      <c r="F2677" s="21">
        <v>3.2989078915560172E-3</v>
      </c>
    </row>
    <row r="2678" spans="1:6" x14ac:dyDescent="0.25">
      <c r="A2678" s="139"/>
      <c r="B2678" s="138" t="s">
        <v>297</v>
      </c>
      <c r="C2678" s="1" t="s">
        <v>307</v>
      </c>
      <c r="D2678" s="1" t="s">
        <v>304</v>
      </c>
      <c r="E2678" s="1" t="s">
        <v>301</v>
      </c>
      <c r="F2678" s="21"/>
    </row>
    <row r="2679" spans="1:6" x14ac:dyDescent="0.25">
      <c r="A2679" s="139"/>
      <c r="B2679" s="139"/>
      <c r="C2679" s="1" t="s">
        <v>308</v>
      </c>
      <c r="D2679" s="1" t="s">
        <v>304</v>
      </c>
      <c r="E2679" s="1" t="s">
        <v>301</v>
      </c>
      <c r="F2679" s="21"/>
    </row>
    <row r="2680" spans="1:6" x14ac:dyDescent="0.25">
      <c r="A2680" s="139"/>
      <c r="B2680" s="139"/>
      <c r="C2680" s="1" t="s">
        <v>309</v>
      </c>
      <c r="D2680" s="1" t="s">
        <v>304</v>
      </c>
      <c r="E2680" s="1" t="s">
        <v>301</v>
      </c>
      <c r="F2680" s="21"/>
    </row>
    <row r="2681" spans="1:6" x14ac:dyDescent="0.25">
      <c r="A2681" s="139"/>
      <c r="B2681" s="139"/>
      <c r="C2681" s="1" t="s">
        <v>407</v>
      </c>
      <c r="D2681" s="1" t="s">
        <v>304</v>
      </c>
      <c r="E2681" s="1" t="s">
        <v>301</v>
      </c>
      <c r="F2681" s="21"/>
    </row>
    <row r="2682" spans="1:6" x14ac:dyDescent="0.25">
      <c r="A2682" s="139"/>
      <c r="B2682" s="139"/>
      <c r="C2682" s="1" t="s">
        <v>312</v>
      </c>
      <c r="D2682" s="1" t="s">
        <v>304</v>
      </c>
      <c r="E2682" s="1" t="s">
        <v>301</v>
      </c>
      <c r="F2682" s="21"/>
    </row>
    <row r="2683" spans="1:6" x14ac:dyDescent="0.25">
      <c r="A2683" s="140"/>
      <c r="B2683" s="140"/>
      <c r="C2683" s="1" t="s">
        <v>313</v>
      </c>
      <c r="D2683" s="1" t="s">
        <v>304</v>
      </c>
      <c r="E2683" s="1" t="s">
        <v>301</v>
      </c>
      <c r="F2683" s="21"/>
    </row>
    <row r="2684" spans="1:6" x14ac:dyDescent="0.25">
      <c r="A2684" s="138" t="s">
        <v>70</v>
      </c>
      <c r="B2684" s="138" t="s">
        <v>272</v>
      </c>
      <c r="C2684" s="1" t="s">
        <v>307</v>
      </c>
      <c r="D2684" s="1" t="s">
        <v>304</v>
      </c>
      <c r="E2684" s="1" t="s">
        <v>301</v>
      </c>
      <c r="F2684" s="21"/>
    </row>
    <row r="2685" spans="1:6" x14ac:dyDescent="0.25">
      <c r="A2685" s="139"/>
      <c r="B2685" s="139"/>
      <c r="C2685" s="1" t="s">
        <v>308</v>
      </c>
      <c r="D2685" s="1" t="s">
        <v>304</v>
      </c>
      <c r="E2685" s="1" t="s">
        <v>301</v>
      </c>
      <c r="F2685" s="21"/>
    </row>
    <row r="2686" spans="1:6" x14ac:dyDescent="0.25">
      <c r="A2686" s="139"/>
      <c r="B2686" s="139"/>
      <c r="C2686" s="1" t="s">
        <v>309</v>
      </c>
      <c r="D2686" s="1" t="s">
        <v>304</v>
      </c>
      <c r="E2686" s="1" t="s">
        <v>301</v>
      </c>
      <c r="F2686" s="21"/>
    </row>
    <row r="2687" spans="1:6" x14ac:dyDescent="0.25">
      <c r="A2687" s="139"/>
      <c r="B2687" s="139"/>
      <c r="C2687" s="1" t="s">
        <v>407</v>
      </c>
      <c r="D2687" s="1" t="s">
        <v>304</v>
      </c>
      <c r="E2687" s="1" t="s">
        <v>301</v>
      </c>
      <c r="F2687" s="21"/>
    </row>
    <row r="2688" spans="1:6" x14ac:dyDescent="0.25">
      <c r="A2688" s="139"/>
      <c r="B2688" s="139"/>
      <c r="C2688" s="1" t="s">
        <v>312</v>
      </c>
      <c r="D2688" s="1" t="s">
        <v>304</v>
      </c>
      <c r="E2688" s="1" t="s">
        <v>301</v>
      </c>
      <c r="F2688" s="21"/>
    </row>
    <row r="2689" spans="1:6" x14ac:dyDescent="0.25">
      <c r="A2689" s="139"/>
      <c r="B2689" s="140"/>
      <c r="C2689" s="1" t="s">
        <v>313</v>
      </c>
      <c r="D2689" s="1" t="s">
        <v>304</v>
      </c>
      <c r="E2689" s="1" t="s">
        <v>301</v>
      </c>
      <c r="F2689" s="21"/>
    </row>
    <row r="2690" spans="1:6" x14ac:dyDescent="0.25">
      <c r="A2690" s="139"/>
      <c r="B2690" s="138" t="s">
        <v>315</v>
      </c>
      <c r="C2690" s="1" t="s">
        <v>307</v>
      </c>
      <c r="D2690" s="1" t="s">
        <v>304</v>
      </c>
      <c r="E2690" s="1" t="s">
        <v>301</v>
      </c>
      <c r="F2690" s="21"/>
    </row>
    <row r="2691" spans="1:6" x14ac:dyDescent="0.25">
      <c r="A2691" s="139"/>
      <c r="B2691" s="139"/>
      <c r="C2691" s="1" t="s">
        <v>308</v>
      </c>
      <c r="D2691" s="1" t="s">
        <v>304</v>
      </c>
      <c r="E2691" s="1" t="s">
        <v>301</v>
      </c>
      <c r="F2691" s="21"/>
    </row>
    <row r="2692" spans="1:6" x14ac:dyDescent="0.25">
      <c r="A2692" s="139"/>
      <c r="B2692" s="139"/>
      <c r="C2692" s="1" t="s">
        <v>309</v>
      </c>
      <c r="D2692" s="1" t="s">
        <v>304</v>
      </c>
      <c r="E2692" s="1" t="s">
        <v>301</v>
      </c>
      <c r="F2692" s="21"/>
    </row>
    <row r="2693" spans="1:6" x14ac:dyDescent="0.25">
      <c r="A2693" s="139"/>
      <c r="B2693" s="139"/>
      <c r="C2693" s="1" t="s">
        <v>407</v>
      </c>
      <c r="D2693" s="1" t="s">
        <v>304</v>
      </c>
      <c r="E2693" s="1" t="s">
        <v>301</v>
      </c>
      <c r="F2693" s="21"/>
    </row>
    <row r="2694" spans="1:6" x14ac:dyDescent="0.25">
      <c r="A2694" s="139"/>
      <c r="B2694" s="139"/>
      <c r="C2694" s="1" t="s">
        <v>312</v>
      </c>
      <c r="D2694" s="1" t="s">
        <v>304</v>
      </c>
      <c r="E2694" s="1" t="s">
        <v>301</v>
      </c>
      <c r="F2694" s="21"/>
    </row>
    <row r="2695" spans="1:6" x14ac:dyDescent="0.25">
      <c r="A2695" s="139"/>
      <c r="B2695" s="140"/>
      <c r="C2695" s="1" t="s">
        <v>313</v>
      </c>
      <c r="D2695" s="1" t="s">
        <v>304</v>
      </c>
      <c r="E2695" s="1" t="s">
        <v>301</v>
      </c>
      <c r="F2695" s="21"/>
    </row>
    <row r="2696" spans="1:6" x14ac:dyDescent="0.25">
      <c r="A2696" s="139"/>
      <c r="B2696" s="138" t="s">
        <v>272</v>
      </c>
      <c r="C2696" s="1" t="s">
        <v>307</v>
      </c>
      <c r="D2696" s="1" t="s">
        <v>304</v>
      </c>
      <c r="E2696" s="1" t="s">
        <v>301</v>
      </c>
      <c r="F2696" s="21">
        <v>4.4514334785593094E-6</v>
      </c>
    </row>
    <row r="2697" spans="1:6" x14ac:dyDescent="0.25">
      <c r="A2697" s="139"/>
      <c r="B2697" s="139"/>
      <c r="C2697" s="1" t="s">
        <v>308</v>
      </c>
      <c r="D2697" s="1" t="s">
        <v>304</v>
      </c>
      <c r="E2697" s="1" t="s">
        <v>301</v>
      </c>
      <c r="F2697" s="21">
        <v>4.7956202585353698E-4</v>
      </c>
    </row>
    <row r="2698" spans="1:6" x14ac:dyDescent="0.25">
      <c r="A2698" s="139"/>
      <c r="B2698" s="139"/>
      <c r="C2698" s="1" t="s">
        <v>309</v>
      </c>
      <c r="D2698" s="1" t="s">
        <v>304</v>
      </c>
      <c r="E2698" s="1" t="s">
        <v>301</v>
      </c>
      <c r="F2698" s="21">
        <v>1.127755056109322E-15</v>
      </c>
    </row>
    <row r="2699" spans="1:6" x14ac:dyDescent="0.25">
      <c r="A2699" s="139"/>
      <c r="B2699" s="139"/>
      <c r="C2699" s="1" t="s">
        <v>407</v>
      </c>
      <c r="D2699" s="1" t="s">
        <v>304</v>
      </c>
      <c r="E2699" s="1" t="s">
        <v>301</v>
      </c>
      <c r="F2699" s="21">
        <v>1.441618908307226E-4</v>
      </c>
    </row>
    <row r="2700" spans="1:6" x14ac:dyDescent="0.25">
      <c r="A2700" s="139"/>
      <c r="B2700" s="139"/>
      <c r="C2700" s="1" t="s">
        <v>312</v>
      </c>
      <c r="D2700" s="1" t="s">
        <v>304</v>
      </c>
      <c r="E2700" s="1" t="s">
        <v>301</v>
      </c>
      <c r="F2700" s="21">
        <v>9.2138940449225254E-5</v>
      </c>
    </row>
    <row r="2701" spans="1:6" x14ac:dyDescent="0.25">
      <c r="A2701" s="139"/>
      <c r="B2701" s="140"/>
      <c r="C2701" s="1" t="s">
        <v>313</v>
      </c>
      <c r="D2701" s="1" t="s">
        <v>304</v>
      </c>
      <c r="E2701" s="1" t="s">
        <v>301</v>
      </c>
      <c r="F2701" s="21">
        <v>5.4615929443424883E-8</v>
      </c>
    </row>
    <row r="2702" spans="1:6" x14ac:dyDescent="0.25">
      <c r="A2702" s="139"/>
      <c r="B2702" s="138" t="s">
        <v>316</v>
      </c>
      <c r="C2702" s="1" t="s">
        <v>307</v>
      </c>
      <c r="D2702" s="1" t="s">
        <v>304</v>
      </c>
      <c r="E2702" s="1" t="s">
        <v>301</v>
      </c>
      <c r="F2702" s="21"/>
    </row>
    <row r="2703" spans="1:6" x14ac:dyDescent="0.25">
      <c r="A2703" s="139"/>
      <c r="B2703" s="139"/>
      <c r="C2703" s="1" t="s">
        <v>308</v>
      </c>
      <c r="D2703" s="1" t="s">
        <v>304</v>
      </c>
      <c r="E2703" s="1" t="s">
        <v>301</v>
      </c>
      <c r="F2703" s="21"/>
    </row>
    <row r="2704" spans="1:6" x14ac:dyDescent="0.25">
      <c r="A2704" s="139"/>
      <c r="B2704" s="139"/>
      <c r="C2704" s="1" t="s">
        <v>309</v>
      </c>
      <c r="D2704" s="1" t="s">
        <v>304</v>
      </c>
      <c r="E2704" s="1" t="s">
        <v>301</v>
      </c>
      <c r="F2704" s="21"/>
    </row>
    <row r="2705" spans="1:6" x14ac:dyDescent="0.25">
      <c r="A2705" s="139"/>
      <c r="B2705" s="139"/>
      <c r="C2705" s="1" t="s">
        <v>407</v>
      </c>
      <c r="D2705" s="1" t="s">
        <v>304</v>
      </c>
      <c r="E2705" s="1" t="s">
        <v>301</v>
      </c>
      <c r="F2705" s="21"/>
    </row>
    <row r="2706" spans="1:6" x14ac:dyDescent="0.25">
      <c r="A2706" s="139"/>
      <c r="B2706" s="139"/>
      <c r="C2706" s="1" t="s">
        <v>312</v>
      </c>
      <c r="D2706" s="1" t="s">
        <v>304</v>
      </c>
      <c r="E2706" s="1" t="s">
        <v>301</v>
      </c>
      <c r="F2706" s="21"/>
    </row>
    <row r="2707" spans="1:6" x14ac:dyDescent="0.25">
      <c r="A2707" s="139"/>
      <c r="B2707" s="140"/>
      <c r="C2707" s="1" t="s">
        <v>313</v>
      </c>
      <c r="D2707" s="1" t="s">
        <v>304</v>
      </c>
      <c r="E2707" s="1" t="s">
        <v>301</v>
      </c>
      <c r="F2707" s="21"/>
    </row>
    <row r="2708" spans="1:6" x14ac:dyDescent="0.25">
      <c r="A2708" s="139"/>
      <c r="B2708" s="138" t="s">
        <v>269</v>
      </c>
      <c r="C2708" s="1" t="s">
        <v>307</v>
      </c>
      <c r="D2708" s="1" t="s">
        <v>304</v>
      </c>
      <c r="E2708" s="1" t="s">
        <v>301</v>
      </c>
      <c r="F2708" s="21"/>
    </row>
    <row r="2709" spans="1:6" x14ac:dyDescent="0.25">
      <c r="A2709" s="139"/>
      <c r="B2709" s="139"/>
      <c r="C2709" s="1" t="s">
        <v>308</v>
      </c>
      <c r="D2709" s="1" t="s">
        <v>304</v>
      </c>
      <c r="E2709" s="1" t="s">
        <v>301</v>
      </c>
      <c r="F2709" s="21"/>
    </row>
    <row r="2710" spans="1:6" x14ac:dyDescent="0.25">
      <c r="A2710" s="139"/>
      <c r="B2710" s="139"/>
      <c r="C2710" s="1" t="s">
        <v>309</v>
      </c>
      <c r="D2710" s="1" t="s">
        <v>304</v>
      </c>
      <c r="E2710" s="1" t="s">
        <v>301</v>
      </c>
      <c r="F2710" s="21"/>
    </row>
    <row r="2711" spans="1:6" x14ac:dyDescent="0.25">
      <c r="A2711" s="139"/>
      <c r="B2711" s="139"/>
      <c r="C2711" s="1" t="s">
        <v>407</v>
      </c>
      <c r="D2711" s="1" t="s">
        <v>304</v>
      </c>
      <c r="E2711" s="1" t="s">
        <v>301</v>
      </c>
      <c r="F2711" s="21"/>
    </row>
    <row r="2712" spans="1:6" x14ac:dyDescent="0.25">
      <c r="A2712" s="139"/>
      <c r="B2712" s="139"/>
      <c r="C2712" s="1" t="s">
        <v>312</v>
      </c>
      <c r="D2712" s="1" t="s">
        <v>304</v>
      </c>
      <c r="E2712" s="1" t="s">
        <v>301</v>
      </c>
      <c r="F2712" s="21"/>
    </row>
    <row r="2713" spans="1:6" x14ac:dyDescent="0.25">
      <c r="A2713" s="139"/>
      <c r="B2713" s="140"/>
      <c r="C2713" s="1" t="s">
        <v>313</v>
      </c>
      <c r="D2713" s="1" t="s">
        <v>304</v>
      </c>
      <c r="E2713" s="1" t="s">
        <v>301</v>
      </c>
      <c r="F2713" s="21"/>
    </row>
    <row r="2714" spans="1:6" x14ac:dyDescent="0.25">
      <c r="A2714" s="139"/>
      <c r="B2714" s="138" t="s">
        <v>271</v>
      </c>
      <c r="C2714" s="1" t="s">
        <v>307</v>
      </c>
      <c r="D2714" s="1" t="s">
        <v>304</v>
      </c>
      <c r="E2714" s="1" t="s">
        <v>301</v>
      </c>
      <c r="F2714" s="21"/>
    </row>
    <row r="2715" spans="1:6" x14ac:dyDescent="0.25">
      <c r="A2715" s="139"/>
      <c r="B2715" s="139"/>
      <c r="C2715" s="1" t="s">
        <v>308</v>
      </c>
      <c r="D2715" s="1" t="s">
        <v>304</v>
      </c>
      <c r="E2715" s="1" t="s">
        <v>301</v>
      </c>
      <c r="F2715" s="21"/>
    </row>
    <row r="2716" spans="1:6" x14ac:dyDescent="0.25">
      <c r="A2716" s="139"/>
      <c r="B2716" s="139"/>
      <c r="C2716" s="1" t="s">
        <v>309</v>
      </c>
      <c r="D2716" s="1" t="s">
        <v>304</v>
      </c>
      <c r="E2716" s="1" t="s">
        <v>301</v>
      </c>
      <c r="F2716" s="21"/>
    </row>
    <row r="2717" spans="1:6" x14ac:dyDescent="0.25">
      <c r="A2717" s="139"/>
      <c r="B2717" s="139"/>
      <c r="C2717" s="1" t="s">
        <v>407</v>
      </c>
      <c r="D2717" s="1" t="s">
        <v>304</v>
      </c>
      <c r="E2717" s="1" t="s">
        <v>301</v>
      </c>
      <c r="F2717" s="21"/>
    </row>
    <row r="2718" spans="1:6" x14ac:dyDescent="0.25">
      <c r="A2718" s="139"/>
      <c r="B2718" s="139"/>
      <c r="C2718" s="1" t="s">
        <v>312</v>
      </c>
      <c r="D2718" s="1" t="s">
        <v>304</v>
      </c>
      <c r="E2718" s="1" t="s">
        <v>301</v>
      </c>
      <c r="F2718" s="21"/>
    </row>
    <row r="2719" spans="1:6" x14ac:dyDescent="0.25">
      <c r="A2719" s="139"/>
      <c r="B2719" s="140"/>
      <c r="C2719" s="1" t="s">
        <v>313</v>
      </c>
      <c r="D2719" s="1" t="s">
        <v>304</v>
      </c>
      <c r="E2719" s="1" t="s">
        <v>301</v>
      </c>
      <c r="F2719" s="21"/>
    </row>
    <row r="2720" spans="1:6" x14ac:dyDescent="0.25">
      <c r="A2720" s="139"/>
      <c r="B2720" s="138" t="s">
        <v>272</v>
      </c>
      <c r="C2720" s="1" t="s">
        <v>307</v>
      </c>
      <c r="D2720" s="1" t="s">
        <v>304</v>
      </c>
      <c r="E2720" s="1" t="s">
        <v>301</v>
      </c>
      <c r="F2720" s="21">
        <v>1.8119451235940679E-5</v>
      </c>
    </row>
    <row r="2721" spans="1:6" x14ac:dyDescent="0.25">
      <c r="A2721" s="139"/>
      <c r="B2721" s="139"/>
      <c r="C2721" s="1" t="s">
        <v>308</v>
      </c>
      <c r="D2721" s="1" t="s">
        <v>304</v>
      </c>
      <c r="E2721" s="1" t="s">
        <v>301</v>
      </c>
      <c r="F2721" s="21">
        <v>7.6892579502582553E-5</v>
      </c>
    </row>
    <row r="2722" spans="1:6" x14ac:dyDescent="0.25">
      <c r="A2722" s="139"/>
      <c r="B2722" s="139"/>
      <c r="C2722" s="1" t="s">
        <v>309</v>
      </c>
      <c r="D2722" s="1" t="s">
        <v>304</v>
      </c>
      <c r="E2722" s="1" t="s">
        <v>301</v>
      </c>
      <c r="F2722" s="21">
        <v>1.041231700193747E-13</v>
      </c>
    </row>
    <row r="2723" spans="1:6" x14ac:dyDescent="0.25">
      <c r="A2723" s="139"/>
      <c r="B2723" s="139"/>
      <c r="C2723" s="1" t="s">
        <v>407</v>
      </c>
      <c r="D2723" s="1" t="s">
        <v>304</v>
      </c>
      <c r="E2723" s="1" t="s">
        <v>301</v>
      </c>
      <c r="F2723" s="21">
        <v>2.7546939245897529E-4</v>
      </c>
    </row>
    <row r="2724" spans="1:6" x14ac:dyDescent="0.25">
      <c r="A2724" s="139"/>
      <c r="B2724" s="139"/>
      <c r="C2724" s="1" t="s">
        <v>311</v>
      </c>
      <c r="D2724" s="1" t="s">
        <v>304</v>
      </c>
      <c r="E2724" s="1" t="s">
        <v>301</v>
      </c>
      <c r="F2724" s="21"/>
    </row>
    <row r="2725" spans="1:6" x14ac:dyDescent="0.25">
      <c r="A2725" s="139"/>
      <c r="B2725" s="139"/>
      <c r="C2725" s="1" t="s">
        <v>312</v>
      </c>
      <c r="D2725" s="1" t="s">
        <v>304</v>
      </c>
      <c r="E2725" s="1" t="s">
        <v>301</v>
      </c>
      <c r="F2725" s="21">
        <v>7.0253141417801385E-5</v>
      </c>
    </row>
    <row r="2726" spans="1:6" x14ac:dyDescent="0.25">
      <c r="A2726" s="139"/>
      <c r="B2726" s="140"/>
      <c r="C2726" s="1" t="s">
        <v>313</v>
      </c>
      <c r="D2726" s="1" t="s">
        <v>304</v>
      </c>
      <c r="E2726" s="1" t="s">
        <v>301</v>
      </c>
      <c r="F2726" s="21">
        <v>9.8545109735656292E-8</v>
      </c>
    </row>
    <row r="2727" spans="1:6" x14ac:dyDescent="0.25">
      <c r="A2727" s="139"/>
      <c r="B2727" s="138" t="s">
        <v>271</v>
      </c>
      <c r="C2727" s="1" t="s">
        <v>307</v>
      </c>
      <c r="D2727" s="1" t="s">
        <v>304</v>
      </c>
      <c r="E2727" s="1" t="s">
        <v>301</v>
      </c>
      <c r="F2727" s="21">
        <v>7.2551098229861806E-6</v>
      </c>
    </row>
    <row r="2728" spans="1:6" x14ac:dyDescent="0.25">
      <c r="A2728" s="139"/>
      <c r="B2728" s="139"/>
      <c r="C2728" s="1" t="s">
        <v>308</v>
      </c>
      <c r="D2728" s="1" t="s">
        <v>304</v>
      </c>
      <c r="E2728" s="1" t="s">
        <v>301</v>
      </c>
      <c r="F2728" s="21">
        <v>1.331998153374732E-3</v>
      </c>
    </row>
    <row r="2729" spans="1:6" x14ac:dyDescent="0.25">
      <c r="A2729" s="139"/>
      <c r="B2729" s="139"/>
      <c r="C2729" s="1" t="s">
        <v>309</v>
      </c>
      <c r="D2729" s="1" t="s">
        <v>304</v>
      </c>
      <c r="E2729" s="1" t="s">
        <v>301</v>
      </c>
      <c r="F2729" s="21">
        <v>7.442694081684006E-14</v>
      </c>
    </row>
    <row r="2730" spans="1:6" x14ac:dyDescent="0.25">
      <c r="A2730" s="139"/>
      <c r="B2730" s="139"/>
      <c r="C2730" s="1" t="s">
        <v>407</v>
      </c>
      <c r="D2730" s="1" t="s">
        <v>304</v>
      </c>
      <c r="E2730" s="1" t="s">
        <v>301</v>
      </c>
      <c r="F2730" s="21">
        <v>3.0799311702395233E-4</v>
      </c>
    </row>
    <row r="2731" spans="1:6" x14ac:dyDescent="0.25">
      <c r="A2731" s="139"/>
      <c r="B2731" s="139"/>
      <c r="C2731" s="1" t="s">
        <v>312</v>
      </c>
      <c r="D2731" s="1" t="s">
        <v>304</v>
      </c>
      <c r="E2731" s="1" t="s">
        <v>301</v>
      </c>
      <c r="F2731" s="21">
        <v>3.2326154280782493E-4</v>
      </c>
    </row>
    <row r="2732" spans="1:6" x14ac:dyDescent="0.25">
      <c r="A2732" s="139"/>
      <c r="B2732" s="140"/>
      <c r="C2732" s="1" t="s">
        <v>313</v>
      </c>
      <c r="D2732" s="1" t="s">
        <v>304</v>
      </c>
      <c r="E2732" s="1" t="s">
        <v>301</v>
      </c>
      <c r="F2732" s="21">
        <v>1.9113494145157891E-7</v>
      </c>
    </row>
    <row r="2733" spans="1:6" x14ac:dyDescent="0.25">
      <c r="A2733" s="139"/>
      <c r="B2733" s="138" t="s">
        <v>293</v>
      </c>
      <c r="C2733" s="1" t="s">
        <v>307</v>
      </c>
      <c r="D2733" s="1" t="s">
        <v>304</v>
      </c>
      <c r="E2733" s="1" t="s">
        <v>301</v>
      </c>
      <c r="F2733" s="21"/>
    </row>
    <row r="2734" spans="1:6" x14ac:dyDescent="0.25">
      <c r="A2734" s="139"/>
      <c r="B2734" s="139"/>
      <c r="C2734" s="1" t="s">
        <v>308</v>
      </c>
      <c r="D2734" s="1" t="s">
        <v>304</v>
      </c>
      <c r="E2734" s="1" t="s">
        <v>301</v>
      </c>
      <c r="F2734" s="21"/>
    </row>
    <row r="2735" spans="1:6" x14ac:dyDescent="0.25">
      <c r="A2735" s="139"/>
      <c r="B2735" s="139"/>
      <c r="C2735" s="1" t="s">
        <v>309</v>
      </c>
      <c r="D2735" s="1" t="s">
        <v>304</v>
      </c>
      <c r="E2735" s="1" t="s">
        <v>301</v>
      </c>
      <c r="F2735" s="21"/>
    </row>
    <row r="2736" spans="1:6" x14ac:dyDescent="0.25">
      <c r="A2736" s="139"/>
      <c r="B2736" s="139"/>
      <c r="C2736" s="1" t="s">
        <v>407</v>
      </c>
      <c r="D2736" s="1" t="s">
        <v>304</v>
      </c>
      <c r="E2736" s="1" t="s">
        <v>301</v>
      </c>
      <c r="F2736" s="21"/>
    </row>
    <row r="2737" spans="1:6" x14ac:dyDescent="0.25">
      <c r="A2737" s="139"/>
      <c r="B2737" s="139"/>
      <c r="C2737" s="1" t="s">
        <v>312</v>
      </c>
      <c r="D2737" s="1" t="s">
        <v>304</v>
      </c>
      <c r="E2737" s="1" t="s">
        <v>301</v>
      </c>
      <c r="F2737" s="21"/>
    </row>
    <row r="2738" spans="1:6" x14ac:dyDescent="0.25">
      <c r="A2738" s="139"/>
      <c r="B2738" s="140"/>
      <c r="C2738" s="1" t="s">
        <v>313</v>
      </c>
      <c r="D2738" s="1" t="s">
        <v>304</v>
      </c>
      <c r="E2738" s="1" t="s">
        <v>301</v>
      </c>
      <c r="F2738" s="21"/>
    </row>
    <row r="2739" spans="1:6" x14ac:dyDescent="0.25">
      <c r="A2739" s="139"/>
      <c r="B2739" s="138" t="s">
        <v>270</v>
      </c>
      <c r="C2739" s="1" t="s">
        <v>307</v>
      </c>
      <c r="D2739" s="1" t="s">
        <v>304</v>
      </c>
      <c r="E2739" s="1" t="s">
        <v>301</v>
      </c>
      <c r="F2739" s="21">
        <v>2.216593105119725E-4</v>
      </c>
    </row>
    <row r="2740" spans="1:6" x14ac:dyDescent="0.25">
      <c r="A2740" s="139"/>
      <c r="B2740" s="139"/>
      <c r="C2740" s="1" t="s">
        <v>308</v>
      </c>
      <c r="D2740" s="1" t="s">
        <v>304</v>
      </c>
      <c r="E2740" s="1" t="s">
        <v>301</v>
      </c>
      <c r="F2740" s="21">
        <v>7.5807404507433921E-3</v>
      </c>
    </row>
    <row r="2741" spans="1:6" x14ac:dyDescent="0.25">
      <c r="A2741" s="139"/>
      <c r="B2741" s="139"/>
      <c r="C2741" s="1" t="s">
        <v>309</v>
      </c>
      <c r="D2741" s="1" t="s">
        <v>304</v>
      </c>
      <c r="E2741" s="1" t="s">
        <v>301</v>
      </c>
      <c r="F2741" s="21">
        <v>3.9870959079781581E-13</v>
      </c>
    </row>
    <row r="2742" spans="1:6" x14ac:dyDescent="0.25">
      <c r="A2742" s="139"/>
      <c r="B2742" s="139"/>
      <c r="C2742" s="1" t="s">
        <v>407</v>
      </c>
      <c r="D2742" s="1" t="s">
        <v>304</v>
      </c>
      <c r="E2742" s="1" t="s">
        <v>301</v>
      </c>
      <c r="F2742" s="21">
        <v>6.5612529649036449E-3</v>
      </c>
    </row>
    <row r="2743" spans="1:6" x14ac:dyDescent="0.25">
      <c r="A2743" s="139"/>
      <c r="B2743" s="139"/>
      <c r="C2743" s="1" t="s">
        <v>312</v>
      </c>
      <c r="D2743" s="1" t="s">
        <v>304</v>
      </c>
      <c r="E2743" s="1" t="s">
        <v>301</v>
      </c>
      <c r="F2743" s="21">
        <v>5.2898004823267883E-2</v>
      </c>
    </row>
    <row r="2744" spans="1:6" x14ac:dyDescent="0.25">
      <c r="A2744" s="139"/>
      <c r="B2744" s="140"/>
      <c r="C2744" s="1" t="s">
        <v>313</v>
      </c>
      <c r="D2744" s="1" t="s">
        <v>304</v>
      </c>
      <c r="E2744" s="1" t="s">
        <v>301</v>
      </c>
      <c r="F2744" s="21">
        <v>4.2157862899148648E-4</v>
      </c>
    </row>
    <row r="2745" spans="1:6" x14ac:dyDescent="0.25">
      <c r="A2745" s="139"/>
      <c r="B2745" s="138" t="s">
        <v>297</v>
      </c>
      <c r="C2745" s="1" t="s">
        <v>307</v>
      </c>
      <c r="D2745" s="1" t="s">
        <v>304</v>
      </c>
      <c r="E2745" s="1" t="s">
        <v>301</v>
      </c>
      <c r="F2745" s="21"/>
    </row>
    <row r="2746" spans="1:6" x14ac:dyDescent="0.25">
      <c r="A2746" s="139"/>
      <c r="B2746" s="139"/>
      <c r="C2746" s="1" t="s">
        <v>308</v>
      </c>
      <c r="D2746" s="1" t="s">
        <v>304</v>
      </c>
      <c r="E2746" s="1" t="s">
        <v>301</v>
      </c>
      <c r="F2746" s="21"/>
    </row>
    <row r="2747" spans="1:6" x14ac:dyDescent="0.25">
      <c r="A2747" s="139"/>
      <c r="B2747" s="139"/>
      <c r="C2747" s="1" t="s">
        <v>309</v>
      </c>
      <c r="D2747" s="1" t="s">
        <v>304</v>
      </c>
      <c r="E2747" s="1" t="s">
        <v>301</v>
      </c>
      <c r="F2747" s="21"/>
    </row>
    <row r="2748" spans="1:6" x14ac:dyDescent="0.25">
      <c r="A2748" s="139"/>
      <c r="B2748" s="139"/>
      <c r="C2748" s="1" t="s">
        <v>407</v>
      </c>
      <c r="D2748" s="1" t="s">
        <v>304</v>
      </c>
      <c r="E2748" s="1" t="s">
        <v>301</v>
      </c>
      <c r="F2748" s="21"/>
    </row>
    <row r="2749" spans="1:6" x14ac:dyDescent="0.25">
      <c r="A2749" s="139"/>
      <c r="B2749" s="139"/>
      <c r="C2749" s="1" t="s">
        <v>312</v>
      </c>
      <c r="D2749" s="1" t="s">
        <v>304</v>
      </c>
      <c r="E2749" s="1" t="s">
        <v>301</v>
      </c>
      <c r="F2749" s="21"/>
    </row>
    <row r="2750" spans="1:6" x14ac:dyDescent="0.25">
      <c r="A2750" s="140"/>
      <c r="B2750" s="140"/>
      <c r="C2750" s="1" t="s">
        <v>313</v>
      </c>
      <c r="D2750" s="1" t="s">
        <v>304</v>
      </c>
      <c r="E2750" s="1" t="s">
        <v>301</v>
      </c>
      <c r="F2750" s="21"/>
    </row>
    <row r="2751" spans="1:6" x14ac:dyDescent="0.25">
      <c r="A2751" s="138" t="s">
        <v>72</v>
      </c>
      <c r="B2751" s="138" t="s">
        <v>272</v>
      </c>
      <c r="C2751" s="1" t="s">
        <v>307</v>
      </c>
      <c r="D2751" s="1" t="s">
        <v>304</v>
      </c>
      <c r="E2751" s="1" t="s">
        <v>301</v>
      </c>
      <c r="F2751" s="21"/>
    </row>
    <row r="2752" spans="1:6" x14ac:dyDescent="0.25">
      <c r="A2752" s="139"/>
      <c r="B2752" s="139"/>
      <c r="C2752" s="1" t="s">
        <v>308</v>
      </c>
      <c r="D2752" s="1" t="s">
        <v>304</v>
      </c>
      <c r="E2752" s="1" t="s">
        <v>301</v>
      </c>
      <c r="F2752" s="21"/>
    </row>
    <row r="2753" spans="1:6" x14ac:dyDescent="0.25">
      <c r="A2753" s="139"/>
      <c r="B2753" s="139"/>
      <c r="C2753" s="1" t="s">
        <v>309</v>
      </c>
      <c r="D2753" s="1" t="s">
        <v>304</v>
      </c>
      <c r="E2753" s="1" t="s">
        <v>301</v>
      </c>
      <c r="F2753" s="21"/>
    </row>
    <row r="2754" spans="1:6" x14ac:dyDescent="0.25">
      <c r="A2754" s="139"/>
      <c r="B2754" s="139"/>
      <c r="C2754" s="1" t="s">
        <v>407</v>
      </c>
      <c r="D2754" s="1" t="s">
        <v>304</v>
      </c>
      <c r="E2754" s="1" t="s">
        <v>301</v>
      </c>
      <c r="F2754" s="21"/>
    </row>
    <row r="2755" spans="1:6" x14ac:dyDescent="0.25">
      <c r="A2755" s="139"/>
      <c r="B2755" s="139"/>
      <c r="C2755" s="1" t="s">
        <v>312</v>
      </c>
      <c r="D2755" s="1" t="s">
        <v>304</v>
      </c>
      <c r="E2755" s="1" t="s">
        <v>301</v>
      </c>
      <c r="F2755" s="21"/>
    </row>
    <row r="2756" spans="1:6" x14ac:dyDescent="0.25">
      <c r="A2756" s="139"/>
      <c r="B2756" s="140"/>
      <c r="C2756" s="1" t="s">
        <v>313</v>
      </c>
      <c r="D2756" s="1" t="s">
        <v>304</v>
      </c>
      <c r="E2756" s="1" t="s">
        <v>301</v>
      </c>
      <c r="F2756" s="21"/>
    </row>
    <row r="2757" spans="1:6" x14ac:dyDescent="0.25">
      <c r="A2757" s="139"/>
      <c r="B2757" s="138" t="s">
        <v>315</v>
      </c>
      <c r="C2757" s="1" t="s">
        <v>307</v>
      </c>
      <c r="D2757" s="1" t="s">
        <v>304</v>
      </c>
      <c r="E2757" s="1" t="s">
        <v>301</v>
      </c>
      <c r="F2757" s="21">
        <v>3.856203621636111E-3</v>
      </c>
    </row>
    <row r="2758" spans="1:6" x14ac:dyDescent="0.25">
      <c r="A2758" s="139"/>
      <c r="B2758" s="139"/>
      <c r="C2758" s="1" t="s">
        <v>308</v>
      </c>
      <c r="D2758" s="1" t="s">
        <v>304</v>
      </c>
      <c r="E2758" s="1" t="s">
        <v>301</v>
      </c>
      <c r="F2758" s="21">
        <v>2.2917961276380169E-2</v>
      </c>
    </row>
    <row r="2759" spans="1:6" x14ac:dyDescent="0.25">
      <c r="A2759" s="139"/>
      <c r="B2759" s="139"/>
      <c r="C2759" s="1" t="s">
        <v>309</v>
      </c>
      <c r="D2759" s="1" t="s">
        <v>304</v>
      </c>
      <c r="E2759" s="1" t="s">
        <v>301</v>
      </c>
      <c r="F2759" s="21">
        <v>2.7441629785252557E-13</v>
      </c>
    </row>
    <row r="2760" spans="1:6" x14ac:dyDescent="0.25">
      <c r="A2760" s="139"/>
      <c r="B2760" s="139"/>
      <c r="C2760" s="1" t="s">
        <v>407</v>
      </c>
      <c r="D2760" s="1" t="s">
        <v>304</v>
      </c>
      <c r="E2760" s="1" t="s">
        <v>301</v>
      </c>
      <c r="F2760" s="21">
        <v>7.4884063834265392E-3</v>
      </c>
    </row>
    <row r="2761" spans="1:6" x14ac:dyDescent="0.25">
      <c r="A2761" s="139"/>
      <c r="B2761" s="139"/>
      <c r="C2761" s="1" t="s">
        <v>312</v>
      </c>
      <c r="D2761" s="1" t="s">
        <v>304</v>
      </c>
      <c r="E2761" s="1" t="s">
        <v>301</v>
      </c>
      <c r="F2761" s="21">
        <v>2.345766519658348E-3</v>
      </c>
    </row>
    <row r="2762" spans="1:6" x14ac:dyDescent="0.25">
      <c r="A2762" s="139"/>
      <c r="B2762" s="140"/>
      <c r="C2762" s="1" t="s">
        <v>313</v>
      </c>
      <c r="D2762" s="1" t="s">
        <v>304</v>
      </c>
      <c r="E2762" s="1" t="s">
        <v>301</v>
      </c>
      <c r="F2762" s="21">
        <v>1.611839841351291E-6</v>
      </c>
    </row>
    <row r="2763" spans="1:6" x14ac:dyDescent="0.25">
      <c r="A2763" s="139"/>
      <c r="B2763" s="138" t="s">
        <v>272</v>
      </c>
      <c r="C2763" s="1" t="s">
        <v>307</v>
      </c>
      <c r="D2763" s="1" t="s">
        <v>304</v>
      </c>
      <c r="E2763" s="1" t="s">
        <v>301</v>
      </c>
      <c r="F2763" s="21">
        <v>3.389364705107293E-4</v>
      </c>
    </row>
    <row r="2764" spans="1:6" x14ac:dyDescent="0.25">
      <c r="A2764" s="139"/>
      <c r="B2764" s="139"/>
      <c r="C2764" s="1" t="s">
        <v>308</v>
      </c>
      <c r="D2764" s="1" t="s">
        <v>304</v>
      </c>
      <c r="E2764" s="1" t="s">
        <v>301</v>
      </c>
      <c r="F2764" s="21">
        <v>3.6514318638403619E-2</v>
      </c>
    </row>
    <row r="2765" spans="1:6" x14ac:dyDescent="0.25">
      <c r="A2765" s="139"/>
      <c r="B2765" s="139"/>
      <c r="C2765" s="1" t="s">
        <v>309</v>
      </c>
      <c r="D2765" s="1" t="s">
        <v>304</v>
      </c>
      <c r="E2765" s="1" t="s">
        <v>301</v>
      </c>
      <c r="F2765" s="21">
        <v>8.5868365810564238E-14</v>
      </c>
    </row>
    <row r="2766" spans="1:6" x14ac:dyDescent="0.25">
      <c r="A2766" s="139"/>
      <c r="B2766" s="139"/>
      <c r="C2766" s="1" t="s">
        <v>407</v>
      </c>
      <c r="D2766" s="1" t="s">
        <v>304</v>
      </c>
      <c r="E2766" s="1" t="s">
        <v>301</v>
      </c>
      <c r="F2766" s="21">
        <v>1.0976626449808751E-2</v>
      </c>
    </row>
    <row r="2767" spans="1:6" x14ac:dyDescent="0.25">
      <c r="A2767" s="139"/>
      <c r="B2767" s="139"/>
      <c r="C2767" s="1" t="s">
        <v>312</v>
      </c>
      <c r="D2767" s="1" t="s">
        <v>304</v>
      </c>
      <c r="E2767" s="1" t="s">
        <v>301</v>
      </c>
      <c r="F2767" s="21">
        <v>7.0155484571153906E-3</v>
      </c>
    </row>
    <row r="2768" spans="1:6" x14ac:dyDescent="0.25">
      <c r="A2768" s="139"/>
      <c r="B2768" s="140"/>
      <c r="C2768" s="1" t="s">
        <v>313</v>
      </c>
      <c r="D2768" s="1" t="s">
        <v>304</v>
      </c>
      <c r="E2768" s="1" t="s">
        <v>301</v>
      </c>
      <c r="F2768" s="21">
        <v>4.1585099380634846E-6</v>
      </c>
    </row>
    <row r="2769" spans="1:6" x14ac:dyDescent="0.25">
      <c r="A2769" s="139"/>
      <c r="B2769" s="138" t="s">
        <v>316</v>
      </c>
      <c r="C2769" s="1" t="s">
        <v>307</v>
      </c>
      <c r="D2769" s="1" t="s">
        <v>304</v>
      </c>
      <c r="E2769" s="1" t="s">
        <v>301</v>
      </c>
      <c r="F2769" s="21">
        <v>9.0899007865437472E-4</v>
      </c>
    </row>
    <row r="2770" spans="1:6" x14ac:dyDescent="0.25">
      <c r="A2770" s="139"/>
      <c r="B2770" s="139"/>
      <c r="C2770" s="1" t="s">
        <v>308</v>
      </c>
      <c r="D2770" s="1" t="s">
        <v>304</v>
      </c>
      <c r="E2770" s="1" t="s">
        <v>301</v>
      </c>
      <c r="F2770" s="21">
        <v>0.44820363975688282</v>
      </c>
    </row>
    <row r="2771" spans="1:6" x14ac:dyDescent="0.25">
      <c r="A2771" s="139"/>
      <c r="B2771" s="139"/>
      <c r="C2771" s="1" t="s">
        <v>309</v>
      </c>
      <c r="D2771" s="1" t="s">
        <v>304</v>
      </c>
      <c r="E2771" s="1" t="s">
        <v>301</v>
      </c>
      <c r="F2771" s="21">
        <v>1.2235092953015009E-12</v>
      </c>
    </row>
    <row r="2772" spans="1:6" x14ac:dyDescent="0.25">
      <c r="A2772" s="139"/>
      <c r="B2772" s="139"/>
      <c r="C2772" s="1" t="s">
        <v>407</v>
      </c>
      <c r="D2772" s="1" t="s">
        <v>304</v>
      </c>
      <c r="E2772" s="1" t="s">
        <v>301</v>
      </c>
      <c r="F2772" s="21">
        <v>3.2765561279797302E-2</v>
      </c>
    </row>
    <row r="2773" spans="1:6" x14ac:dyDescent="0.25">
      <c r="A2773" s="139"/>
      <c r="B2773" s="139"/>
      <c r="C2773" s="1" t="s">
        <v>312</v>
      </c>
      <c r="D2773" s="1" t="s">
        <v>304</v>
      </c>
      <c r="E2773" s="1" t="s">
        <v>301</v>
      </c>
      <c r="F2773" s="21">
        <v>6.1459767688373461E-2</v>
      </c>
    </row>
    <row r="2774" spans="1:6" x14ac:dyDescent="0.25">
      <c r="A2774" s="139"/>
      <c r="B2774" s="140"/>
      <c r="C2774" s="1" t="s">
        <v>313</v>
      </c>
      <c r="D2774" s="1" t="s">
        <v>304</v>
      </c>
      <c r="E2774" s="1" t="s">
        <v>301</v>
      </c>
      <c r="F2774" s="21">
        <v>3.5461787973001828E-5</v>
      </c>
    </row>
    <row r="2775" spans="1:6" x14ac:dyDescent="0.25">
      <c r="A2775" s="139"/>
      <c r="B2775" s="138" t="s">
        <v>269</v>
      </c>
      <c r="C2775" s="1" t="s">
        <v>307</v>
      </c>
      <c r="D2775" s="1" t="s">
        <v>304</v>
      </c>
      <c r="E2775" s="1" t="s">
        <v>301</v>
      </c>
      <c r="F2775" s="21">
        <v>1.511677613915506E-3</v>
      </c>
    </row>
    <row r="2776" spans="1:6" x14ac:dyDescent="0.25">
      <c r="A2776" s="139"/>
      <c r="B2776" s="139"/>
      <c r="C2776" s="1" t="s">
        <v>308</v>
      </c>
      <c r="D2776" s="1" t="s">
        <v>304</v>
      </c>
      <c r="E2776" s="1" t="s">
        <v>301</v>
      </c>
      <c r="F2776" s="21">
        <v>0.70102850512144588</v>
      </c>
    </row>
    <row r="2777" spans="1:6" x14ac:dyDescent="0.25">
      <c r="A2777" s="139"/>
      <c r="B2777" s="139"/>
      <c r="C2777" s="1" t="s">
        <v>309</v>
      </c>
      <c r="D2777" s="1" t="s">
        <v>304</v>
      </c>
      <c r="E2777" s="1" t="s">
        <v>301</v>
      </c>
      <c r="F2777" s="21">
        <v>2.3282161580059848E-12</v>
      </c>
    </row>
    <row r="2778" spans="1:6" x14ac:dyDescent="0.25">
      <c r="A2778" s="139"/>
      <c r="B2778" s="139"/>
      <c r="C2778" s="1" t="s">
        <v>407</v>
      </c>
      <c r="D2778" s="1" t="s">
        <v>304</v>
      </c>
      <c r="E2778" s="1" t="s">
        <v>301</v>
      </c>
      <c r="F2778" s="21">
        <v>6.0700741341412387E-2</v>
      </c>
    </row>
    <row r="2779" spans="1:6" x14ac:dyDescent="0.25">
      <c r="A2779" s="139"/>
      <c r="B2779" s="139"/>
      <c r="C2779" s="1" t="s">
        <v>312</v>
      </c>
      <c r="D2779" s="1" t="s">
        <v>304</v>
      </c>
      <c r="E2779" s="1" t="s">
        <v>301</v>
      </c>
      <c r="F2779" s="21">
        <v>9.7515906270897262E-2</v>
      </c>
    </row>
    <row r="2780" spans="1:6" x14ac:dyDescent="0.25">
      <c r="A2780" s="139"/>
      <c r="B2780" s="140"/>
      <c r="C2780" s="1" t="s">
        <v>313</v>
      </c>
      <c r="D2780" s="1" t="s">
        <v>304</v>
      </c>
      <c r="E2780" s="1" t="s">
        <v>301</v>
      </c>
      <c r="F2780" s="21">
        <v>5.7667016590985627E-5</v>
      </c>
    </row>
    <row r="2781" spans="1:6" x14ac:dyDescent="0.25">
      <c r="A2781" s="139"/>
      <c r="B2781" s="138" t="s">
        <v>271</v>
      </c>
      <c r="C2781" s="1" t="s">
        <v>307</v>
      </c>
      <c r="D2781" s="1" t="s">
        <v>304</v>
      </c>
      <c r="E2781" s="1" t="s">
        <v>301</v>
      </c>
      <c r="F2781" s="21">
        <v>5.9116266497438608E-3</v>
      </c>
    </row>
    <row r="2782" spans="1:6" x14ac:dyDescent="0.25">
      <c r="A2782" s="139"/>
      <c r="B2782" s="139"/>
      <c r="C2782" s="1" t="s">
        <v>308</v>
      </c>
      <c r="D2782" s="1" t="s">
        <v>304</v>
      </c>
      <c r="E2782" s="1" t="s">
        <v>301</v>
      </c>
      <c r="F2782" s="21">
        <v>5.760266581433858E-2</v>
      </c>
    </row>
    <row r="2783" spans="1:6" x14ac:dyDescent="0.25">
      <c r="A2783" s="139"/>
      <c r="B2783" s="139"/>
      <c r="C2783" s="1" t="s">
        <v>309</v>
      </c>
      <c r="D2783" s="1" t="s">
        <v>304</v>
      </c>
      <c r="E2783" s="1" t="s">
        <v>301</v>
      </c>
      <c r="F2783" s="21">
        <v>2.932911824854534E-13</v>
      </c>
    </row>
    <row r="2784" spans="1:6" x14ac:dyDescent="0.25">
      <c r="A2784" s="139"/>
      <c r="B2784" s="139"/>
      <c r="C2784" s="1" t="s">
        <v>407</v>
      </c>
      <c r="D2784" s="1" t="s">
        <v>304</v>
      </c>
      <c r="E2784" s="1" t="s">
        <v>301</v>
      </c>
      <c r="F2784" s="21">
        <v>1.427452265189536E-2</v>
      </c>
    </row>
    <row r="2785" spans="1:6" x14ac:dyDescent="0.25">
      <c r="A2785" s="139"/>
      <c r="B2785" s="139"/>
      <c r="C2785" s="1" t="s">
        <v>312</v>
      </c>
      <c r="D2785" s="1" t="s">
        <v>304</v>
      </c>
      <c r="E2785" s="1" t="s">
        <v>301</v>
      </c>
      <c r="F2785" s="21">
        <v>1.118950193294011E-2</v>
      </c>
    </row>
    <row r="2786" spans="1:6" x14ac:dyDescent="0.25">
      <c r="A2786" s="139"/>
      <c r="B2786" s="140"/>
      <c r="C2786" s="1" t="s">
        <v>313</v>
      </c>
      <c r="D2786" s="1" t="s">
        <v>304</v>
      </c>
      <c r="E2786" s="1" t="s">
        <v>301</v>
      </c>
      <c r="F2786" s="21">
        <v>6.6121515436553266E-6</v>
      </c>
    </row>
    <row r="2787" spans="1:6" x14ac:dyDescent="0.25">
      <c r="A2787" s="139"/>
      <c r="B2787" s="138" t="s">
        <v>272</v>
      </c>
      <c r="C2787" s="1" t="s">
        <v>307</v>
      </c>
      <c r="D2787" s="1" t="s">
        <v>304</v>
      </c>
      <c r="E2787" s="1" t="s">
        <v>301</v>
      </c>
      <c r="F2787" s="21">
        <v>7.1338479495398231E-3</v>
      </c>
    </row>
    <row r="2788" spans="1:6" x14ac:dyDescent="0.25">
      <c r="A2788" s="139"/>
      <c r="B2788" s="139"/>
      <c r="C2788" s="1" t="s">
        <v>308</v>
      </c>
      <c r="D2788" s="1" t="s">
        <v>304</v>
      </c>
      <c r="E2788" s="1" t="s">
        <v>301</v>
      </c>
      <c r="F2788" s="21">
        <v>0.41368120891723059</v>
      </c>
    </row>
    <row r="2789" spans="1:6" x14ac:dyDescent="0.25">
      <c r="A2789" s="139"/>
      <c r="B2789" s="139"/>
      <c r="C2789" s="1" t="s">
        <v>309</v>
      </c>
      <c r="D2789" s="1" t="s">
        <v>304</v>
      </c>
      <c r="E2789" s="1" t="s">
        <v>301</v>
      </c>
      <c r="F2789" s="21">
        <v>6.5223789754343964E-12</v>
      </c>
    </row>
    <row r="2790" spans="1:6" x14ac:dyDescent="0.25">
      <c r="A2790" s="139"/>
      <c r="B2790" s="139"/>
      <c r="C2790" s="1" t="s">
        <v>407</v>
      </c>
      <c r="D2790" s="1" t="s">
        <v>304</v>
      </c>
      <c r="E2790" s="1" t="s">
        <v>301</v>
      </c>
      <c r="F2790" s="21">
        <v>0.18518794090743179</v>
      </c>
    </row>
    <row r="2791" spans="1:6" x14ac:dyDescent="0.25">
      <c r="A2791" s="139"/>
      <c r="B2791" s="139"/>
      <c r="C2791" s="1" t="s">
        <v>311</v>
      </c>
      <c r="D2791" s="1" t="s">
        <v>304</v>
      </c>
      <c r="E2791" s="1" t="s">
        <v>301</v>
      </c>
      <c r="F2791" s="21">
        <v>2.1852126548727688</v>
      </c>
    </row>
    <row r="2792" spans="1:6" x14ac:dyDescent="0.25">
      <c r="A2792" s="139"/>
      <c r="B2792" s="139"/>
      <c r="C2792" s="1" t="s">
        <v>312</v>
      </c>
      <c r="D2792" s="1" t="s">
        <v>304</v>
      </c>
      <c r="E2792" s="1" t="s">
        <v>301</v>
      </c>
      <c r="F2792" s="21">
        <v>0.34724749166796492</v>
      </c>
    </row>
    <row r="2793" spans="1:6" x14ac:dyDescent="0.25">
      <c r="A2793" s="139"/>
      <c r="B2793" s="140"/>
      <c r="C2793" s="1" t="s">
        <v>313</v>
      </c>
      <c r="D2793" s="1" t="s">
        <v>304</v>
      </c>
      <c r="E2793" s="1" t="s">
        <v>301</v>
      </c>
      <c r="F2793" s="21">
        <v>2.323383588631409E-4</v>
      </c>
    </row>
    <row r="2794" spans="1:6" x14ac:dyDescent="0.25">
      <c r="A2794" s="139"/>
      <c r="B2794" s="138" t="s">
        <v>271</v>
      </c>
      <c r="C2794" s="1" t="s">
        <v>307</v>
      </c>
      <c r="D2794" s="1" t="s">
        <v>304</v>
      </c>
      <c r="E2794" s="1" t="s">
        <v>301</v>
      </c>
      <c r="F2794" s="21">
        <v>8.6242371352070939E-5</v>
      </c>
    </row>
    <row r="2795" spans="1:6" x14ac:dyDescent="0.25">
      <c r="A2795" s="139"/>
      <c r="B2795" s="139"/>
      <c r="C2795" s="1" t="s">
        <v>308</v>
      </c>
      <c r="D2795" s="1" t="s">
        <v>304</v>
      </c>
      <c r="E2795" s="1" t="s">
        <v>301</v>
      </c>
      <c r="F2795" s="21">
        <v>2.0892890626284601E-2</v>
      </c>
    </row>
    <row r="2796" spans="1:6" x14ac:dyDescent="0.25">
      <c r="A2796" s="139"/>
      <c r="B2796" s="139"/>
      <c r="C2796" s="1" t="s">
        <v>309</v>
      </c>
      <c r="D2796" s="1" t="s">
        <v>304</v>
      </c>
      <c r="E2796" s="1" t="s">
        <v>301</v>
      </c>
      <c r="F2796" s="21">
        <v>6.7566058651554946E-13</v>
      </c>
    </row>
    <row r="2797" spans="1:6" x14ac:dyDescent="0.25">
      <c r="A2797" s="139"/>
      <c r="B2797" s="139"/>
      <c r="C2797" s="1" t="s">
        <v>407</v>
      </c>
      <c r="D2797" s="1" t="s">
        <v>304</v>
      </c>
      <c r="E2797" s="1" t="s">
        <v>301</v>
      </c>
      <c r="F2797" s="21">
        <v>8.7003272813910848E-3</v>
      </c>
    </row>
    <row r="2798" spans="1:6" x14ac:dyDescent="0.25">
      <c r="A2798" s="139"/>
      <c r="B2798" s="139"/>
      <c r="C2798" s="1" t="s">
        <v>312</v>
      </c>
      <c r="D2798" s="1" t="s">
        <v>304</v>
      </c>
      <c r="E2798" s="1" t="s">
        <v>301</v>
      </c>
      <c r="F2798" s="21">
        <v>5.7236445211486216E-3</v>
      </c>
    </row>
    <row r="2799" spans="1:6" x14ac:dyDescent="0.25">
      <c r="A2799" s="139"/>
      <c r="B2799" s="140"/>
      <c r="C2799" s="1" t="s">
        <v>313</v>
      </c>
      <c r="D2799" s="1" t="s">
        <v>304</v>
      </c>
      <c r="E2799" s="1" t="s">
        <v>301</v>
      </c>
      <c r="F2799" s="21">
        <v>3.2778353870169228E-6</v>
      </c>
    </row>
    <row r="2800" spans="1:6" x14ac:dyDescent="0.25">
      <c r="A2800" s="139"/>
      <c r="B2800" s="138" t="s">
        <v>293</v>
      </c>
      <c r="C2800" s="1" t="s">
        <v>307</v>
      </c>
      <c r="D2800" s="1" t="s">
        <v>304</v>
      </c>
      <c r="E2800" s="1" t="s">
        <v>301</v>
      </c>
      <c r="F2800" s="21">
        <v>7.3838365668139072E-5</v>
      </c>
    </row>
    <row r="2801" spans="1:6" x14ac:dyDescent="0.25">
      <c r="A2801" s="139"/>
      <c r="B2801" s="139"/>
      <c r="C2801" s="1" t="s">
        <v>308</v>
      </c>
      <c r="D2801" s="1" t="s">
        <v>304</v>
      </c>
      <c r="E2801" s="1" t="s">
        <v>301</v>
      </c>
      <c r="F2801" s="21">
        <v>9.1781466760194896E-4</v>
      </c>
    </row>
    <row r="2802" spans="1:6" x14ac:dyDescent="0.25">
      <c r="A2802" s="139"/>
      <c r="B2802" s="139"/>
      <c r="C2802" s="1" t="s">
        <v>309</v>
      </c>
      <c r="D2802" s="1" t="s">
        <v>304</v>
      </c>
      <c r="E2802" s="1" t="s">
        <v>301</v>
      </c>
      <c r="F2802" s="21">
        <v>3.1560994653574132E-13</v>
      </c>
    </row>
    <row r="2803" spans="1:6" x14ac:dyDescent="0.25">
      <c r="A2803" s="139"/>
      <c r="B2803" s="139"/>
      <c r="C2803" s="1" t="s">
        <v>407</v>
      </c>
      <c r="D2803" s="1" t="s">
        <v>304</v>
      </c>
      <c r="E2803" s="1" t="s">
        <v>301</v>
      </c>
      <c r="F2803" s="21">
        <v>8.9519952568354356E-3</v>
      </c>
    </row>
    <row r="2804" spans="1:6" x14ac:dyDescent="0.25">
      <c r="A2804" s="139"/>
      <c r="B2804" s="139"/>
      <c r="C2804" s="1" t="s">
        <v>312</v>
      </c>
      <c r="D2804" s="1" t="s">
        <v>304</v>
      </c>
      <c r="E2804" s="1" t="s">
        <v>301</v>
      </c>
      <c r="F2804" s="21">
        <v>1.2617140995816419E-3</v>
      </c>
    </row>
    <row r="2805" spans="1:6" x14ac:dyDescent="0.25">
      <c r="A2805" s="139"/>
      <c r="B2805" s="140"/>
      <c r="C2805" s="1" t="s">
        <v>313</v>
      </c>
      <c r="D2805" s="1" t="s">
        <v>304</v>
      </c>
      <c r="E2805" s="1" t="s">
        <v>301</v>
      </c>
      <c r="F2805" s="21">
        <v>1.586939386275079E-6</v>
      </c>
    </row>
    <row r="2806" spans="1:6" x14ac:dyDescent="0.25">
      <c r="A2806" s="139"/>
      <c r="B2806" s="138" t="s">
        <v>270</v>
      </c>
      <c r="C2806" s="1" t="s">
        <v>307</v>
      </c>
      <c r="D2806" s="1" t="s">
        <v>304</v>
      </c>
      <c r="E2806" s="1" t="s">
        <v>301</v>
      </c>
      <c r="F2806" s="21">
        <v>3.1287556271508872E-4</v>
      </c>
    </row>
    <row r="2807" spans="1:6" x14ac:dyDescent="0.25">
      <c r="A2807" s="139"/>
      <c r="B2807" s="139"/>
      <c r="C2807" s="1" t="s">
        <v>308</v>
      </c>
      <c r="D2807" s="1" t="s">
        <v>304</v>
      </c>
      <c r="E2807" s="1" t="s">
        <v>301</v>
      </c>
      <c r="F2807" s="21">
        <v>1.9158890589525392E-2</v>
      </c>
    </row>
    <row r="2808" spans="1:6" x14ac:dyDescent="0.25">
      <c r="A2808" s="139"/>
      <c r="B2808" s="139"/>
      <c r="C2808" s="1" t="s">
        <v>309</v>
      </c>
      <c r="D2808" s="1" t="s">
        <v>304</v>
      </c>
      <c r="E2808" s="1" t="s">
        <v>301</v>
      </c>
      <c r="F2808" s="21">
        <v>4.9977554607242909E-13</v>
      </c>
    </row>
    <row r="2809" spans="1:6" x14ac:dyDescent="0.25">
      <c r="A2809" s="139"/>
      <c r="B2809" s="139"/>
      <c r="C2809" s="1" t="s">
        <v>407</v>
      </c>
      <c r="D2809" s="1" t="s">
        <v>304</v>
      </c>
      <c r="E2809" s="1" t="s">
        <v>301</v>
      </c>
      <c r="F2809" s="21">
        <v>1.7803348944509599E-2</v>
      </c>
    </row>
    <row r="2810" spans="1:6" x14ac:dyDescent="0.25">
      <c r="A2810" s="139"/>
      <c r="B2810" s="139"/>
      <c r="C2810" s="1" t="s">
        <v>312</v>
      </c>
      <c r="D2810" s="1" t="s">
        <v>304</v>
      </c>
      <c r="E2810" s="1" t="s">
        <v>301</v>
      </c>
      <c r="F2810" s="21">
        <v>0.1131077469373461</v>
      </c>
    </row>
    <row r="2811" spans="1:6" x14ac:dyDescent="0.25">
      <c r="A2811" s="139"/>
      <c r="B2811" s="140"/>
      <c r="C2811" s="1" t="s">
        <v>313</v>
      </c>
      <c r="D2811" s="1" t="s">
        <v>304</v>
      </c>
      <c r="E2811" s="1" t="s">
        <v>301</v>
      </c>
      <c r="F2811" s="21">
        <v>9.437892608325938E-4</v>
      </c>
    </row>
    <row r="2812" spans="1:6" x14ac:dyDescent="0.25">
      <c r="A2812" s="139"/>
      <c r="B2812" s="138" t="s">
        <v>297</v>
      </c>
      <c r="C2812" s="1" t="s">
        <v>307</v>
      </c>
      <c r="D2812" s="1" t="s">
        <v>304</v>
      </c>
      <c r="E2812" s="1" t="s">
        <v>301</v>
      </c>
      <c r="F2812" s="21">
        <v>9.5188815933828556E-5</v>
      </c>
    </row>
    <row r="2813" spans="1:6" x14ac:dyDescent="0.25">
      <c r="A2813" s="139"/>
      <c r="B2813" s="139"/>
      <c r="C2813" s="1" t="s">
        <v>308</v>
      </c>
      <c r="D2813" s="1" t="s">
        <v>304</v>
      </c>
      <c r="E2813" s="1" t="s">
        <v>301</v>
      </c>
      <c r="F2813" s="21">
        <v>1.781973167517323E-3</v>
      </c>
    </row>
    <row r="2814" spans="1:6" x14ac:dyDescent="0.25">
      <c r="A2814" s="139"/>
      <c r="B2814" s="139"/>
      <c r="C2814" s="1" t="s">
        <v>309</v>
      </c>
      <c r="D2814" s="1" t="s">
        <v>304</v>
      </c>
      <c r="E2814" s="1" t="s">
        <v>301</v>
      </c>
      <c r="F2814" s="21">
        <v>1.0291016593270649E-10</v>
      </c>
    </row>
    <row r="2815" spans="1:6" x14ac:dyDescent="0.25">
      <c r="A2815" s="139"/>
      <c r="B2815" s="139"/>
      <c r="C2815" s="1" t="s">
        <v>407</v>
      </c>
      <c r="D2815" s="1" t="s">
        <v>304</v>
      </c>
      <c r="E2815" s="1" t="s">
        <v>301</v>
      </c>
      <c r="F2815" s="21">
        <v>1.801210264719369E-2</v>
      </c>
    </row>
    <row r="2816" spans="1:6" x14ac:dyDescent="0.25">
      <c r="A2816" s="139"/>
      <c r="B2816" s="139"/>
      <c r="C2816" s="1" t="s">
        <v>312</v>
      </c>
      <c r="D2816" s="1" t="s">
        <v>304</v>
      </c>
      <c r="E2816" s="1" t="s">
        <v>301</v>
      </c>
      <c r="F2816" s="21">
        <v>1.344352919666916E-3</v>
      </c>
    </row>
    <row r="2817" spans="1:6" x14ac:dyDescent="0.25">
      <c r="A2817" s="140"/>
      <c r="B2817" s="140"/>
      <c r="C2817" s="1" t="s">
        <v>313</v>
      </c>
      <c r="D2817" s="1" t="s">
        <v>304</v>
      </c>
      <c r="E2817" s="1" t="s">
        <v>301</v>
      </c>
      <c r="F2817" s="21">
        <v>8.0586020909247509E-7</v>
      </c>
    </row>
    <row r="2818" spans="1:6" x14ac:dyDescent="0.25">
      <c r="A2818" s="138" t="s">
        <v>74</v>
      </c>
      <c r="B2818" s="138" t="s">
        <v>272</v>
      </c>
      <c r="C2818" s="1" t="s">
        <v>307</v>
      </c>
      <c r="D2818" s="1" t="s">
        <v>304</v>
      </c>
      <c r="E2818" s="1" t="s">
        <v>301</v>
      </c>
      <c r="F2818" s="21"/>
    </row>
    <row r="2819" spans="1:6" x14ac:dyDescent="0.25">
      <c r="A2819" s="139"/>
      <c r="B2819" s="139"/>
      <c r="C2819" s="1" t="s">
        <v>308</v>
      </c>
      <c r="D2819" s="1" t="s">
        <v>304</v>
      </c>
      <c r="E2819" s="1" t="s">
        <v>301</v>
      </c>
      <c r="F2819" s="21"/>
    </row>
    <row r="2820" spans="1:6" x14ac:dyDescent="0.25">
      <c r="A2820" s="139"/>
      <c r="B2820" s="139"/>
      <c r="C2820" s="1" t="s">
        <v>309</v>
      </c>
      <c r="D2820" s="1" t="s">
        <v>304</v>
      </c>
      <c r="E2820" s="1" t="s">
        <v>301</v>
      </c>
      <c r="F2820" s="21"/>
    </row>
    <row r="2821" spans="1:6" x14ac:dyDescent="0.25">
      <c r="A2821" s="139"/>
      <c r="B2821" s="139"/>
      <c r="C2821" s="1" t="s">
        <v>407</v>
      </c>
      <c r="D2821" s="1" t="s">
        <v>304</v>
      </c>
      <c r="E2821" s="1" t="s">
        <v>301</v>
      </c>
      <c r="F2821" s="21"/>
    </row>
    <row r="2822" spans="1:6" x14ac:dyDescent="0.25">
      <c r="A2822" s="139"/>
      <c r="B2822" s="139"/>
      <c r="C2822" s="1" t="s">
        <v>312</v>
      </c>
      <c r="D2822" s="1" t="s">
        <v>304</v>
      </c>
      <c r="E2822" s="1" t="s">
        <v>301</v>
      </c>
      <c r="F2822" s="21"/>
    </row>
    <row r="2823" spans="1:6" x14ac:dyDescent="0.25">
      <c r="A2823" s="139"/>
      <c r="B2823" s="140"/>
      <c r="C2823" s="1" t="s">
        <v>313</v>
      </c>
      <c r="D2823" s="1" t="s">
        <v>304</v>
      </c>
      <c r="E2823" s="1" t="s">
        <v>301</v>
      </c>
      <c r="F2823" s="21"/>
    </row>
    <row r="2824" spans="1:6" x14ac:dyDescent="0.25">
      <c r="A2824" s="139"/>
      <c r="B2824" s="138" t="s">
        <v>315</v>
      </c>
      <c r="C2824" s="1" t="s">
        <v>307</v>
      </c>
      <c r="D2824" s="1" t="s">
        <v>304</v>
      </c>
      <c r="E2824" s="1" t="s">
        <v>301</v>
      </c>
      <c r="F2824" s="21">
        <v>2.2821035222270629E-2</v>
      </c>
    </row>
    <row r="2825" spans="1:6" x14ac:dyDescent="0.25">
      <c r="A2825" s="139"/>
      <c r="B2825" s="139"/>
      <c r="C2825" s="1" t="s">
        <v>308</v>
      </c>
      <c r="D2825" s="1" t="s">
        <v>304</v>
      </c>
      <c r="E2825" s="1" t="s">
        <v>301</v>
      </c>
      <c r="F2825" s="21">
        <v>0.13428656122993349</v>
      </c>
    </row>
    <row r="2826" spans="1:6" x14ac:dyDescent="0.25">
      <c r="A2826" s="139"/>
      <c r="B2826" s="139"/>
      <c r="C2826" s="1" t="s">
        <v>309</v>
      </c>
      <c r="D2826" s="1" t="s">
        <v>304</v>
      </c>
      <c r="E2826" s="1" t="s">
        <v>301</v>
      </c>
      <c r="F2826" s="21">
        <v>1.2077283356495051E-12</v>
      </c>
    </row>
    <row r="2827" spans="1:6" x14ac:dyDescent="0.25">
      <c r="A2827" s="139"/>
      <c r="B2827" s="139"/>
      <c r="C2827" s="1" t="s">
        <v>407</v>
      </c>
      <c r="D2827" s="1" t="s">
        <v>304</v>
      </c>
      <c r="E2827" s="1" t="s">
        <v>301</v>
      </c>
      <c r="F2827" s="21">
        <v>4.4354710491439242E-2</v>
      </c>
    </row>
    <row r="2828" spans="1:6" x14ac:dyDescent="0.25">
      <c r="A2828" s="139"/>
      <c r="B2828" s="139"/>
      <c r="C2828" s="1" t="s">
        <v>312</v>
      </c>
      <c r="D2828" s="1" t="s">
        <v>304</v>
      </c>
      <c r="E2828" s="1" t="s">
        <v>301</v>
      </c>
      <c r="F2828" s="21">
        <v>1.5297719134544439E-2</v>
      </c>
    </row>
    <row r="2829" spans="1:6" x14ac:dyDescent="0.25">
      <c r="A2829" s="139"/>
      <c r="B2829" s="140"/>
      <c r="C2829" s="1" t="s">
        <v>313</v>
      </c>
      <c r="D2829" s="1" t="s">
        <v>304</v>
      </c>
      <c r="E2829" s="1" t="s">
        <v>301</v>
      </c>
      <c r="F2829" s="21">
        <v>1.15700529879494E-5</v>
      </c>
    </row>
    <row r="2830" spans="1:6" x14ac:dyDescent="0.25">
      <c r="A2830" s="139"/>
      <c r="B2830" s="138" t="s">
        <v>272</v>
      </c>
      <c r="C2830" s="1" t="s">
        <v>307</v>
      </c>
      <c r="D2830" s="1" t="s">
        <v>304</v>
      </c>
      <c r="E2830" s="1" t="s">
        <v>301</v>
      </c>
      <c r="F2830" s="21">
        <v>1.205870916766308E-3</v>
      </c>
    </row>
    <row r="2831" spans="1:6" x14ac:dyDescent="0.25">
      <c r="A2831" s="139"/>
      <c r="B2831" s="139"/>
      <c r="C2831" s="1" t="s">
        <v>308</v>
      </c>
      <c r="D2831" s="1" t="s">
        <v>304</v>
      </c>
      <c r="E2831" s="1" t="s">
        <v>301</v>
      </c>
      <c r="F2831" s="21">
        <v>0.12991093825117001</v>
      </c>
    </row>
    <row r="2832" spans="1:6" x14ac:dyDescent="0.25">
      <c r="A2832" s="139"/>
      <c r="B2832" s="139"/>
      <c r="C2832" s="1" t="s">
        <v>309</v>
      </c>
      <c r="D2832" s="1" t="s">
        <v>304</v>
      </c>
      <c r="E2832" s="1" t="s">
        <v>301</v>
      </c>
      <c r="F2832" s="21">
        <v>3.055031665526593E-13</v>
      </c>
    </row>
    <row r="2833" spans="1:6" x14ac:dyDescent="0.25">
      <c r="A2833" s="139"/>
      <c r="B2833" s="139"/>
      <c r="C2833" s="1" t="s">
        <v>407</v>
      </c>
      <c r="D2833" s="1" t="s">
        <v>304</v>
      </c>
      <c r="E2833" s="1" t="s">
        <v>301</v>
      </c>
      <c r="F2833" s="21">
        <v>3.9052730383622683E-2</v>
      </c>
    </row>
    <row r="2834" spans="1:6" x14ac:dyDescent="0.25">
      <c r="A2834" s="139"/>
      <c r="B2834" s="139"/>
      <c r="C2834" s="1" t="s">
        <v>312</v>
      </c>
      <c r="D2834" s="1" t="s">
        <v>304</v>
      </c>
      <c r="E2834" s="1" t="s">
        <v>301</v>
      </c>
      <c r="F2834" s="21">
        <v>2.4959975056246999E-2</v>
      </c>
    </row>
    <row r="2835" spans="1:6" x14ac:dyDescent="0.25">
      <c r="A2835" s="139"/>
      <c r="B2835" s="140"/>
      <c r="C2835" s="1" t="s">
        <v>313</v>
      </c>
      <c r="D2835" s="1" t="s">
        <v>304</v>
      </c>
      <c r="E2835" s="1" t="s">
        <v>301</v>
      </c>
      <c r="F2835" s="21">
        <v>1.479518029983049E-5</v>
      </c>
    </row>
    <row r="2836" spans="1:6" x14ac:dyDescent="0.25">
      <c r="A2836" s="139"/>
      <c r="B2836" s="138" t="s">
        <v>316</v>
      </c>
      <c r="C2836" s="1" t="s">
        <v>307</v>
      </c>
      <c r="D2836" s="1" t="s">
        <v>304</v>
      </c>
      <c r="E2836" s="1" t="s">
        <v>301</v>
      </c>
      <c r="F2836" s="21">
        <v>5.3684377386124778E-3</v>
      </c>
    </row>
    <row r="2837" spans="1:6" x14ac:dyDescent="0.25">
      <c r="A2837" s="139"/>
      <c r="B2837" s="139"/>
      <c r="C2837" s="1" t="s">
        <v>308</v>
      </c>
      <c r="D2837" s="1" t="s">
        <v>304</v>
      </c>
      <c r="E2837" s="1" t="s">
        <v>301</v>
      </c>
      <c r="F2837" s="21">
        <v>2.6329474504001431</v>
      </c>
    </row>
    <row r="2838" spans="1:6" x14ac:dyDescent="0.25">
      <c r="A2838" s="139"/>
      <c r="B2838" s="139"/>
      <c r="C2838" s="1" t="s">
        <v>309</v>
      </c>
      <c r="D2838" s="1" t="s">
        <v>304</v>
      </c>
      <c r="E2838" s="1" t="s">
        <v>301</v>
      </c>
      <c r="F2838" s="21">
        <v>7.1189328099584579E-12</v>
      </c>
    </row>
    <row r="2839" spans="1:6" x14ac:dyDescent="0.25">
      <c r="A2839" s="139"/>
      <c r="B2839" s="139"/>
      <c r="C2839" s="1" t="s">
        <v>407</v>
      </c>
      <c r="D2839" s="1" t="s">
        <v>304</v>
      </c>
      <c r="E2839" s="1" t="s">
        <v>301</v>
      </c>
      <c r="F2839" s="21">
        <v>0.19939955180079361</v>
      </c>
    </row>
    <row r="2840" spans="1:6" x14ac:dyDescent="0.25">
      <c r="A2840" s="139"/>
      <c r="B2840" s="139"/>
      <c r="C2840" s="1" t="s">
        <v>312</v>
      </c>
      <c r="D2840" s="1" t="s">
        <v>304</v>
      </c>
      <c r="E2840" s="1" t="s">
        <v>301</v>
      </c>
      <c r="F2840" s="21">
        <v>0.36531922707609432</v>
      </c>
    </row>
    <row r="2841" spans="1:6" x14ac:dyDescent="0.25">
      <c r="A2841" s="139"/>
      <c r="B2841" s="140"/>
      <c r="C2841" s="1" t="s">
        <v>313</v>
      </c>
      <c r="D2841" s="1" t="s">
        <v>304</v>
      </c>
      <c r="E2841" s="1" t="s">
        <v>301</v>
      </c>
      <c r="F2841" s="21">
        <v>2.1443801263008679E-4</v>
      </c>
    </row>
    <row r="2842" spans="1:6" x14ac:dyDescent="0.25">
      <c r="A2842" s="139"/>
      <c r="B2842" s="138" t="s">
        <v>269</v>
      </c>
      <c r="C2842" s="1" t="s">
        <v>307</v>
      </c>
      <c r="D2842" s="1" t="s">
        <v>304</v>
      </c>
      <c r="E2842" s="1" t="s">
        <v>301</v>
      </c>
      <c r="F2842" s="21">
        <v>6.636235504560016E-3</v>
      </c>
    </row>
    <row r="2843" spans="1:6" x14ac:dyDescent="0.25">
      <c r="A2843" s="139"/>
      <c r="B2843" s="139"/>
      <c r="C2843" s="1" t="s">
        <v>308</v>
      </c>
      <c r="D2843" s="1" t="s">
        <v>304</v>
      </c>
      <c r="E2843" s="1" t="s">
        <v>301</v>
      </c>
      <c r="F2843" s="21">
        <v>3.073131596432733</v>
      </c>
    </row>
    <row r="2844" spans="1:6" x14ac:dyDescent="0.25">
      <c r="A2844" s="139"/>
      <c r="B2844" s="139"/>
      <c r="C2844" s="1" t="s">
        <v>309</v>
      </c>
      <c r="D2844" s="1" t="s">
        <v>304</v>
      </c>
      <c r="E2844" s="1" t="s">
        <v>301</v>
      </c>
      <c r="F2844" s="21">
        <v>9.3916113824081728E-12</v>
      </c>
    </row>
    <row r="2845" spans="1:6" x14ac:dyDescent="0.25">
      <c r="A2845" s="139"/>
      <c r="B2845" s="139"/>
      <c r="C2845" s="1" t="s">
        <v>407</v>
      </c>
      <c r="D2845" s="1" t="s">
        <v>304</v>
      </c>
      <c r="E2845" s="1" t="s">
        <v>301</v>
      </c>
      <c r="F2845" s="21">
        <v>0.29078858067100449</v>
      </c>
    </row>
    <row r="2846" spans="1:6" x14ac:dyDescent="0.25">
      <c r="A2846" s="139"/>
      <c r="B2846" s="139"/>
      <c r="C2846" s="1" t="s">
        <v>312</v>
      </c>
      <c r="D2846" s="1" t="s">
        <v>304</v>
      </c>
      <c r="E2846" s="1" t="s">
        <v>301</v>
      </c>
      <c r="F2846" s="21">
        <v>0.44011691906545042</v>
      </c>
    </row>
    <row r="2847" spans="1:6" x14ac:dyDescent="0.25">
      <c r="A2847" s="139"/>
      <c r="B2847" s="140"/>
      <c r="C2847" s="1" t="s">
        <v>313</v>
      </c>
      <c r="D2847" s="1" t="s">
        <v>304</v>
      </c>
      <c r="E2847" s="1" t="s">
        <v>301</v>
      </c>
      <c r="F2847" s="21">
        <v>2.6733434507663809E-4</v>
      </c>
    </row>
    <row r="2848" spans="1:6" x14ac:dyDescent="0.25">
      <c r="A2848" s="139"/>
      <c r="B2848" s="138" t="s">
        <v>271</v>
      </c>
      <c r="C2848" s="1" t="s">
        <v>307</v>
      </c>
      <c r="D2848" s="1" t="s">
        <v>304</v>
      </c>
      <c r="E2848" s="1" t="s">
        <v>301</v>
      </c>
      <c r="F2848" s="21">
        <v>2.3270545589651141E-2</v>
      </c>
    </row>
    <row r="2849" spans="1:6" x14ac:dyDescent="0.25">
      <c r="A2849" s="139"/>
      <c r="B2849" s="139"/>
      <c r="C2849" s="1" t="s">
        <v>308</v>
      </c>
      <c r="D2849" s="1" t="s">
        <v>304</v>
      </c>
      <c r="E2849" s="1" t="s">
        <v>301</v>
      </c>
      <c r="F2849" s="21">
        <v>0.2321751262499416</v>
      </c>
    </row>
    <row r="2850" spans="1:6" x14ac:dyDescent="0.25">
      <c r="A2850" s="139"/>
      <c r="B2850" s="139"/>
      <c r="C2850" s="1" t="s">
        <v>309</v>
      </c>
      <c r="D2850" s="1" t="s">
        <v>304</v>
      </c>
      <c r="E2850" s="1" t="s">
        <v>301</v>
      </c>
      <c r="F2850" s="21">
        <v>1.1619024273063539E-12</v>
      </c>
    </row>
    <row r="2851" spans="1:6" x14ac:dyDescent="0.25">
      <c r="A2851" s="139"/>
      <c r="B2851" s="139"/>
      <c r="C2851" s="1" t="s">
        <v>407</v>
      </c>
      <c r="D2851" s="1" t="s">
        <v>304</v>
      </c>
      <c r="E2851" s="1" t="s">
        <v>301</v>
      </c>
      <c r="F2851" s="21">
        <v>5.7388366414146533E-2</v>
      </c>
    </row>
    <row r="2852" spans="1:6" x14ac:dyDescent="0.25">
      <c r="A2852" s="139"/>
      <c r="B2852" s="139"/>
      <c r="C2852" s="1" t="s">
        <v>312</v>
      </c>
      <c r="D2852" s="1" t="s">
        <v>304</v>
      </c>
      <c r="E2852" s="1" t="s">
        <v>301</v>
      </c>
      <c r="F2852" s="21">
        <v>4.504553868063961E-2</v>
      </c>
    </row>
    <row r="2853" spans="1:6" x14ac:dyDescent="0.25">
      <c r="A2853" s="139"/>
      <c r="B2853" s="140"/>
      <c r="C2853" s="1" t="s">
        <v>313</v>
      </c>
      <c r="D2853" s="1" t="s">
        <v>304</v>
      </c>
      <c r="E2853" s="1" t="s">
        <v>301</v>
      </c>
      <c r="F2853" s="21">
        <v>2.660473988199804E-5</v>
      </c>
    </row>
    <row r="2854" spans="1:6" x14ac:dyDescent="0.25">
      <c r="A2854" s="139"/>
      <c r="B2854" s="138" t="s">
        <v>272</v>
      </c>
      <c r="C2854" s="1" t="s">
        <v>307</v>
      </c>
      <c r="D2854" s="1" t="s">
        <v>304</v>
      </c>
      <c r="E2854" s="1" t="s">
        <v>301</v>
      </c>
      <c r="F2854" s="21">
        <v>2.2068471181977259E-2</v>
      </c>
    </row>
    <row r="2855" spans="1:6" x14ac:dyDescent="0.25">
      <c r="A2855" s="139"/>
      <c r="B2855" s="139"/>
      <c r="C2855" s="1" t="s">
        <v>308</v>
      </c>
      <c r="D2855" s="1" t="s">
        <v>304</v>
      </c>
      <c r="E2855" s="1" t="s">
        <v>301</v>
      </c>
      <c r="F2855" s="21">
        <v>1.331456375949007</v>
      </c>
    </row>
    <row r="2856" spans="1:6" x14ac:dyDescent="0.25">
      <c r="A2856" s="139"/>
      <c r="B2856" s="139"/>
      <c r="C2856" s="1" t="s">
        <v>309</v>
      </c>
      <c r="D2856" s="1" t="s">
        <v>304</v>
      </c>
      <c r="E2856" s="1" t="s">
        <v>301</v>
      </c>
      <c r="F2856" s="21">
        <v>2.0285172632857611E-11</v>
      </c>
    </row>
    <row r="2857" spans="1:6" x14ac:dyDescent="0.25">
      <c r="A2857" s="139"/>
      <c r="B2857" s="139"/>
      <c r="C2857" s="1" t="s">
        <v>407</v>
      </c>
      <c r="D2857" s="1" t="s">
        <v>304</v>
      </c>
      <c r="E2857" s="1" t="s">
        <v>301</v>
      </c>
      <c r="F2857" s="21">
        <v>0.70625597869526624</v>
      </c>
    </row>
    <row r="2858" spans="1:6" x14ac:dyDescent="0.25">
      <c r="A2858" s="139"/>
      <c r="B2858" s="139"/>
      <c r="C2858" s="1" t="s">
        <v>311</v>
      </c>
      <c r="D2858" s="1" t="s">
        <v>304</v>
      </c>
      <c r="E2858" s="1" t="s">
        <v>301</v>
      </c>
      <c r="F2858" s="21">
        <v>6.8690010384391016</v>
      </c>
    </row>
    <row r="2859" spans="1:6" x14ac:dyDescent="0.25">
      <c r="A2859" s="139"/>
      <c r="B2859" s="139"/>
      <c r="C2859" s="1" t="s">
        <v>312</v>
      </c>
      <c r="D2859" s="1" t="s">
        <v>304</v>
      </c>
      <c r="E2859" s="1" t="s">
        <v>301</v>
      </c>
      <c r="F2859" s="21">
        <v>1.1583004407363899</v>
      </c>
    </row>
    <row r="2860" spans="1:6" x14ac:dyDescent="0.25">
      <c r="A2860" s="139"/>
      <c r="B2860" s="140"/>
      <c r="C2860" s="1" t="s">
        <v>313</v>
      </c>
      <c r="D2860" s="1" t="s">
        <v>304</v>
      </c>
      <c r="E2860" s="1" t="s">
        <v>301</v>
      </c>
      <c r="F2860" s="21">
        <v>7.7890947864715473E-4</v>
      </c>
    </row>
    <row r="2861" spans="1:6" x14ac:dyDescent="0.25">
      <c r="A2861" s="139"/>
      <c r="B2861" s="138" t="s">
        <v>271</v>
      </c>
      <c r="C2861" s="1" t="s">
        <v>307</v>
      </c>
      <c r="D2861" s="1" t="s">
        <v>304</v>
      </c>
      <c r="E2861" s="1" t="s">
        <v>301</v>
      </c>
      <c r="F2861" s="21">
        <v>3.6146044517042019E-4</v>
      </c>
    </row>
    <row r="2862" spans="1:6" x14ac:dyDescent="0.25">
      <c r="A2862" s="139"/>
      <c r="B2862" s="139"/>
      <c r="C2862" s="1" t="s">
        <v>308</v>
      </c>
      <c r="D2862" s="1" t="s">
        <v>304</v>
      </c>
      <c r="E2862" s="1" t="s">
        <v>301</v>
      </c>
      <c r="F2862" s="21">
        <v>8.4585786275163652E-2</v>
      </c>
    </row>
    <row r="2863" spans="1:6" x14ac:dyDescent="0.25">
      <c r="A2863" s="139"/>
      <c r="B2863" s="139"/>
      <c r="C2863" s="1" t="s">
        <v>309</v>
      </c>
      <c r="D2863" s="1" t="s">
        <v>304</v>
      </c>
      <c r="E2863" s="1" t="s">
        <v>301</v>
      </c>
      <c r="F2863" s="21">
        <v>3.9789367361451332E-12</v>
      </c>
    </row>
    <row r="2864" spans="1:6" x14ac:dyDescent="0.25">
      <c r="A2864" s="139"/>
      <c r="B2864" s="139"/>
      <c r="C2864" s="1" t="s">
        <v>407</v>
      </c>
      <c r="D2864" s="1" t="s">
        <v>304</v>
      </c>
      <c r="E2864" s="1" t="s">
        <v>301</v>
      </c>
      <c r="F2864" s="21">
        <v>4.319664553358412E-2</v>
      </c>
    </row>
    <row r="2865" spans="1:6" x14ac:dyDescent="0.25">
      <c r="A2865" s="139"/>
      <c r="B2865" s="139"/>
      <c r="C2865" s="1" t="s">
        <v>312</v>
      </c>
      <c r="D2865" s="1" t="s">
        <v>304</v>
      </c>
      <c r="E2865" s="1" t="s">
        <v>301</v>
      </c>
      <c r="F2865" s="21">
        <v>2.9763128508288619E-2</v>
      </c>
    </row>
    <row r="2866" spans="1:6" x14ac:dyDescent="0.25">
      <c r="A2866" s="139"/>
      <c r="B2866" s="140"/>
      <c r="C2866" s="1" t="s">
        <v>313</v>
      </c>
      <c r="D2866" s="1" t="s">
        <v>304</v>
      </c>
      <c r="E2866" s="1" t="s">
        <v>301</v>
      </c>
      <c r="F2866" s="21">
        <v>2.1935658537432552E-5</v>
      </c>
    </row>
    <row r="2867" spans="1:6" x14ac:dyDescent="0.25">
      <c r="A2867" s="139"/>
      <c r="B2867" s="138" t="s">
        <v>293</v>
      </c>
      <c r="C2867" s="1" t="s">
        <v>307</v>
      </c>
      <c r="D2867" s="1" t="s">
        <v>304</v>
      </c>
      <c r="E2867" s="1" t="s">
        <v>301</v>
      </c>
      <c r="F2867" s="21">
        <v>3.5727319870332519E-4</v>
      </c>
    </row>
    <row r="2868" spans="1:6" x14ac:dyDescent="0.25">
      <c r="A2868" s="139"/>
      <c r="B2868" s="139"/>
      <c r="C2868" s="1" t="s">
        <v>308</v>
      </c>
      <c r="D2868" s="1" t="s">
        <v>304</v>
      </c>
      <c r="E2868" s="1" t="s">
        <v>301</v>
      </c>
      <c r="F2868" s="21">
        <v>5.0680343339799053E-3</v>
      </c>
    </row>
    <row r="2869" spans="1:6" x14ac:dyDescent="0.25">
      <c r="A2869" s="139"/>
      <c r="B2869" s="139"/>
      <c r="C2869" s="1" t="s">
        <v>309</v>
      </c>
      <c r="D2869" s="1" t="s">
        <v>304</v>
      </c>
      <c r="E2869" s="1" t="s">
        <v>301</v>
      </c>
      <c r="F2869" s="21">
        <v>1.009186120848014E-12</v>
      </c>
    </row>
    <row r="2870" spans="1:6" x14ac:dyDescent="0.25">
      <c r="A2870" s="139"/>
      <c r="B2870" s="139"/>
      <c r="C2870" s="1" t="s">
        <v>407</v>
      </c>
      <c r="D2870" s="1" t="s">
        <v>304</v>
      </c>
      <c r="E2870" s="1" t="s">
        <v>301</v>
      </c>
      <c r="F2870" s="21">
        <v>5.3471676311213447E-2</v>
      </c>
    </row>
    <row r="2871" spans="1:6" x14ac:dyDescent="0.25">
      <c r="A2871" s="139"/>
      <c r="B2871" s="139"/>
      <c r="C2871" s="1" t="s">
        <v>312</v>
      </c>
      <c r="D2871" s="1" t="s">
        <v>304</v>
      </c>
      <c r="E2871" s="1" t="s">
        <v>301</v>
      </c>
      <c r="F2871" s="21">
        <v>1.2410662188168071E-2</v>
      </c>
    </row>
    <row r="2872" spans="1:6" x14ac:dyDescent="0.25">
      <c r="A2872" s="139"/>
      <c r="B2872" s="140"/>
      <c r="C2872" s="1" t="s">
        <v>313</v>
      </c>
      <c r="D2872" s="1" t="s">
        <v>304</v>
      </c>
      <c r="E2872" s="1" t="s">
        <v>301</v>
      </c>
      <c r="F2872" s="21">
        <v>1.519507061258463E-5</v>
      </c>
    </row>
    <row r="2873" spans="1:6" x14ac:dyDescent="0.25">
      <c r="A2873" s="139"/>
      <c r="B2873" s="138" t="s">
        <v>270</v>
      </c>
      <c r="C2873" s="1" t="s">
        <v>307</v>
      </c>
      <c r="D2873" s="1" t="s">
        <v>304</v>
      </c>
      <c r="E2873" s="1" t="s">
        <v>301</v>
      </c>
      <c r="F2873" s="21">
        <v>1.150662186940305E-3</v>
      </c>
    </row>
    <row r="2874" spans="1:6" x14ac:dyDescent="0.25">
      <c r="A2874" s="139"/>
      <c r="B2874" s="139"/>
      <c r="C2874" s="1" t="s">
        <v>308</v>
      </c>
      <c r="D2874" s="1" t="s">
        <v>304</v>
      </c>
      <c r="E2874" s="1" t="s">
        <v>301</v>
      </c>
      <c r="F2874" s="21">
        <v>6.7048345877427612E-2</v>
      </c>
    </row>
    <row r="2875" spans="1:6" x14ac:dyDescent="0.25">
      <c r="A2875" s="139"/>
      <c r="B2875" s="139"/>
      <c r="C2875" s="1" t="s">
        <v>309</v>
      </c>
      <c r="D2875" s="1" t="s">
        <v>304</v>
      </c>
      <c r="E2875" s="1" t="s">
        <v>301</v>
      </c>
      <c r="F2875" s="21">
        <v>1.571346167555718E-12</v>
      </c>
    </row>
    <row r="2876" spans="1:6" x14ac:dyDescent="0.25">
      <c r="A2876" s="139"/>
      <c r="B2876" s="139"/>
      <c r="C2876" s="1" t="s">
        <v>407</v>
      </c>
      <c r="D2876" s="1" t="s">
        <v>304</v>
      </c>
      <c r="E2876" s="1" t="s">
        <v>301</v>
      </c>
      <c r="F2876" s="21">
        <v>6.7742871715062825E-2</v>
      </c>
    </row>
    <row r="2877" spans="1:6" x14ac:dyDescent="0.25">
      <c r="A2877" s="139"/>
      <c r="B2877" s="139"/>
      <c r="C2877" s="1" t="s">
        <v>312</v>
      </c>
      <c r="D2877" s="1" t="s">
        <v>304</v>
      </c>
      <c r="E2877" s="1" t="s">
        <v>301</v>
      </c>
      <c r="F2877" s="21">
        <v>0.5193161526748481</v>
      </c>
    </row>
    <row r="2878" spans="1:6" x14ac:dyDescent="0.25">
      <c r="A2878" s="139"/>
      <c r="B2878" s="140"/>
      <c r="C2878" s="1" t="s">
        <v>313</v>
      </c>
      <c r="D2878" s="1" t="s">
        <v>304</v>
      </c>
      <c r="E2878" s="1" t="s">
        <v>301</v>
      </c>
      <c r="F2878" s="21">
        <v>2.9557996785397108E-3</v>
      </c>
    </row>
    <row r="2879" spans="1:6" x14ac:dyDescent="0.25">
      <c r="A2879" s="139"/>
      <c r="B2879" s="138" t="s">
        <v>297</v>
      </c>
      <c r="C2879" s="1" t="s">
        <v>307</v>
      </c>
      <c r="D2879" s="1" t="s">
        <v>304</v>
      </c>
      <c r="E2879" s="1" t="s">
        <v>301</v>
      </c>
      <c r="F2879" s="21">
        <v>4.1360762268255312E-4</v>
      </c>
    </row>
    <row r="2880" spans="1:6" x14ac:dyDescent="0.25">
      <c r="A2880" s="139"/>
      <c r="B2880" s="139"/>
      <c r="C2880" s="1" t="s">
        <v>308</v>
      </c>
      <c r="D2880" s="1" t="s">
        <v>304</v>
      </c>
      <c r="E2880" s="1" t="s">
        <v>301</v>
      </c>
      <c r="F2880" s="21">
        <v>7.8198712351915303E-3</v>
      </c>
    </row>
    <row r="2881" spans="1:6" x14ac:dyDescent="0.25">
      <c r="A2881" s="139"/>
      <c r="B2881" s="139"/>
      <c r="C2881" s="1" t="s">
        <v>309</v>
      </c>
      <c r="D2881" s="1" t="s">
        <v>304</v>
      </c>
      <c r="E2881" s="1" t="s">
        <v>301</v>
      </c>
      <c r="F2881" s="21">
        <v>4.468625713769441E-10</v>
      </c>
    </row>
    <row r="2882" spans="1:6" x14ac:dyDescent="0.25">
      <c r="A2882" s="139"/>
      <c r="B2882" s="139"/>
      <c r="C2882" s="1" t="s">
        <v>407</v>
      </c>
      <c r="D2882" s="1" t="s">
        <v>304</v>
      </c>
      <c r="E2882" s="1" t="s">
        <v>301</v>
      </c>
      <c r="F2882" s="21">
        <v>7.9443816458798291E-2</v>
      </c>
    </row>
    <row r="2883" spans="1:6" x14ac:dyDescent="0.25">
      <c r="A2883" s="139"/>
      <c r="B2883" s="139"/>
      <c r="C2883" s="1" t="s">
        <v>312</v>
      </c>
      <c r="D2883" s="1" t="s">
        <v>304</v>
      </c>
      <c r="E2883" s="1" t="s">
        <v>301</v>
      </c>
      <c r="F2883" s="21">
        <v>6.4674953669591638E-3</v>
      </c>
    </row>
    <row r="2884" spans="1:6" x14ac:dyDescent="0.25">
      <c r="A2884" s="140"/>
      <c r="B2884" s="140"/>
      <c r="C2884" s="1" t="s">
        <v>313</v>
      </c>
      <c r="D2884" s="1" t="s">
        <v>304</v>
      </c>
      <c r="E2884" s="1" t="s">
        <v>301</v>
      </c>
      <c r="F2884" s="21">
        <v>4.302967609895146E-6</v>
      </c>
    </row>
    <row r="2885" spans="1:6" x14ac:dyDescent="0.25">
      <c r="A2885" s="138" t="s">
        <v>76</v>
      </c>
      <c r="B2885" s="138" t="s">
        <v>272</v>
      </c>
      <c r="C2885" s="1" t="s">
        <v>307</v>
      </c>
      <c r="D2885" s="1" t="s">
        <v>304</v>
      </c>
      <c r="E2885" s="1" t="s">
        <v>301</v>
      </c>
      <c r="F2885" s="21"/>
    </row>
    <row r="2886" spans="1:6" x14ac:dyDescent="0.25">
      <c r="A2886" s="139"/>
      <c r="B2886" s="139"/>
      <c r="C2886" s="1" t="s">
        <v>308</v>
      </c>
      <c r="D2886" s="1" t="s">
        <v>304</v>
      </c>
      <c r="E2886" s="1" t="s">
        <v>301</v>
      </c>
      <c r="F2886" s="21"/>
    </row>
    <row r="2887" spans="1:6" x14ac:dyDescent="0.25">
      <c r="A2887" s="139"/>
      <c r="B2887" s="139"/>
      <c r="C2887" s="1" t="s">
        <v>309</v>
      </c>
      <c r="D2887" s="1" t="s">
        <v>304</v>
      </c>
      <c r="E2887" s="1" t="s">
        <v>301</v>
      </c>
      <c r="F2887" s="21"/>
    </row>
    <row r="2888" spans="1:6" x14ac:dyDescent="0.25">
      <c r="A2888" s="139"/>
      <c r="B2888" s="139"/>
      <c r="C2888" s="1" t="s">
        <v>407</v>
      </c>
      <c r="D2888" s="1" t="s">
        <v>304</v>
      </c>
      <c r="E2888" s="1" t="s">
        <v>301</v>
      </c>
      <c r="F2888" s="21"/>
    </row>
    <row r="2889" spans="1:6" x14ac:dyDescent="0.25">
      <c r="A2889" s="139"/>
      <c r="B2889" s="139"/>
      <c r="C2889" s="1" t="s">
        <v>312</v>
      </c>
      <c r="D2889" s="1" t="s">
        <v>304</v>
      </c>
      <c r="E2889" s="1" t="s">
        <v>301</v>
      </c>
      <c r="F2889" s="21"/>
    </row>
    <row r="2890" spans="1:6" x14ac:dyDescent="0.25">
      <c r="A2890" s="139"/>
      <c r="B2890" s="140"/>
      <c r="C2890" s="1" t="s">
        <v>313</v>
      </c>
      <c r="D2890" s="1" t="s">
        <v>304</v>
      </c>
      <c r="E2890" s="1" t="s">
        <v>301</v>
      </c>
      <c r="F2890" s="21"/>
    </row>
    <row r="2891" spans="1:6" x14ac:dyDescent="0.25">
      <c r="A2891" s="139"/>
      <c r="B2891" s="138" t="s">
        <v>315</v>
      </c>
      <c r="C2891" s="1" t="s">
        <v>307</v>
      </c>
      <c r="D2891" s="1" t="s">
        <v>304</v>
      </c>
      <c r="E2891" s="1" t="s">
        <v>301</v>
      </c>
      <c r="F2891" s="21">
        <v>1.2906053876935689E-4</v>
      </c>
    </row>
    <row r="2892" spans="1:6" x14ac:dyDescent="0.25">
      <c r="A2892" s="139"/>
      <c r="B2892" s="139"/>
      <c r="C2892" s="1" t="s">
        <v>308</v>
      </c>
      <c r="D2892" s="1" t="s">
        <v>304</v>
      </c>
      <c r="E2892" s="1" t="s">
        <v>301</v>
      </c>
      <c r="F2892" s="21">
        <v>7.4655386248049138E-4</v>
      </c>
    </row>
    <row r="2893" spans="1:6" x14ac:dyDescent="0.25">
      <c r="A2893" s="139"/>
      <c r="B2893" s="139"/>
      <c r="C2893" s="1" t="s">
        <v>309</v>
      </c>
      <c r="D2893" s="1" t="s">
        <v>304</v>
      </c>
      <c r="E2893" s="1" t="s">
        <v>301</v>
      </c>
      <c r="F2893" s="21">
        <v>1.462838492881802E-14</v>
      </c>
    </row>
    <row r="2894" spans="1:6" x14ac:dyDescent="0.25">
      <c r="A2894" s="139"/>
      <c r="B2894" s="139"/>
      <c r="C2894" s="1" t="s">
        <v>407</v>
      </c>
      <c r="D2894" s="1" t="s">
        <v>304</v>
      </c>
      <c r="E2894" s="1" t="s">
        <v>301</v>
      </c>
      <c r="F2894" s="21">
        <v>2.460662912787795E-4</v>
      </c>
    </row>
    <row r="2895" spans="1:6" x14ac:dyDescent="0.25">
      <c r="A2895" s="139"/>
      <c r="B2895" s="139"/>
      <c r="C2895" s="1" t="s">
        <v>312</v>
      </c>
      <c r="D2895" s="1" t="s">
        <v>304</v>
      </c>
      <c r="E2895" s="1" t="s">
        <v>301</v>
      </c>
      <c r="F2895" s="21">
        <v>8.7941969876758757E-5</v>
      </c>
    </row>
    <row r="2896" spans="1:6" x14ac:dyDescent="0.25">
      <c r="A2896" s="139"/>
      <c r="B2896" s="140"/>
      <c r="C2896" s="1" t="s">
        <v>313</v>
      </c>
      <c r="D2896" s="1" t="s">
        <v>304</v>
      </c>
      <c r="E2896" s="1" t="s">
        <v>301</v>
      </c>
      <c r="F2896" s="21">
        <v>5.7137008295314437E-8</v>
      </c>
    </row>
    <row r="2897" spans="1:6" x14ac:dyDescent="0.25">
      <c r="A2897" s="139"/>
      <c r="B2897" s="138" t="s">
        <v>272</v>
      </c>
      <c r="C2897" s="1" t="s">
        <v>307</v>
      </c>
      <c r="D2897" s="1" t="s">
        <v>304</v>
      </c>
      <c r="E2897" s="1" t="s">
        <v>301</v>
      </c>
      <c r="F2897" s="21">
        <v>2.0750783626977939E-5</v>
      </c>
    </row>
    <row r="2898" spans="1:6" x14ac:dyDescent="0.25">
      <c r="A2898" s="139"/>
      <c r="B2898" s="139"/>
      <c r="C2898" s="1" t="s">
        <v>308</v>
      </c>
      <c r="D2898" s="1" t="s">
        <v>304</v>
      </c>
      <c r="E2898" s="1" t="s">
        <v>301</v>
      </c>
      <c r="F2898" s="21">
        <v>2.2355243276425598E-3</v>
      </c>
    </row>
    <row r="2899" spans="1:6" x14ac:dyDescent="0.25">
      <c r="A2899" s="139"/>
      <c r="B2899" s="139"/>
      <c r="C2899" s="1" t="s">
        <v>309</v>
      </c>
      <c r="D2899" s="1" t="s">
        <v>304</v>
      </c>
      <c r="E2899" s="1" t="s">
        <v>301</v>
      </c>
      <c r="F2899" s="21">
        <v>5.2571382378893368E-15</v>
      </c>
    </row>
    <row r="2900" spans="1:6" x14ac:dyDescent="0.25">
      <c r="A2900" s="139"/>
      <c r="B2900" s="139"/>
      <c r="C2900" s="1" t="s">
        <v>407</v>
      </c>
      <c r="D2900" s="1" t="s">
        <v>304</v>
      </c>
      <c r="E2900" s="1" t="s">
        <v>301</v>
      </c>
      <c r="F2900" s="21">
        <v>6.7202446544310269E-4</v>
      </c>
    </row>
    <row r="2901" spans="1:6" x14ac:dyDescent="0.25">
      <c r="A2901" s="139"/>
      <c r="B2901" s="139"/>
      <c r="C2901" s="1" t="s">
        <v>312</v>
      </c>
      <c r="D2901" s="1" t="s">
        <v>304</v>
      </c>
      <c r="E2901" s="1" t="s">
        <v>301</v>
      </c>
      <c r="F2901" s="21">
        <v>4.2951449821500482E-4</v>
      </c>
    </row>
    <row r="2902" spans="1:6" x14ac:dyDescent="0.25">
      <c r="A2902" s="139"/>
      <c r="B2902" s="140"/>
      <c r="C2902" s="1" t="s">
        <v>313</v>
      </c>
      <c r="D2902" s="1" t="s">
        <v>304</v>
      </c>
      <c r="E2902" s="1" t="s">
        <v>301</v>
      </c>
      <c r="F2902" s="21">
        <v>2.5459738754393307E-7</v>
      </c>
    </row>
    <row r="2903" spans="1:6" x14ac:dyDescent="0.25">
      <c r="A2903" s="139"/>
      <c r="B2903" s="138" t="s">
        <v>316</v>
      </c>
      <c r="C2903" s="1" t="s">
        <v>307</v>
      </c>
      <c r="D2903" s="1" t="s">
        <v>304</v>
      </c>
      <c r="E2903" s="1" t="s">
        <v>301</v>
      </c>
      <c r="F2903" s="21"/>
    </row>
    <row r="2904" spans="1:6" x14ac:dyDescent="0.25">
      <c r="A2904" s="139"/>
      <c r="B2904" s="139"/>
      <c r="C2904" s="1" t="s">
        <v>308</v>
      </c>
      <c r="D2904" s="1" t="s">
        <v>304</v>
      </c>
      <c r="E2904" s="1" t="s">
        <v>301</v>
      </c>
      <c r="F2904" s="21"/>
    </row>
    <row r="2905" spans="1:6" x14ac:dyDescent="0.25">
      <c r="A2905" s="139"/>
      <c r="B2905" s="139"/>
      <c r="C2905" s="1" t="s">
        <v>309</v>
      </c>
      <c r="D2905" s="1" t="s">
        <v>304</v>
      </c>
      <c r="E2905" s="1" t="s">
        <v>301</v>
      </c>
      <c r="F2905" s="21"/>
    </row>
    <row r="2906" spans="1:6" x14ac:dyDescent="0.25">
      <c r="A2906" s="139"/>
      <c r="B2906" s="139"/>
      <c r="C2906" s="1" t="s">
        <v>407</v>
      </c>
      <c r="D2906" s="1" t="s">
        <v>304</v>
      </c>
      <c r="E2906" s="1" t="s">
        <v>301</v>
      </c>
      <c r="F2906" s="21"/>
    </row>
    <row r="2907" spans="1:6" x14ac:dyDescent="0.25">
      <c r="A2907" s="139"/>
      <c r="B2907" s="139"/>
      <c r="C2907" s="1" t="s">
        <v>312</v>
      </c>
      <c r="D2907" s="1" t="s">
        <v>304</v>
      </c>
      <c r="E2907" s="1" t="s">
        <v>301</v>
      </c>
      <c r="F2907" s="21"/>
    </row>
    <row r="2908" spans="1:6" x14ac:dyDescent="0.25">
      <c r="A2908" s="139"/>
      <c r="B2908" s="140"/>
      <c r="C2908" s="1" t="s">
        <v>313</v>
      </c>
      <c r="D2908" s="1" t="s">
        <v>304</v>
      </c>
      <c r="E2908" s="1" t="s">
        <v>301</v>
      </c>
      <c r="F2908" s="21"/>
    </row>
    <row r="2909" spans="1:6" x14ac:dyDescent="0.25">
      <c r="A2909" s="139"/>
      <c r="B2909" s="138" t="s">
        <v>269</v>
      </c>
      <c r="C2909" s="1" t="s">
        <v>307</v>
      </c>
      <c r="D2909" s="1" t="s">
        <v>304</v>
      </c>
      <c r="E2909" s="1" t="s">
        <v>301</v>
      </c>
      <c r="F2909" s="21"/>
    </row>
    <row r="2910" spans="1:6" x14ac:dyDescent="0.25">
      <c r="A2910" s="139"/>
      <c r="B2910" s="139"/>
      <c r="C2910" s="1" t="s">
        <v>308</v>
      </c>
      <c r="D2910" s="1" t="s">
        <v>304</v>
      </c>
      <c r="E2910" s="1" t="s">
        <v>301</v>
      </c>
      <c r="F2910" s="21"/>
    </row>
    <row r="2911" spans="1:6" x14ac:dyDescent="0.25">
      <c r="A2911" s="139"/>
      <c r="B2911" s="139"/>
      <c r="C2911" s="1" t="s">
        <v>309</v>
      </c>
      <c r="D2911" s="1" t="s">
        <v>304</v>
      </c>
      <c r="E2911" s="1" t="s">
        <v>301</v>
      </c>
      <c r="F2911" s="21"/>
    </row>
    <row r="2912" spans="1:6" x14ac:dyDescent="0.25">
      <c r="A2912" s="139"/>
      <c r="B2912" s="139"/>
      <c r="C2912" s="1" t="s">
        <v>407</v>
      </c>
      <c r="D2912" s="1" t="s">
        <v>304</v>
      </c>
      <c r="E2912" s="1" t="s">
        <v>301</v>
      </c>
      <c r="F2912" s="21"/>
    </row>
    <row r="2913" spans="1:6" x14ac:dyDescent="0.25">
      <c r="A2913" s="139"/>
      <c r="B2913" s="139"/>
      <c r="C2913" s="1" t="s">
        <v>312</v>
      </c>
      <c r="D2913" s="1" t="s">
        <v>304</v>
      </c>
      <c r="E2913" s="1" t="s">
        <v>301</v>
      </c>
      <c r="F2913" s="21"/>
    </row>
    <row r="2914" spans="1:6" x14ac:dyDescent="0.25">
      <c r="A2914" s="139"/>
      <c r="B2914" s="140"/>
      <c r="C2914" s="1" t="s">
        <v>313</v>
      </c>
      <c r="D2914" s="1" t="s">
        <v>304</v>
      </c>
      <c r="E2914" s="1" t="s">
        <v>301</v>
      </c>
      <c r="F2914" s="21"/>
    </row>
    <row r="2915" spans="1:6" x14ac:dyDescent="0.25">
      <c r="A2915" s="139"/>
      <c r="B2915" s="138" t="s">
        <v>271</v>
      </c>
      <c r="C2915" s="1" t="s">
        <v>307</v>
      </c>
      <c r="D2915" s="1" t="s">
        <v>304</v>
      </c>
      <c r="E2915" s="1" t="s">
        <v>301</v>
      </c>
      <c r="F2915" s="21">
        <v>1.089343287452832E-4</v>
      </c>
    </row>
    <row r="2916" spans="1:6" x14ac:dyDescent="0.25">
      <c r="A2916" s="139"/>
      <c r="B2916" s="139"/>
      <c r="C2916" s="1" t="s">
        <v>308</v>
      </c>
      <c r="D2916" s="1" t="s">
        <v>304</v>
      </c>
      <c r="E2916" s="1" t="s">
        <v>301</v>
      </c>
      <c r="F2916" s="21">
        <v>5.483189499292672E-4</v>
      </c>
    </row>
    <row r="2917" spans="1:6" x14ac:dyDescent="0.25">
      <c r="A2917" s="139"/>
      <c r="B2917" s="139"/>
      <c r="C2917" s="1" t="s">
        <v>309</v>
      </c>
      <c r="D2917" s="1" t="s">
        <v>304</v>
      </c>
      <c r="E2917" s="1" t="s">
        <v>301</v>
      </c>
      <c r="F2917" s="21">
        <v>4.7058722401720471E-15</v>
      </c>
    </row>
    <row r="2918" spans="1:6" x14ac:dyDescent="0.25">
      <c r="A2918" s="139"/>
      <c r="B2918" s="139"/>
      <c r="C2918" s="1" t="s">
        <v>407</v>
      </c>
      <c r="D2918" s="1" t="s">
        <v>304</v>
      </c>
      <c r="E2918" s="1" t="s">
        <v>301</v>
      </c>
      <c r="F2918" s="21">
        <v>1.4977374706959731E-4</v>
      </c>
    </row>
    <row r="2919" spans="1:6" x14ac:dyDescent="0.25">
      <c r="A2919" s="139"/>
      <c r="B2919" s="139"/>
      <c r="C2919" s="1" t="s">
        <v>312</v>
      </c>
      <c r="D2919" s="1" t="s">
        <v>304</v>
      </c>
      <c r="E2919" s="1" t="s">
        <v>301</v>
      </c>
      <c r="F2919" s="21">
        <v>1.1173323482620719E-4</v>
      </c>
    </row>
    <row r="2920" spans="1:6" x14ac:dyDescent="0.25">
      <c r="A2920" s="139"/>
      <c r="B2920" s="140"/>
      <c r="C2920" s="1" t="s">
        <v>313</v>
      </c>
      <c r="D2920" s="1" t="s">
        <v>304</v>
      </c>
      <c r="E2920" s="1" t="s">
        <v>301</v>
      </c>
      <c r="F2920" s="21">
        <v>6.7328207172362459E-8</v>
      </c>
    </row>
    <row r="2921" spans="1:6" x14ac:dyDescent="0.25">
      <c r="A2921" s="139"/>
      <c r="B2921" s="138" t="s">
        <v>272</v>
      </c>
      <c r="C2921" s="1" t="s">
        <v>307</v>
      </c>
      <c r="D2921" s="1" t="s">
        <v>304</v>
      </c>
      <c r="E2921" s="1" t="s">
        <v>301</v>
      </c>
      <c r="F2921" s="21">
        <v>1.994181664287597E-4</v>
      </c>
    </row>
    <row r="2922" spans="1:6" x14ac:dyDescent="0.25">
      <c r="A2922" s="139"/>
      <c r="B2922" s="139"/>
      <c r="C2922" s="1" t="s">
        <v>308</v>
      </c>
      <c r="D2922" s="1" t="s">
        <v>304</v>
      </c>
      <c r="E2922" s="1" t="s">
        <v>301</v>
      </c>
      <c r="F2922" s="21">
        <v>4.9623961262798306E-4</v>
      </c>
    </row>
    <row r="2923" spans="1:6" x14ac:dyDescent="0.25">
      <c r="A2923" s="139"/>
      <c r="B2923" s="139"/>
      <c r="C2923" s="1" t="s">
        <v>309</v>
      </c>
      <c r="D2923" s="1" t="s">
        <v>304</v>
      </c>
      <c r="E2923" s="1" t="s">
        <v>301</v>
      </c>
      <c r="F2923" s="21">
        <v>3.4651128960547919E-13</v>
      </c>
    </row>
    <row r="2924" spans="1:6" x14ac:dyDescent="0.25">
      <c r="A2924" s="139"/>
      <c r="B2924" s="139"/>
      <c r="C2924" s="1" t="s">
        <v>407</v>
      </c>
      <c r="D2924" s="1" t="s">
        <v>304</v>
      </c>
      <c r="E2924" s="1" t="s">
        <v>301</v>
      </c>
      <c r="F2924" s="21">
        <v>1.05950769813956E-2</v>
      </c>
    </row>
    <row r="2925" spans="1:6" x14ac:dyDescent="0.25">
      <c r="A2925" s="139"/>
      <c r="B2925" s="139"/>
      <c r="C2925" s="1" t="s">
        <v>311</v>
      </c>
      <c r="D2925" s="1" t="s">
        <v>304</v>
      </c>
      <c r="E2925" s="1" t="s">
        <v>301</v>
      </c>
      <c r="F2925" s="21"/>
    </row>
    <row r="2926" spans="1:6" x14ac:dyDescent="0.25">
      <c r="A2926" s="139"/>
      <c r="B2926" s="139"/>
      <c r="C2926" s="1" t="s">
        <v>312</v>
      </c>
      <c r="D2926" s="1" t="s">
        <v>304</v>
      </c>
      <c r="E2926" s="1" t="s">
        <v>301</v>
      </c>
      <c r="F2926" s="21">
        <v>7.8365097846550946E-3</v>
      </c>
    </row>
    <row r="2927" spans="1:6" x14ac:dyDescent="0.25">
      <c r="A2927" s="139"/>
      <c r="B2927" s="140"/>
      <c r="C2927" s="1" t="s">
        <v>313</v>
      </c>
      <c r="D2927" s="1" t="s">
        <v>304</v>
      </c>
      <c r="E2927" s="1" t="s">
        <v>301</v>
      </c>
      <c r="F2927" s="21">
        <v>3.660904817257542E-6</v>
      </c>
    </row>
    <row r="2928" spans="1:6" x14ac:dyDescent="0.25">
      <c r="A2928" s="139"/>
      <c r="B2928" s="138" t="s">
        <v>271</v>
      </c>
      <c r="C2928" s="1" t="s">
        <v>307</v>
      </c>
      <c r="D2928" s="1" t="s">
        <v>304</v>
      </c>
      <c r="E2928" s="1" t="s">
        <v>301</v>
      </c>
      <c r="F2928" s="21">
        <v>8.6785187616078188E-6</v>
      </c>
    </row>
    <row r="2929" spans="1:6" x14ac:dyDescent="0.25">
      <c r="A2929" s="139"/>
      <c r="B2929" s="139"/>
      <c r="C2929" s="1" t="s">
        <v>308</v>
      </c>
      <c r="D2929" s="1" t="s">
        <v>304</v>
      </c>
      <c r="E2929" s="1" t="s">
        <v>301</v>
      </c>
      <c r="F2929" s="21">
        <v>1.55674578954196E-3</v>
      </c>
    </row>
    <row r="2930" spans="1:6" x14ac:dyDescent="0.25">
      <c r="A2930" s="139"/>
      <c r="B2930" s="139"/>
      <c r="C2930" s="1" t="s">
        <v>309</v>
      </c>
      <c r="D2930" s="1" t="s">
        <v>304</v>
      </c>
      <c r="E2930" s="1" t="s">
        <v>301</v>
      </c>
      <c r="F2930" s="21">
        <v>5.8626971048872377E-14</v>
      </c>
    </row>
    <row r="2931" spans="1:6" x14ac:dyDescent="0.25">
      <c r="A2931" s="139"/>
      <c r="B2931" s="139"/>
      <c r="C2931" s="1" t="s">
        <v>407</v>
      </c>
      <c r="D2931" s="1" t="s">
        <v>304</v>
      </c>
      <c r="E2931" s="1" t="s">
        <v>301</v>
      </c>
      <c r="F2931" s="21">
        <v>6.2138011292248965E-4</v>
      </c>
    </row>
    <row r="2932" spans="1:6" x14ac:dyDescent="0.25">
      <c r="A2932" s="139"/>
      <c r="B2932" s="139"/>
      <c r="C2932" s="1" t="s">
        <v>312</v>
      </c>
      <c r="D2932" s="1" t="s">
        <v>304</v>
      </c>
      <c r="E2932" s="1" t="s">
        <v>301</v>
      </c>
      <c r="F2932" s="21">
        <v>5.9710107773596052E-4</v>
      </c>
    </row>
    <row r="2933" spans="1:6" x14ac:dyDescent="0.25">
      <c r="A2933" s="139"/>
      <c r="B2933" s="140"/>
      <c r="C2933" s="1" t="s">
        <v>313</v>
      </c>
      <c r="D2933" s="1" t="s">
        <v>304</v>
      </c>
      <c r="E2933" s="1" t="s">
        <v>301</v>
      </c>
      <c r="F2933" s="21">
        <v>3.1648468458553538E-7</v>
      </c>
    </row>
    <row r="2934" spans="1:6" x14ac:dyDescent="0.25">
      <c r="A2934" s="139"/>
      <c r="B2934" s="138" t="s">
        <v>293</v>
      </c>
      <c r="C2934" s="1" t="s">
        <v>307</v>
      </c>
      <c r="D2934" s="1" t="s">
        <v>304</v>
      </c>
      <c r="E2934" s="1" t="s">
        <v>301</v>
      </c>
      <c r="F2934" s="21"/>
    </row>
    <row r="2935" spans="1:6" x14ac:dyDescent="0.25">
      <c r="A2935" s="139"/>
      <c r="B2935" s="139"/>
      <c r="C2935" s="1" t="s">
        <v>308</v>
      </c>
      <c r="D2935" s="1" t="s">
        <v>304</v>
      </c>
      <c r="E2935" s="1" t="s">
        <v>301</v>
      </c>
      <c r="F2935" s="21"/>
    </row>
    <row r="2936" spans="1:6" x14ac:dyDescent="0.25">
      <c r="A2936" s="139"/>
      <c r="B2936" s="139"/>
      <c r="C2936" s="1" t="s">
        <v>309</v>
      </c>
      <c r="D2936" s="1" t="s">
        <v>304</v>
      </c>
      <c r="E2936" s="1" t="s">
        <v>301</v>
      </c>
      <c r="F2936" s="21"/>
    </row>
    <row r="2937" spans="1:6" x14ac:dyDescent="0.25">
      <c r="A2937" s="139"/>
      <c r="B2937" s="139"/>
      <c r="C2937" s="1" t="s">
        <v>407</v>
      </c>
      <c r="D2937" s="1" t="s">
        <v>304</v>
      </c>
      <c r="E2937" s="1" t="s">
        <v>301</v>
      </c>
      <c r="F2937" s="21"/>
    </row>
    <row r="2938" spans="1:6" x14ac:dyDescent="0.25">
      <c r="A2938" s="139"/>
      <c r="B2938" s="139"/>
      <c r="C2938" s="1" t="s">
        <v>312</v>
      </c>
      <c r="D2938" s="1" t="s">
        <v>304</v>
      </c>
      <c r="E2938" s="1" t="s">
        <v>301</v>
      </c>
      <c r="F2938" s="21"/>
    </row>
    <row r="2939" spans="1:6" x14ac:dyDescent="0.25">
      <c r="A2939" s="139"/>
      <c r="B2939" s="140"/>
      <c r="C2939" s="1" t="s">
        <v>313</v>
      </c>
      <c r="D2939" s="1" t="s">
        <v>304</v>
      </c>
      <c r="E2939" s="1" t="s">
        <v>301</v>
      </c>
      <c r="F2939" s="21"/>
    </row>
    <row r="2940" spans="1:6" x14ac:dyDescent="0.25">
      <c r="A2940" s="139"/>
      <c r="B2940" s="138" t="s">
        <v>270</v>
      </c>
      <c r="C2940" s="1" t="s">
        <v>307</v>
      </c>
      <c r="D2940" s="1" t="s">
        <v>304</v>
      </c>
      <c r="E2940" s="1" t="s">
        <v>301</v>
      </c>
      <c r="F2940" s="21">
        <v>5.2200681434874706E-4</v>
      </c>
    </row>
    <row r="2941" spans="1:6" x14ac:dyDescent="0.25">
      <c r="A2941" s="139"/>
      <c r="B2941" s="139"/>
      <c r="C2941" s="1" t="s">
        <v>308</v>
      </c>
      <c r="D2941" s="1" t="s">
        <v>304</v>
      </c>
      <c r="E2941" s="1" t="s">
        <v>301</v>
      </c>
      <c r="F2941" s="21">
        <v>1.7428761284630001E-2</v>
      </c>
    </row>
    <row r="2942" spans="1:6" x14ac:dyDescent="0.25">
      <c r="A2942" s="139"/>
      <c r="B2942" s="139"/>
      <c r="C2942" s="1" t="s">
        <v>309</v>
      </c>
      <c r="D2942" s="1" t="s">
        <v>304</v>
      </c>
      <c r="E2942" s="1" t="s">
        <v>301</v>
      </c>
      <c r="F2942" s="21">
        <v>7.6085128826052822E-13</v>
      </c>
    </row>
    <row r="2943" spans="1:6" x14ac:dyDescent="0.25">
      <c r="A2943" s="139"/>
      <c r="B2943" s="139"/>
      <c r="C2943" s="1" t="s">
        <v>407</v>
      </c>
      <c r="D2943" s="1" t="s">
        <v>304</v>
      </c>
      <c r="E2943" s="1" t="s">
        <v>301</v>
      </c>
      <c r="F2943" s="21">
        <v>4.3674215663658381E-2</v>
      </c>
    </row>
    <row r="2944" spans="1:6" x14ac:dyDescent="0.25">
      <c r="A2944" s="139"/>
      <c r="B2944" s="139"/>
      <c r="C2944" s="1" t="s">
        <v>312</v>
      </c>
      <c r="D2944" s="1" t="s">
        <v>304</v>
      </c>
      <c r="E2944" s="1" t="s">
        <v>301</v>
      </c>
      <c r="F2944" s="21">
        <v>0.1055326581066532</v>
      </c>
    </row>
    <row r="2945" spans="1:6" x14ac:dyDescent="0.25">
      <c r="A2945" s="139"/>
      <c r="B2945" s="140"/>
      <c r="C2945" s="1" t="s">
        <v>313</v>
      </c>
      <c r="D2945" s="1" t="s">
        <v>304</v>
      </c>
      <c r="E2945" s="1" t="s">
        <v>301</v>
      </c>
      <c r="F2945" s="21">
        <v>9.2961178443940731E-4</v>
      </c>
    </row>
    <row r="2946" spans="1:6" x14ac:dyDescent="0.25">
      <c r="A2946" s="139"/>
      <c r="B2946" s="138" t="s">
        <v>297</v>
      </c>
      <c r="C2946" s="1" t="s">
        <v>307</v>
      </c>
      <c r="D2946" s="1" t="s">
        <v>304</v>
      </c>
      <c r="E2946" s="1" t="s">
        <v>301</v>
      </c>
      <c r="F2946" s="21"/>
    </row>
    <row r="2947" spans="1:6" x14ac:dyDescent="0.25">
      <c r="A2947" s="139"/>
      <c r="B2947" s="139"/>
      <c r="C2947" s="1" t="s">
        <v>308</v>
      </c>
      <c r="D2947" s="1" t="s">
        <v>304</v>
      </c>
      <c r="E2947" s="1" t="s">
        <v>301</v>
      </c>
      <c r="F2947" s="21"/>
    </row>
    <row r="2948" spans="1:6" x14ac:dyDescent="0.25">
      <c r="A2948" s="139"/>
      <c r="B2948" s="139"/>
      <c r="C2948" s="1" t="s">
        <v>309</v>
      </c>
      <c r="D2948" s="1" t="s">
        <v>304</v>
      </c>
      <c r="E2948" s="1" t="s">
        <v>301</v>
      </c>
      <c r="F2948" s="21"/>
    </row>
    <row r="2949" spans="1:6" x14ac:dyDescent="0.25">
      <c r="A2949" s="139"/>
      <c r="B2949" s="139"/>
      <c r="C2949" s="1" t="s">
        <v>407</v>
      </c>
      <c r="D2949" s="1" t="s">
        <v>304</v>
      </c>
      <c r="E2949" s="1" t="s">
        <v>301</v>
      </c>
      <c r="F2949" s="21"/>
    </row>
    <row r="2950" spans="1:6" x14ac:dyDescent="0.25">
      <c r="A2950" s="139"/>
      <c r="B2950" s="139"/>
      <c r="C2950" s="1" t="s">
        <v>312</v>
      </c>
      <c r="D2950" s="1" t="s">
        <v>304</v>
      </c>
      <c r="E2950" s="1" t="s">
        <v>301</v>
      </c>
      <c r="F2950" s="21"/>
    </row>
    <row r="2951" spans="1:6" x14ac:dyDescent="0.25">
      <c r="A2951" s="140"/>
      <c r="B2951" s="140"/>
      <c r="C2951" s="1" t="s">
        <v>313</v>
      </c>
      <c r="D2951" s="1" t="s">
        <v>304</v>
      </c>
      <c r="E2951" s="1" t="s">
        <v>301</v>
      </c>
      <c r="F2951" s="21"/>
    </row>
    <row r="2952" spans="1:6" x14ac:dyDescent="0.25">
      <c r="E2952" s="42" t="s">
        <v>408</v>
      </c>
      <c r="F2952" s="150">
        <f>SUM(F3:F2951)</f>
        <v>82.183028178027996</v>
      </c>
    </row>
    <row r="2954" spans="1:6" x14ac:dyDescent="0.25">
      <c r="E2954" s="45" t="s">
        <v>603</v>
      </c>
      <c r="F2954" s="43">
        <f>F2952+Fig3_global_material!C8</f>
        <v>276.3455277366869</v>
      </c>
    </row>
  </sheetData>
  <mergeCells count="528">
    <mergeCell ref="B16:B21"/>
    <mergeCell ref="B2465:B2470"/>
    <mergeCell ref="B2763:B2768"/>
    <mergeCell ref="B777:B783"/>
    <mergeCell ref="B2038:B2043"/>
    <mergeCell ref="A2349:A2415"/>
    <mergeCell ref="B1789:B1794"/>
    <mergeCell ref="B2532:B2537"/>
    <mergeCell ref="B1326:B1331"/>
    <mergeCell ref="B680:B685"/>
    <mergeCell ref="B1362:B1367"/>
    <mergeCell ref="B601:B606"/>
    <mergeCell ref="B899:B904"/>
    <mergeCell ref="B144:B149"/>
    <mergeCell ref="B315:B320"/>
    <mergeCell ref="B2727:B2732"/>
    <mergeCell ref="B747:B752"/>
    <mergeCell ref="B2325:B2330"/>
    <mergeCell ref="B2623:B2628"/>
    <mergeCell ref="B2300:B2305"/>
    <mergeCell ref="B2471:B2476"/>
    <mergeCell ref="B1265:B1270"/>
    <mergeCell ref="B327:B332"/>
    <mergeCell ref="B59:B64"/>
    <mergeCell ref="B2897:B2902"/>
    <mergeCell ref="B2818:B2823"/>
    <mergeCell ref="B1648:B1654"/>
    <mergeCell ref="B2373:B2378"/>
    <mergeCell ref="B1618:B1623"/>
    <mergeCell ref="B2544:B2549"/>
    <mergeCell ref="B2842:B2847"/>
    <mergeCell ref="A2282:A2348"/>
    <mergeCell ref="A2885:A2951"/>
    <mergeCell ref="B2154:B2159"/>
    <mergeCell ref="B2203:B2208"/>
    <mergeCell ref="B2781:B2786"/>
    <mergeCell ref="B1776:B1781"/>
    <mergeCell ref="B1947:B1952"/>
    <mergeCell ref="B1941:B1946"/>
    <mergeCell ref="B2739:B2744"/>
    <mergeCell ref="B1801:B1806"/>
    <mergeCell ref="B2538:B2543"/>
    <mergeCell ref="B2891:B2896"/>
    <mergeCell ref="B2794:B2799"/>
    <mergeCell ref="B2660:B2665"/>
    <mergeCell ref="B2854:B2860"/>
    <mergeCell ref="B2251:B2257"/>
    <mergeCell ref="B2946:B2951"/>
    <mergeCell ref="B1612:B1617"/>
    <mergeCell ref="B1910:B1915"/>
    <mergeCell ref="B2081:B2086"/>
    <mergeCell ref="B1770:B1775"/>
    <mergeCell ref="B674:B679"/>
    <mergeCell ref="B1259:B1264"/>
    <mergeCell ref="A1679:A1745"/>
    <mergeCell ref="B1417:B1422"/>
    <mergeCell ref="B491:B496"/>
    <mergeCell ref="A1076:A1142"/>
    <mergeCell ref="B2002:B2007"/>
    <mergeCell ref="B1070:B1075"/>
    <mergeCell ref="B1119:B1124"/>
    <mergeCell ref="B1045:B1051"/>
    <mergeCell ref="B1106:B1111"/>
    <mergeCell ref="B820:B825"/>
    <mergeCell ref="B814:B819"/>
    <mergeCell ref="B1862:B1867"/>
    <mergeCell ref="B1837:B1842"/>
    <mergeCell ref="B1697:B1702"/>
    <mergeCell ref="A1411:A1477"/>
    <mergeCell ref="B1539:B1544"/>
    <mergeCell ref="B1460:B1465"/>
    <mergeCell ref="B765:B770"/>
    <mergeCell ref="B77:B82"/>
    <mergeCell ref="B442:B448"/>
    <mergeCell ref="B235:B240"/>
    <mergeCell ref="B229:B234"/>
    <mergeCell ref="A540:A606"/>
    <mergeCell ref="B1923:B1928"/>
    <mergeCell ref="B2197:B2202"/>
    <mergeCell ref="B2507:B2512"/>
    <mergeCell ref="B1953:B1958"/>
    <mergeCell ref="B1027:B1032"/>
    <mergeCell ref="B1198:B1203"/>
    <mergeCell ref="B1496:B1501"/>
    <mergeCell ref="A2483:A2549"/>
    <mergeCell ref="B656:B661"/>
    <mergeCell ref="B1709:B1714"/>
    <mergeCell ref="B954:B959"/>
    <mergeCell ref="A1746:A1812"/>
    <mergeCell ref="B2355:B2360"/>
    <mergeCell ref="B583:B588"/>
    <mergeCell ref="B2209:B2214"/>
    <mergeCell ref="B2136:B2141"/>
    <mergeCell ref="B2367:B2372"/>
    <mergeCell ref="B1533:B1538"/>
    <mergeCell ref="B1831:B1836"/>
    <mergeCell ref="B2160:B2165"/>
    <mergeCell ref="B1003:B1008"/>
    <mergeCell ref="B1472:B1477"/>
    <mergeCell ref="B1161:B1166"/>
    <mergeCell ref="B2050:B2056"/>
    <mergeCell ref="A1344:A1410"/>
    <mergeCell ref="A1813:A1879"/>
    <mergeCell ref="B2404:B2409"/>
    <mergeCell ref="A1210:A1276"/>
    <mergeCell ref="B2020:B2025"/>
    <mergeCell ref="B2191:B2196"/>
    <mergeCell ref="B2349:B2354"/>
    <mergeCell ref="B2318:B2324"/>
    <mergeCell ref="B1222:B1227"/>
    <mergeCell ref="B1393:B1398"/>
    <mergeCell ref="B2239:B2244"/>
    <mergeCell ref="B1959:B1964"/>
    <mergeCell ref="A2081:A2147"/>
    <mergeCell ref="A2014:A2080"/>
    <mergeCell ref="B2379:B2384"/>
    <mergeCell ref="B1843:B1848"/>
    <mergeCell ref="A1009:A1075"/>
    <mergeCell ref="B1990:B1995"/>
    <mergeCell ref="B1521:B1526"/>
    <mergeCell ref="A2416:A2482"/>
    <mergeCell ref="B1673:B1678"/>
    <mergeCell ref="B1179:B1185"/>
    <mergeCell ref="B2934:B2939"/>
    <mergeCell ref="B2288:B2293"/>
    <mergeCell ref="B1527:B1532"/>
    <mergeCell ref="B2331:B2336"/>
    <mergeCell ref="B1149:B1154"/>
    <mergeCell ref="B22:B27"/>
    <mergeCell ref="B2806:B2811"/>
    <mergeCell ref="A4:A70"/>
    <mergeCell ref="B1277:B1282"/>
    <mergeCell ref="B2501:B2506"/>
    <mergeCell ref="B1575:B1580"/>
    <mergeCell ref="B1746:B1751"/>
    <mergeCell ref="B1569:B1574"/>
    <mergeCell ref="B985:B990"/>
    <mergeCell ref="B1740:B1745"/>
    <mergeCell ref="B2044:B2049"/>
    <mergeCell ref="B972:B977"/>
    <mergeCell ref="B637:B642"/>
    <mergeCell ref="B1600:B1605"/>
    <mergeCell ref="B1301:B1306"/>
    <mergeCell ref="B924:B929"/>
    <mergeCell ref="B461:B466"/>
    <mergeCell ref="A808:A874"/>
    <mergeCell ref="B400:B405"/>
    <mergeCell ref="B698:B703"/>
    <mergeCell ref="B869:B874"/>
    <mergeCell ref="B558:B563"/>
    <mergeCell ref="A2684:A2750"/>
    <mergeCell ref="A2148:A2214"/>
    <mergeCell ref="B1033:B1038"/>
    <mergeCell ref="B1082:B1087"/>
    <mergeCell ref="B1204:B1209"/>
    <mergeCell ref="B2702:B2707"/>
    <mergeCell ref="B753:B758"/>
    <mergeCell ref="A942:A1008"/>
    <mergeCell ref="B631:B636"/>
    <mergeCell ref="B802:B807"/>
    <mergeCell ref="A473:A539"/>
    <mergeCell ref="B1734:B1739"/>
    <mergeCell ref="B2599:B2604"/>
    <mergeCell ref="B1977:B1982"/>
    <mergeCell ref="B1722:B1727"/>
    <mergeCell ref="B2166:B2171"/>
    <mergeCell ref="B2264:B2269"/>
    <mergeCell ref="B2562:B2567"/>
    <mergeCell ref="B47:B52"/>
    <mergeCell ref="B345:B350"/>
    <mergeCell ref="A1545:A1611"/>
    <mergeCell ref="B479:B484"/>
    <mergeCell ref="B2635:B2640"/>
    <mergeCell ref="B808:B813"/>
    <mergeCell ref="B418:B423"/>
    <mergeCell ref="B589:B594"/>
    <mergeCell ref="B887:B892"/>
    <mergeCell ref="B266:B271"/>
    <mergeCell ref="B564:B569"/>
    <mergeCell ref="B576:B582"/>
    <mergeCell ref="A339:A405"/>
    <mergeCell ref="B156:B161"/>
    <mergeCell ref="B851:B856"/>
    <mergeCell ref="B1764:B1769"/>
    <mergeCell ref="B1009:B1014"/>
    <mergeCell ref="B704:B709"/>
    <mergeCell ref="A138:A204"/>
    <mergeCell ref="B1819:B1824"/>
    <mergeCell ref="B1058:B1063"/>
    <mergeCell ref="B735:B740"/>
    <mergeCell ref="B162:B167"/>
    <mergeCell ref="B333:B338"/>
    <mergeCell ref="B2915:B2920"/>
    <mergeCell ref="B473:B478"/>
    <mergeCell ref="B771:B776"/>
    <mergeCell ref="B2775:B2780"/>
    <mergeCell ref="B1112:B1118"/>
    <mergeCell ref="B2867:B2872"/>
    <mergeCell ref="B2172:B2177"/>
    <mergeCell ref="B2099:B2104"/>
    <mergeCell ref="B2787:B2793"/>
    <mergeCell ref="B1338:B1343"/>
    <mergeCell ref="B2757:B2762"/>
    <mergeCell ref="B2873:B2878"/>
    <mergeCell ref="B2270:B2275"/>
    <mergeCell ref="B2130:B2135"/>
    <mergeCell ref="B2428:B2433"/>
    <mergeCell ref="B1965:B1970"/>
    <mergeCell ref="B1240:B1245"/>
    <mergeCell ref="B1411:B1416"/>
    <mergeCell ref="B485:B490"/>
    <mergeCell ref="B650:B655"/>
    <mergeCell ref="B1167:B1172"/>
    <mergeCell ref="B875:B880"/>
    <mergeCell ref="B2276:B2281"/>
    <mergeCell ref="B1825:B1830"/>
    <mergeCell ref="B34:B39"/>
    <mergeCell ref="B28:B33"/>
    <mergeCell ref="B2678:B2683"/>
    <mergeCell ref="B2653:B2659"/>
    <mergeCell ref="B2836:B2841"/>
    <mergeCell ref="B1320:B1325"/>
    <mergeCell ref="B1667:B1672"/>
    <mergeCell ref="B1387:B1392"/>
    <mergeCell ref="B893:B898"/>
    <mergeCell ref="B1064:B1069"/>
    <mergeCell ref="B2446:B2451"/>
    <mergeCell ref="B2617:B2622"/>
    <mergeCell ref="B114:B119"/>
    <mergeCell ref="B302:B307"/>
    <mergeCell ref="B187:B192"/>
    <mergeCell ref="B1996:B2001"/>
    <mergeCell ref="B132:B137"/>
    <mergeCell ref="B1685:B1690"/>
    <mergeCell ref="B1856:B1861"/>
    <mergeCell ref="B796:B801"/>
    <mergeCell ref="B826:B831"/>
    <mergeCell ref="B71:B76"/>
    <mergeCell ref="B369:B374"/>
    <mergeCell ref="B2708:B2713"/>
    <mergeCell ref="B290:B295"/>
    <mergeCell ref="B1691:B1696"/>
    <mergeCell ref="B278:B283"/>
    <mergeCell ref="B351:B356"/>
    <mergeCell ref="B1173:B1178"/>
    <mergeCell ref="B662:B667"/>
    <mergeCell ref="B138:B143"/>
    <mergeCell ref="B1356:B1361"/>
    <mergeCell ref="B1405:B1410"/>
    <mergeCell ref="B321:B326"/>
    <mergeCell ref="B1563:B1568"/>
    <mergeCell ref="B168:B173"/>
    <mergeCell ref="B339:B344"/>
    <mergeCell ref="B1661:B1666"/>
    <mergeCell ref="B430:B435"/>
    <mergeCell ref="B357:B362"/>
    <mergeCell ref="B528:B533"/>
    <mergeCell ref="B1484:B1489"/>
    <mergeCell ref="B1606:B1611"/>
    <mergeCell ref="B1642:B1647"/>
    <mergeCell ref="B412:B417"/>
    <mergeCell ref="B1636:B1641"/>
    <mergeCell ref="B1307:B1312"/>
    <mergeCell ref="B1399:B1404"/>
    <mergeCell ref="A205:A271"/>
    <mergeCell ref="B1478:B1483"/>
    <mergeCell ref="B1186:B1191"/>
    <mergeCell ref="B150:B155"/>
    <mergeCell ref="B1076:B1081"/>
    <mergeCell ref="B1374:B1379"/>
    <mergeCell ref="B619:B624"/>
    <mergeCell ref="B1514:B1520"/>
    <mergeCell ref="B613:B618"/>
    <mergeCell ref="B540:B545"/>
    <mergeCell ref="B534:B539"/>
    <mergeCell ref="B509:B515"/>
    <mergeCell ref="B741:B746"/>
    <mergeCell ref="B710:B716"/>
    <mergeCell ref="A674:A740"/>
    <mergeCell ref="B1100:B1105"/>
    <mergeCell ref="B729:B734"/>
    <mergeCell ref="B546:B551"/>
    <mergeCell ref="B595:B600"/>
    <mergeCell ref="B844:B850"/>
    <mergeCell ref="A741:A807"/>
    <mergeCell ref="B918:B923"/>
    <mergeCell ref="B1216:B1221"/>
    <mergeCell ref="B905:B910"/>
    <mergeCell ref="B53:B58"/>
    <mergeCell ref="A1478:A1544"/>
    <mergeCell ref="B174:B180"/>
    <mergeCell ref="B2398:B2403"/>
    <mergeCell ref="B2830:B2835"/>
    <mergeCell ref="B1904:B1909"/>
    <mergeCell ref="B2459:B2464"/>
    <mergeCell ref="B241:B247"/>
    <mergeCell ref="B1624:B1629"/>
    <mergeCell ref="A875:A941"/>
    <mergeCell ref="A272:A338"/>
    <mergeCell ref="B2014:B2019"/>
    <mergeCell ref="A2751:A2817"/>
    <mergeCell ref="B2312:B2317"/>
    <mergeCell ref="B1253:B1258"/>
    <mergeCell ref="B1228:B1233"/>
    <mergeCell ref="B1551:B1556"/>
    <mergeCell ref="B516:B521"/>
    <mergeCell ref="B1447:B1453"/>
    <mergeCell ref="B552:B557"/>
    <mergeCell ref="B89:B94"/>
    <mergeCell ref="B260:B265"/>
    <mergeCell ref="B2672:B2677"/>
    <mergeCell ref="B1795:B1800"/>
    <mergeCell ref="B2909:B2914"/>
    <mergeCell ref="B1344:B1349"/>
    <mergeCell ref="B2720:B2726"/>
    <mergeCell ref="B2148:B2153"/>
    <mergeCell ref="B1502:B1507"/>
    <mergeCell ref="B1039:B1044"/>
    <mergeCell ref="B668:B673"/>
    <mergeCell ref="B966:B971"/>
    <mergeCell ref="B1137:B1142"/>
    <mergeCell ref="B1131:B1136"/>
    <mergeCell ref="B1435:B1440"/>
    <mergeCell ref="B2848:B2853"/>
    <mergeCell ref="B2093:B2098"/>
    <mergeCell ref="B1490:B1495"/>
    <mergeCell ref="B1782:B1788"/>
    <mergeCell ref="B1125:B1130"/>
    <mergeCell ref="B2075:B2080"/>
    <mergeCell ref="B2690:B2695"/>
    <mergeCell ref="B1935:B1940"/>
    <mergeCell ref="B2861:B2866"/>
    <mergeCell ref="B1929:B1934"/>
    <mergeCell ref="B1508:B1513"/>
    <mergeCell ref="B1630:B1635"/>
    <mergeCell ref="B1679:B1684"/>
    <mergeCell ref="B2519:B2525"/>
    <mergeCell ref="A607:A673"/>
    <mergeCell ref="B467:B472"/>
    <mergeCell ref="B10:B15"/>
    <mergeCell ref="B4:B9"/>
    <mergeCell ref="B2343:B2348"/>
    <mergeCell ref="B2641:B2646"/>
    <mergeCell ref="B1886:B1891"/>
    <mergeCell ref="B2812:B2817"/>
    <mergeCell ref="B1332:B1337"/>
    <mergeCell ref="B1849:B1855"/>
    <mergeCell ref="A1143:A1209"/>
    <mergeCell ref="A1612:A1678"/>
    <mergeCell ref="B497:B502"/>
    <mergeCell ref="B2422:B2427"/>
    <mergeCell ref="B2593:B2598"/>
    <mergeCell ref="B2580:B2585"/>
    <mergeCell ref="B2215:B2220"/>
    <mergeCell ref="B449:B454"/>
    <mergeCell ref="B126:B131"/>
    <mergeCell ref="B424:B429"/>
    <mergeCell ref="B2069:B2074"/>
    <mergeCell ref="B1423:B1428"/>
    <mergeCell ref="B1545:B1550"/>
    <mergeCell ref="B120:B125"/>
    <mergeCell ref="B2434:B2439"/>
    <mergeCell ref="B2605:B2610"/>
    <mergeCell ref="B2928:B2933"/>
    <mergeCell ref="B2903:B2908"/>
    <mergeCell ref="B2227:B2232"/>
    <mergeCell ref="B1466:B1471"/>
    <mergeCell ref="B436:B441"/>
    <mergeCell ref="B40:B46"/>
    <mergeCell ref="B2452:B2458"/>
    <mergeCell ref="B723:B728"/>
    <mergeCell ref="B1021:B1026"/>
    <mergeCell ref="B1313:B1319"/>
    <mergeCell ref="B296:B301"/>
    <mergeCell ref="B2885:B2890"/>
    <mergeCell ref="B217:B222"/>
    <mergeCell ref="B1581:B1587"/>
    <mergeCell ref="B1715:B1721"/>
    <mergeCell ref="B363:B368"/>
    <mergeCell ref="B978:B984"/>
    <mergeCell ref="B284:B289"/>
    <mergeCell ref="B2733:B2738"/>
    <mergeCell ref="B2769:B2774"/>
    <mergeCell ref="B2008:B2013"/>
    <mergeCell ref="B65:B70"/>
    <mergeCell ref="B503:B508"/>
    <mergeCell ref="B2477:B2482"/>
    <mergeCell ref="B199:B204"/>
    <mergeCell ref="B2526:B2531"/>
    <mergeCell ref="B223:B228"/>
    <mergeCell ref="B2513:B2518"/>
    <mergeCell ref="B1758:B1763"/>
    <mergeCell ref="A406:A472"/>
    <mergeCell ref="B997:B1002"/>
    <mergeCell ref="B2221:B2226"/>
    <mergeCell ref="B1295:B1300"/>
    <mergeCell ref="B717:B722"/>
    <mergeCell ref="B1015:B1020"/>
    <mergeCell ref="B692:B697"/>
    <mergeCell ref="B863:B868"/>
    <mergeCell ref="B784:B789"/>
    <mergeCell ref="B1088:B1093"/>
    <mergeCell ref="B942:B947"/>
    <mergeCell ref="B911:B917"/>
    <mergeCell ref="B2495:B2500"/>
    <mergeCell ref="B308:B314"/>
    <mergeCell ref="B1594:B1599"/>
    <mergeCell ref="B1898:B1903"/>
    <mergeCell ref="B455:B460"/>
    <mergeCell ref="B1874:B1879"/>
    <mergeCell ref="B1368:B1373"/>
    <mergeCell ref="B2940:B2945"/>
    <mergeCell ref="B2483:B2488"/>
    <mergeCell ref="A2818:A2884"/>
    <mergeCell ref="B2714:B2719"/>
    <mergeCell ref="B2666:B2671"/>
    <mergeCell ref="B2824:B2829"/>
    <mergeCell ref="B1892:B1897"/>
    <mergeCell ref="B2063:B2068"/>
    <mergeCell ref="B2361:B2366"/>
    <mergeCell ref="A2550:A2616"/>
    <mergeCell ref="A1947:A2013"/>
    <mergeCell ref="B2879:B2884"/>
    <mergeCell ref="B2124:B2129"/>
    <mergeCell ref="B2233:B2238"/>
    <mergeCell ref="B2416:B2421"/>
    <mergeCell ref="B2385:B2391"/>
    <mergeCell ref="B2751:B2756"/>
    <mergeCell ref="B2647:B2652"/>
    <mergeCell ref="B2574:B2579"/>
    <mergeCell ref="B2696:B2701"/>
    <mergeCell ref="A1880:A1946"/>
    <mergeCell ref="B2800:B2805"/>
    <mergeCell ref="B1868:B1873"/>
    <mergeCell ref="B2337:B2342"/>
    <mergeCell ref="B2921:B2927"/>
    <mergeCell ref="B2026:B2031"/>
    <mergeCell ref="A2215:A2281"/>
    <mergeCell ref="B1143:B1148"/>
    <mergeCell ref="A2617:A2683"/>
    <mergeCell ref="B181:B186"/>
    <mergeCell ref="B1094:B1099"/>
    <mergeCell ref="B881:B886"/>
    <mergeCell ref="B1052:B1057"/>
    <mergeCell ref="B2306:B2311"/>
    <mergeCell ref="B1703:B1708"/>
    <mergeCell ref="B948:B953"/>
    <mergeCell ref="B205:B210"/>
    <mergeCell ref="B211:B216"/>
    <mergeCell ref="B382:B387"/>
    <mergeCell ref="B2245:B2250"/>
    <mergeCell ref="B2032:B2037"/>
    <mergeCell ref="B193:B198"/>
    <mergeCell ref="B625:B630"/>
    <mergeCell ref="B1246:B1252"/>
    <mergeCell ref="B1813:B1818"/>
    <mergeCell ref="B2568:B2573"/>
    <mergeCell ref="B1807:B1812"/>
    <mergeCell ref="B2105:B2110"/>
    <mergeCell ref="B1271:B1276"/>
    <mergeCell ref="B2057:B2062"/>
    <mergeCell ref="B1283:B1288"/>
    <mergeCell ref="B1454:B1459"/>
    <mergeCell ref="B1752:B1757"/>
    <mergeCell ref="B394:B399"/>
    <mergeCell ref="B570:B575"/>
    <mergeCell ref="B1880:B1885"/>
    <mergeCell ref="B2178:B2183"/>
    <mergeCell ref="B1557:B1562"/>
    <mergeCell ref="B1588:B1593"/>
    <mergeCell ref="B1192:B1197"/>
    <mergeCell ref="B1916:B1922"/>
    <mergeCell ref="B936:B941"/>
    <mergeCell ref="B1234:B1239"/>
    <mergeCell ref="B2489:B2494"/>
    <mergeCell ref="B2184:B2190"/>
    <mergeCell ref="B1289:B1294"/>
    <mergeCell ref="B2282:B2287"/>
    <mergeCell ref="B1971:B1976"/>
    <mergeCell ref="B1210:B1215"/>
    <mergeCell ref="A71:A137"/>
    <mergeCell ref="B522:B527"/>
    <mergeCell ref="B960:B965"/>
    <mergeCell ref="B991:B996"/>
    <mergeCell ref="B1429:B1434"/>
    <mergeCell ref="B2392:B2397"/>
    <mergeCell ref="B248:B253"/>
    <mergeCell ref="B607:B612"/>
    <mergeCell ref="B2629:B2634"/>
    <mergeCell ref="B83:B88"/>
    <mergeCell ref="B254:B259"/>
    <mergeCell ref="B375:B381"/>
    <mergeCell ref="B101:B106"/>
    <mergeCell ref="B272:B277"/>
    <mergeCell ref="B2550:B2555"/>
    <mergeCell ref="B107:B113"/>
    <mergeCell ref="B2294:B2299"/>
    <mergeCell ref="B2117:B2123"/>
    <mergeCell ref="B2586:B2592"/>
    <mergeCell ref="B759:B764"/>
    <mergeCell ref="B930:B935"/>
    <mergeCell ref="B857:B862"/>
    <mergeCell ref="B1983:B1989"/>
    <mergeCell ref="A1277:A1343"/>
    <mergeCell ref="B95:B100"/>
    <mergeCell ref="B2745:B2750"/>
    <mergeCell ref="B2142:B2147"/>
    <mergeCell ref="B2440:B2445"/>
    <mergeCell ref="B2611:B2616"/>
    <mergeCell ref="B1728:B1733"/>
    <mergeCell ref="B2684:B2689"/>
    <mergeCell ref="B1155:B1160"/>
    <mergeCell ref="B832:B837"/>
    <mergeCell ref="B643:B649"/>
    <mergeCell ref="B2087:B2092"/>
    <mergeCell ref="B2258:B2263"/>
    <mergeCell ref="B2556:B2561"/>
    <mergeCell ref="B790:B795"/>
    <mergeCell ref="B2410:B2415"/>
    <mergeCell ref="B1655:B1660"/>
    <mergeCell ref="B2111:B2116"/>
    <mergeCell ref="B1350:B1355"/>
    <mergeCell ref="B388:B393"/>
    <mergeCell ref="B1380:B1386"/>
    <mergeCell ref="B1441:B1446"/>
    <mergeCell ref="B686:B691"/>
    <mergeCell ref="B406:B411"/>
    <mergeCell ref="B838:B84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F1370"/>
  <sheetViews>
    <sheetView topLeftCell="A1325" zoomScale="85" zoomScaleNormal="85" workbookViewId="0">
      <selection activeCell="I1347" sqref="I1347"/>
    </sheetView>
  </sheetViews>
  <sheetFormatPr defaultRowHeight="15" x14ac:dyDescent="0.25"/>
  <cols>
    <col min="1" max="1" width="8" customWidth="1"/>
    <col min="2" max="2" width="15" customWidth="1"/>
    <col min="3" max="3" width="21" customWidth="1"/>
    <col min="4" max="4" width="10" customWidth="1"/>
    <col min="5" max="5" width="18.85546875" customWidth="1"/>
    <col min="6" max="6" width="23" style="43" customWidth="1"/>
    <col min="8" max="8" width="11" bestFit="1" customWidth="1"/>
  </cols>
  <sheetData>
    <row r="1" spans="1:6" x14ac:dyDescent="0.25">
      <c r="A1" s="2" t="s">
        <v>52</v>
      </c>
    </row>
    <row r="3" spans="1:6" x14ac:dyDescent="0.25">
      <c r="A3" s="1" t="s">
        <v>78</v>
      </c>
      <c r="B3" s="1" t="s">
        <v>241</v>
      </c>
      <c r="C3" s="1" t="s">
        <v>306</v>
      </c>
      <c r="D3" s="1" t="s">
        <v>299</v>
      </c>
      <c r="E3" s="1" t="s">
        <v>242</v>
      </c>
      <c r="F3" s="44" t="s">
        <v>263</v>
      </c>
    </row>
    <row r="4" spans="1:6" x14ac:dyDescent="0.25">
      <c r="A4" s="135" t="s">
        <v>56</v>
      </c>
      <c r="B4" s="135" t="s">
        <v>269</v>
      </c>
      <c r="C4" s="135" t="s">
        <v>307</v>
      </c>
      <c r="D4" s="1" t="s">
        <v>300</v>
      </c>
      <c r="E4" s="40" t="s">
        <v>301</v>
      </c>
      <c r="F4" s="23">
        <v>1.369491601237372E-5</v>
      </c>
    </row>
    <row r="5" spans="1:6" x14ac:dyDescent="0.25">
      <c r="A5" s="136"/>
      <c r="B5" s="136"/>
      <c r="C5" s="136"/>
      <c r="D5" s="1" t="s">
        <v>302</v>
      </c>
      <c r="E5" s="40" t="s">
        <v>301</v>
      </c>
      <c r="F5" s="23">
        <v>2.7299591525769689E-4</v>
      </c>
    </row>
    <row r="6" spans="1:6" x14ac:dyDescent="0.25">
      <c r="A6" s="136"/>
      <c r="B6" s="136"/>
      <c r="C6" s="136"/>
      <c r="D6" s="1" t="s">
        <v>303</v>
      </c>
      <c r="E6" s="40" t="s">
        <v>301</v>
      </c>
      <c r="F6" s="23">
        <v>3.7985070100222E-2</v>
      </c>
    </row>
    <row r="7" spans="1:6" x14ac:dyDescent="0.25">
      <c r="A7" s="136"/>
      <c r="B7" s="136"/>
      <c r="C7" s="137"/>
      <c r="D7" s="1" t="s">
        <v>304</v>
      </c>
      <c r="E7" s="40" t="s">
        <v>301</v>
      </c>
      <c r="F7" s="23">
        <v>4.4538598169832433E-3</v>
      </c>
    </row>
    <row r="8" spans="1:6" x14ac:dyDescent="0.25">
      <c r="A8" s="136"/>
      <c r="B8" s="136"/>
      <c r="C8" s="135" t="s">
        <v>308</v>
      </c>
      <c r="D8" s="1" t="s">
        <v>300</v>
      </c>
      <c r="E8" s="40" t="s">
        <v>301</v>
      </c>
      <c r="F8" s="23">
        <v>5.0172375652497991E-2</v>
      </c>
    </row>
    <row r="9" spans="1:6" x14ac:dyDescent="0.25">
      <c r="A9" s="136"/>
      <c r="B9" s="136"/>
      <c r="C9" s="136"/>
      <c r="D9" s="1" t="s">
        <v>302</v>
      </c>
      <c r="E9" s="40" t="s">
        <v>301</v>
      </c>
      <c r="F9" s="23">
        <v>4.0959812391935481E-3</v>
      </c>
    </row>
    <row r="10" spans="1:6" x14ac:dyDescent="0.25">
      <c r="A10" s="136"/>
      <c r="B10" s="136"/>
      <c r="C10" s="136"/>
      <c r="D10" s="1" t="s">
        <v>303</v>
      </c>
      <c r="E10" s="40" t="s">
        <v>301</v>
      </c>
      <c r="F10" s="23">
        <v>7.2019788577364671E-2</v>
      </c>
    </row>
    <row r="11" spans="1:6" x14ac:dyDescent="0.25">
      <c r="A11" s="136"/>
      <c r="B11" s="136"/>
      <c r="C11" s="137"/>
      <c r="D11" s="1" t="s">
        <v>304</v>
      </c>
      <c r="E11" s="40" t="s">
        <v>301</v>
      </c>
      <c r="F11" s="23">
        <v>1.74824408460779</v>
      </c>
    </row>
    <row r="12" spans="1:6" x14ac:dyDescent="0.25">
      <c r="A12" s="136"/>
      <c r="B12" s="136"/>
      <c r="C12" s="135" t="s">
        <v>309</v>
      </c>
      <c r="D12" s="1" t="s">
        <v>300</v>
      </c>
      <c r="E12" s="40" t="s">
        <v>301</v>
      </c>
      <c r="F12" s="23">
        <v>1.2860068490460389E-5</v>
      </c>
    </row>
    <row r="13" spans="1:6" x14ac:dyDescent="0.25">
      <c r="A13" s="136"/>
      <c r="B13" s="136"/>
      <c r="C13" s="136"/>
      <c r="D13" s="1" t="s">
        <v>302</v>
      </c>
      <c r="E13" s="40" t="s">
        <v>301</v>
      </c>
      <c r="F13" s="23">
        <v>1.3581405567795489E-6</v>
      </c>
    </row>
    <row r="14" spans="1:6" x14ac:dyDescent="0.25">
      <c r="A14" s="136"/>
      <c r="B14" s="136"/>
      <c r="C14" s="136"/>
      <c r="D14" s="1" t="s">
        <v>303</v>
      </c>
      <c r="E14" s="40" t="s">
        <v>301</v>
      </c>
      <c r="F14" s="23">
        <v>3.7910003235752601E-6</v>
      </c>
    </row>
    <row r="15" spans="1:6" x14ac:dyDescent="0.25">
      <c r="A15" s="136"/>
      <c r="B15" s="136"/>
      <c r="C15" s="137"/>
      <c r="D15" s="1" t="s">
        <v>304</v>
      </c>
      <c r="E15" s="40" t="s">
        <v>301</v>
      </c>
      <c r="F15" s="23">
        <v>2.7122001167018288E-10</v>
      </c>
    </row>
    <row r="16" spans="1:6" x14ac:dyDescent="0.25">
      <c r="A16" s="136"/>
      <c r="B16" s="136"/>
      <c r="C16" s="135" t="s">
        <v>310</v>
      </c>
      <c r="D16" s="1" t="s">
        <v>300</v>
      </c>
      <c r="E16" s="40" t="s">
        <v>301</v>
      </c>
      <c r="F16" s="23">
        <v>1.0423075566051529E-2</v>
      </c>
    </row>
    <row r="17" spans="1:6" x14ac:dyDescent="0.25">
      <c r="A17" s="136"/>
      <c r="B17" s="136"/>
      <c r="C17" s="136"/>
      <c r="D17" s="1" t="s">
        <v>302</v>
      </c>
      <c r="E17" s="40" t="s">
        <v>301</v>
      </c>
      <c r="F17" s="23">
        <v>3.1585861284788696E-3</v>
      </c>
    </row>
    <row r="18" spans="1:6" x14ac:dyDescent="0.25">
      <c r="A18" s="136"/>
      <c r="B18" s="136"/>
      <c r="C18" s="136"/>
      <c r="D18" s="1" t="s">
        <v>303</v>
      </c>
      <c r="E18" s="40" t="s">
        <v>301</v>
      </c>
      <c r="F18" s="23">
        <v>0.10876376198790561</v>
      </c>
    </row>
    <row r="19" spans="1:6" x14ac:dyDescent="0.25">
      <c r="A19" s="136"/>
      <c r="B19" s="136"/>
      <c r="C19" s="137"/>
      <c r="D19" s="1" t="s">
        <v>304</v>
      </c>
      <c r="E19" s="40" t="s">
        <v>301</v>
      </c>
      <c r="F19" s="23">
        <v>0.22184144092891261</v>
      </c>
    </row>
    <row r="20" spans="1:6" x14ac:dyDescent="0.25">
      <c r="A20" s="136"/>
      <c r="B20" s="136"/>
      <c r="C20" s="135" t="s">
        <v>312</v>
      </c>
      <c r="D20" s="1" t="s">
        <v>300</v>
      </c>
      <c r="E20" s="40" t="s">
        <v>301</v>
      </c>
      <c r="F20" s="23">
        <v>0</v>
      </c>
    </row>
    <row r="21" spans="1:6" x14ac:dyDescent="0.25">
      <c r="A21" s="136"/>
      <c r="B21" s="136"/>
      <c r="C21" s="136"/>
      <c r="D21" s="1" t="s">
        <v>302</v>
      </c>
      <c r="E21" s="40" t="s">
        <v>301</v>
      </c>
      <c r="F21" s="23">
        <v>5.2041379070364018E-5</v>
      </c>
    </row>
    <row r="22" spans="1:6" x14ac:dyDescent="0.25">
      <c r="A22" s="136"/>
      <c r="B22" s="136"/>
      <c r="C22" s="136"/>
      <c r="D22" s="1" t="s">
        <v>303</v>
      </c>
      <c r="E22" s="40" t="s">
        <v>301</v>
      </c>
      <c r="F22" s="23">
        <v>1.833194345806561E-2</v>
      </c>
    </row>
    <row r="23" spans="1:6" x14ac:dyDescent="0.25">
      <c r="A23" s="136"/>
      <c r="B23" s="136"/>
      <c r="C23" s="137"/>
      <c r="D23" s="1" t="s">
        <v>304</v>
      </c>
      <c r="E23" s="40" t="s">
        <v>301</v>
      </c>
      <c r="F23" s="23">
        <v>0.26421667710395491</v>
      </c>
    </row>
    <row r="24" spans="1:6" x14ac:dyDescent="0.25">
      <c r="A24" s="136"/>
      <c r="B24" s="136"/>
      <c r="C24" s="135" t="s">
        <v>313</v>
      </c>
      <c r="D24" s="1" t="s">
        <v>300</v>
      </c>
      <c r="E24" s="40" t="s">
        <v>301</v>
      </c>
      <c r="F24" s="23">
        <v>1.3743470925083891E-4</v>
      </c>
    </row>
    <row r="25" spans="1:6" x14ac:dyDescent="0.25">
      <c r="A25" s="136"/>
      <c r="B25" s="136"/>
      <c r="C25" s="136"/>
      <c r="D25" s="1" t="s">
        <v>302</v>
      </c>
      <c r="E25" s="40" t="s">
        <v>301</v>
      </c>
      <c r="F25" s="23">
        <v>7.6744087640569431E-4</v>
      </c>
    </row>
    <row r="26" spans="1:6" x14ac:dyDescent="0.25">
      <c r="A26" s="136"/>
      <c r="B26" s="136"/>
      <c r="C26" s="136"/>
      <c r="D26" s="1" t="s">
        <v>303</v>
      </c>
      <c r="E26" s="40" t="s">
        <v>301</v>
      </c>
      <c r="F26" s="23">
        <v>1.444414472143909E-2</v>
      </c>
    </row>
    <row r="27" spans="1:6" x14ac:dyDescent="0.25">
      <c r="A27" s="136"/>
      <c r="B27" s="137"/>
      <c r="C27" s="137"/>
      <c r="D27" s="1" t="s">
        <v>304</v>
      </c>
      <c r="E27" s="40" t="s">
        <v>301</v>
      </c>
      <c r="F27" s="23">
        <v>1.58030306810192E-4</v>
      </c>
    </row>
    <row r="28" spans="1:6" x14ac:dyDescent="0.25">
      <c r="A28" s="136"/>
      <c r="B28" s="135" t="s">
        <v>270</v>
      </c>
      <c r="C28" s="135" t="s">
        <v>307</v>
      </c>
      <c r="D28" s="1" t="s">
        <v>300</v>
      </c>
      <c r="E28" s="40" t="s">
        <v>301</v>
      </c>
      <c r="F28" s="23">
        <v>1.288431212668113E-5</v>
      </c>
    </row>
    <row r="29" spans="1:6" x14ac:dyDescent="0.25">
      <c r="A29" s="136"/>
      <c r="B29" s="136"/>
      <c r="C29" s="136"/>
      <c r="D29" s="1" t="s">
        <v>302</v>
      </c>
      <c r="E29" s="40" t="s">
        <v>301</v>
      </c>
      <c r="F29" s="23">
        <v>2.1886652038451688E-4</v>
      </c>
    </row>
    <row r="30" spans="1:6" x14ac:dyDescent="0.25">
      <c r="A30" s="136"/>
      <c r="B30" s="136"/>
      <c r="C30" s="136"/>
      <c r="D30" s="1" t="s">
        <v>303</v>
      </c>
      <c r="E30" s="40" t="s">
        <v>301</v>
      </c>
      <c r="F30" s="23">
        <v>1.1063515118133522E-2</v>
      </c>
    </row>
    <row r="31" spans="1:6" x14ac:dyDescent="0.25">
      <c r="A31" s="136"/>
      <c r="B31" s="136"/>
      <c r="C31" s="137"/>
      <c r="D31" s="1" t="s">
        <v>304</v>
      </c>
      <c r="E31" s="40" t="s">
        <v>301</v>
      </c>
      <c r="F31" s="23">
        <v>5.6290546269055315E-3</v>
      </c>
    </row>
    <row r="32" spans="1:6" x14ac:dyDescent="0.25">
      <c r="A32" s="136"/>
      <c r="B32" s="136"/>
      <c r="C32" s="135" t="s">
        <v>308</v>
      </c>
      <c r="D32" s="1" t="s">
        <v>300</v>
      </c>
      <c r="E32" s="40" t="s">
        <v>301</v>
      </c>
      <c r="F32" s="23">
        <v>1.203216313125793E-2</v>
      </c>
    </row>
    <row r="33" spans="1:6" x14ac:dyDescent="0.25">
      <c r="A33" s="136"/>
      <c r="B33" s="136"/>
      <c r="C33" s="136"/>
      <c r="D33" s="1" t="s">
        <v>302</v>
      </c>
      <c r="E33" s="40" t="s">
        <v>301</v>
      </c>
      <c r="F33" s="23">
        <v>1.7198921486166511E-3</v>
      </c>
    </row>
    <row r="34" spans="1:6" x14ac:dyDescent="0.25">
      <c r="A34" s="136"/>
      <c r="B34" s="136"/>
      <c r="C34" s="136"/>
      <c r="D34" s="1" t="s">
        <v>303</v>
      </c>
      <c r="E34" s="40" t="s">
        <v>301</v>
      </c>
      <c r="F34" s="23">
        <v>1.372238310530806E-2</v>
      </c>
    </row>
    <row r="35" spans="1:6" x14ac:dyDescent="0.25">
      <c r="A35" s="136"/>
      <c r="B35" s="136"/>
      <c r="C35" s="137"/>
      <c r="D35" s="1" t="s">
        <v>304</v>
      </c>
      <c r="E35" s="40" t="s">
        <v>301</v>
      </c>
      <c r="F35" s="23">
        <v>0.26817708044083138</v>
      </c>
    </row>
    <row r="36" spans="1:6" x14ac:dyDescent="0.25">
      <c r="A36" s="136"/>
      <c r="B36" s="136"/>
      <c r="C36" s="135" t="s">
        <v>309</v>
      </c>
      <c r="D36" s="1" t="s">
        <v>300</v>
      </c>
      <c r="E36" s="40" t="s">
        <v>301</v>
      </c>
      <c r="F36" s="23">
        <v>6.2669870333907653E-6</v>
      </c>
    </row>
    <row r="37" spans="1:6" x14ac:dyDescent="0.25">
      <c r="A37" s="136"/>
      <c r="B37" s="136"/>
      <c r="C37" s="136"/>
      <c r="D37" s="1" t="s">
        <v>302</v>
      </c>
      <c r="E37" s="40" t="s">
        <v>301</v>
      </c>
      <c r="F37" s="23">
        <v>4.5581426801527118E-7</v>
      </c>
    </row>
    <row r="38" spans="1:6" x14ac:dyDescent="0.25">
      <c r="A38" s="136"/>
      <c r="B38" s="136"/>
      <c r="C38" s="136"/>
      <c r="D38" s="1" t="s">
        <v>303</v>
      </c>
      <c r="E38" s="40" t="s">
        <v>301</v>
      </c>
      <c r="F38" s="23">
        <v>1.8487366906521299E-6</v>
      </c>
    </row>
    <row r="39" spans="1:6" x14ac:dyDescent="0.25">
      <c r="A39" s="136"/>
      <c r="B39" s="136"/>
      <c r="C39" s="137"/>
      <c r="D39" s="1" t="s">
        <v>304</v>
      </c>
      <c r="E39" s="40" t="s">
        <v>301</v>
      </c>
      <c r="F39" s="23">
        <v>3.5449246428859552E-12</v>
      </c>
    </row>
    <row r="40" spans="1:6" x14ac:dyDescent="0.25">
      <c r="A40" s="136"/>
      <c r="B40" s="136"/>
      <c r="C40" s="135" t="s">
        <v>310</v>
      </c>
      <c r="D40" s="1" t="s">
        <v>300</v>
      </c>
      <c r="E40" s="40" t="s">
        <v>301</v>
      </c>
      <c r="F40" s="23">
        <v>1.437247206037005E-2</v>
      </c>
    </row>
    <row r="41" spans="1:6" x14ac:dyDescent="0.25">
      <c r="A41" s="136"/>
      <c r="B41" s="136"/>
      <c r="C41" s="136"/>
      <c r="D41" s="1" t="s">
        <v>302</v>
      </c>
      <c r="E41" s="40" t="s">
        <v>301</v>
      </c>
      <c r="F41" s="23">
        <v>2.752062552584548E-3</v>
      </c>
    </row>
    <row r="42" spans="1:6" x14ac:dyDescent="0.25">
      <c r="A42" s="136"/>
      <c r="B42" s="136"/>
      <c r="C42" s="136"/>
      <c r="D42" s="1" t="s">
        <v>303</v>
      </c>
      <c r="E42" s="40" t="s">
        <v>301</v>
      </c>
      <c r="F42" s="23">
        <v>5.6542722888158085E-2</v>
      </c>
    </row>
    <row r="43" spans="1:6" x14ac:dyDescent="0.25">
      <c r="A43" s="136"/>
      <c r="B43" s="136"/>
      <c r="C43" s="137"/>
      <c r="D43" s="1" t="s">
        <v>304</v>
      </c>
      <c r="E43" s="40" t="s">
        <v>301</v>
      </c>
      <c r="F43" s="23">
        <v>0.24082608317947798</v>
      </c>
    </row>
    <row r="44" spans="1:6" x14ac:dyDescent="0.25">
      <c r="A44" s="136"/>
      <c r="B44" s="136"/>
      <c r="C44" s="135" t="s">
        <v>312</v>
      </c>
      <c r="D44" s="1" t="s">
        <v>300</v>
      </c>
      <c r="E44" s="40" t="s">
        <v>301</v>
      </c>
      <c r="F44" s="23">
        <v>0</v>
      </c>
    </row>
    <row r="45" spans="1:6" x14ac:dyDescent="0.25">
      <c r="A45" s="136"/>
      <c r="B45" s="136"/>
      <c r="C45" s="136"/>
      <c r="D45" s="1" t="s">
        <v>302</v>
      </c>
      <c r="E45" s="40" t="s">
        <v>301</v>
      </c>
      <c r="F45" s="23">
        <v>1.3497883398406771E-3</v>
      </c>
    </row>
    <row r="46" spans="1:6" x14ac:dyDescent="0.25">
      <c r="A46" s="136"/>
      <c r="B46" s="136"/>
      <c r="C46" s="136"/>
      <c r="D46" s="1" t="s">
        <v>303</v>
      </c>
      <c r="E46" s="40" t="s">
        <v>301</v>
      </c>
      <c r="F46" s="23">
        <v>0.2630466755821525</v>
      </c>
    </row>
    <row r="47" spans="1:6" x14ac:dyDescent="0.25">
      <c r="A47" s="136"/>
      <c r="B47" s="136"/>
      <c r="C47" s="137"/>
      <c r="D47" s="1" t="s">
        <v>304</v>
      </c>
      <c r="E47" s="40" t="s">
        <v>301</v>
      </c>
      <c r="F47" s="23">
        <v>2.4577673870292629</v>
      </c>
    </row>
    <row r="48" spans="1:6" x14ac:dyDescent="0.25">
      <c r="A48" s="136"/>
      <c r="B48" s="136"/>
      <c r="C48" s="135" t="s">
        <v>313</v>
      </c>
      <c r="D48" s="1" t="s">
        <v>300</v>
      </c>
      <c r="E48" s="40" t="s">
        <v>301</v>
      </c>
      <c r="F48" s="23">
        <v>1.4667163783429359E-4</v>
      </c>
    </row>
    <row r="49" spans="1:6" x14ac:dyDescent="0.25">
      <c r="A49" s="136"/>
      <c r="B49" s="136"/>
      <c r="C49" s="136"/>
      <c r="D49" s="1" t="s">
        <v>302</v>
      </c>
      <c r="E49" s="40" t="s">
        <v>301</v>
      </c>
      <c r="F49" s="23">
        <v>4.8498790689035461E-2</v>
      </c>
    </row>
    <row r="50" spans="1:6" x14ac:dyDescent="0.25">
      <c r="A50" s="136"/>
      <c r="B50" s="136"/>
      <c r="C50" s="136"/>
      <c r="D50" s="1" t="s">
        <v>303</v>
      </c>
      <c r="E50" s="40" t="s">
        <v>301</v>
      </c>
      <c r="F50" s="23">
        <v>0.34159694069034646</v>
      </c>
    </row>
    <row r="51" spans="1:6" x14ac:dyDescent="0.25">
      <c r="A51" s="136"/>
      <c r="B51" s="137"/>
      <c r="C51" s="137"/>
      <c r="D51" s="1" t="s">
        <v>304</v>
      </c>
      <c r="E51" s="40" t="s">
        <v>301</v>
      </c>
      <c r="F51" s="23">
        <v>1.322137675759423E-2</v>
      </c>
    </row>
    <row r="52" spans="1:6" x14ac:dyDescent="0.25">
      <c r="A52" s="136"/>
      <c r="B52" s="135" t="s">
        <v>271</v>
      </c>
      <c r="C52" s="135" t="s">
        <v>307</v>
      </c>
      <c r="D52" s="1" t="s">
        <v>300</v>
      </c>
      <c r="E52" s="40" t="s">
        <v>301</v>
      </c>
      <c r="F52" s="23">
        <v>1.1268762197983369E-5</v>
      </c>
    </row>
    <row r="53" spans="1:6" x14ac:dyDescent="0.25">
      <c r="A53" s="136"/>
      <c r="B53" s="136"/>
      <c r="C53" s="136"/>
      <c r="D53" s="1" t="s">
        <v>302</v>
      </c>
      <c r="E53" s="40" t="s">
        <v>301</v>
      </c>
      <c r="F53" s="23">
        <v>6.1265674420840889E-2</v>
      </c>
    </row>
    <row r="54" spans="1:6" x14ac:dyDescent="0.25">
      <c r="A54" s="136"/>
      <c r="B54" s="136"/>
      <c r="C54" s="136"/>
      <c r="D54" s="1" t="s">
        <v>303</v>
      </c>
      <c r="E54" s="40" t="s">
        <v>301</v>
      </c>
      <c r="F54" s="23">
        <v>0.24012482384770839</v>
      </c>
    </row>
    <row r="55" spans="1:6" x14ac:dyDescent="0.25">
      <c r="A55" s="136"/>
      <c r="B55" s="136"/>
      <c r="C55" s="137"/>
      <c r="D55" s="1" t="s">
        <v>304</v>
      </c>
      <c r="E55" s="40" t="s">
        <v>301</v>
      </c>
      <c r="F55" s="23">
        <v>2.807130386395507E-2</v>
      </c>
    </row>
    <row r="56" spans="1:6" x14ac:dyDescent="0.25">
      <c r="A56" s="136"/>
      <c r="B56" s="136"/>
      <c r="C56" s="135" t="s">
        <v>308</v>
      </c>
      <c r="D56" s="1" t="s">
        <v>300</v>
      </c>
      <c r="E56" s="40" t="s">
        <v>301</v>
      </c>
      <c r="F56" s="23">
        <v>0.10556121957492401</v>
      </c>
    </row>
    <row r="57" spans="1:6" x14ac:dyDescent="0.25">
      <c r="A57" s="136"/>
      <c r="B57" s="136"/>
      <c r="C57" s="136"/>
      <c r="D57" s="1" t="s">
        <v>302</v>
      </c>
      <c r="E57" s="40" t="s">
        <v>301</v>
      </c>
      <c r="F57" s="23">
        <v>7.5315866936218751E-3</v>
      </c>
    </row>
    <row r="58" spans="1:6" x14ac:dyDescent="0.25">
      <c r="A58" s="136"/>
      <c r="B58" s="136"/>
      <c r="C58" s="136"/>
      <c r="D58" s="1" t="s">
        <v>303</v>
      </c>
      <c r="E58" s="40" t="s">
        <v>301</v>
      </c>
      <c r="F58" s="23">
        <v>5.0654066644616254E-2</v>
      </c>
    </row>
    <row r="59" spans="1:6" x14ac:dyDescent="0.25">
      <c r="A59" s="136"/>
      <c r="B59" s="136"/>
      <c r="C59" s="137"/>
      <c r="D59" s="1" t="s">
        <v>304</v>
      </c>
      <c r="E59" s="40" t="s">
        <v>301</v>
      </c>
      <c r="F59" s="23">
        <v>1.2093109944374321</v>
      </c>
    </row>
    <row r="60" spans="1:6" x14ac:dyDescent="0.25">
      <c r="A60" s="136"/>
      <c r="B60" s="136"/>
      <c r="C60" s="135" t="s">
        <v>309</v>
      </c>
      <c r="D60" s="1" t="s">
        <v>300</v>
      </c>
      <c r="E60" s="40" t="s">
        <v>301</v>
      </c>
      <c r="F60" s="23">
        <v>7.3275172101793627E-6</v>
      </c>
    </row>
    <row r="61" spans="1:6" x14ac:dyDescent="0.25">
      <c r="A61" s="136"/>
      <c r="B61" s="136"/>
      <c r="C61" s="136"/>
      <c r="D61" s="1" t="s">
        <v>302</v>
      </c>
      <c r="E61" s="40" t="s">
        <v>301</v>
      </c>
      <c r="F61" s="23">
        <v>5.8265701937262291E-7</v>
      </c>
    </row>
    <row r="62" spans="1:6" x14ac:dyDescent="0.25">
      <c r="A62" s="136"/>
      <c r="B62" s="136"/>
      <c r="C62" s="136"/>
      <c r="D62" s="1" t="s">
        <v>303</v>
      </c>
      <c r="E62" s="40" t="s">
        <v>301</v>
      </c>
      <c r="F62" s="23">
        <v>2.1612750819121E-6</v>
      </c>
    </row>
    <row r="63" spans="1:6" x14ac:dyDescent="0.25">
      <c r="A63" s="136"/>
      <c r="B63" s="136"/>
      <c r="C63" s="137"/>
      <c r="D63" s="1" t="s">
        <v>304</v>
      </c>
      <c r="E63" s="40" t="s">
        <v>301</v>
      </c>
      <c r="F63" s="23">
        <v>3.5176725998943443E-11</v>
      </c>
    </row>
    <row r="64" spans="1:6" x14ac:dyDescent="0.25">
      <c r="A64" s="136"/>
      <c r="B64" s="136"/>
      <c r="C64" s="135" t="s">
        <v>310</v>
      </c>
      <c r="D64" s="1" t="s">
        <v>300</v>
      </c>
      <c r="E64" s="40" t="s">
        <v>301</v>
      </c>
      <c r="F64" s="23">
        <v>5.6471742518797658E-3</v>
      </c>
    </row>
    <row r="65" spans="1:6" x14ac:dyDescent="0.25">
      <c r="A65" s="136"/>
      <c r="B65" s="136"/>
      <c r="C65" s="136"/>
      <c r="D65" s="1" t="s">
        <v>302</v>
      </c>
      <c r="E65" s="40" t="s">
        <v>301</v>
      </c>
      <c r="F65" s="23">
        <v>2.658610929783361E-3</v>
      </c>
    </row>
    <row r="66" spans="1:6" x14ac:dyDescent="0.25">
      <c r="A66" s="136"/>
      <c r="B66" s="136"/>
      <c r="C66" s="136"/>
      <c r="D66" s="1" t="s">
        <v>303</v>
      </c>
      <c r="E66" s="40" t="s">
        <v>301</v>
      </c>
      <c r="F66" s="23">
        <v>3.1972227383267361E-2</v>
      </c>
    </row>
    <row r="67" spans="1:6" x14ac:dyDescent="0.25">
      <c r="A67" s="136"/>
      <c r="B67" s="136"/>
      <c r="C67" s="137"/>
      <c r="D67" s="1" t="s">
        <v>304</v>
      </c>
      <c r="E67" s="40" t="s">
        <v>301</v>
      </c>
      <c r="F67" s="23">
        <v>0.15658450896871401</v>
      </c>
    </row>
    <row r="68" spans="1:6" x14ac:dyDescent="0.25">
      <c r="A68" s="136"/>
      <c r="B68" s="136"/>
      <c r="C68" s="135" t="s">
        <v>312</v>
      </c>
      <c r="D68" s="1" t="s">
        <v>300</v>
      </c>
      <c r="E68" s="40" t="s">
        <v>301</v>
      </c>
      <c r="F68" s="23">
        <v>0</v>
      </c>
    </row>
    <row r="69" spans="1:6" x14ac:dyDescent="0.25">
      <c r="A69" s="136"/>
      <c r="B69" s="136"/>
      <c r="C69" s="136"/>
      <c r="D69" s="1" t="s">
        <v>302</v>
      </c>
      <c r="E69" s="40" t="s">
        <v>301</v>
      </c>
      <c r="F69" s="23">
        <v>3.4559368874797405E-5</v>
      </c>
    </row>
    <row r="70" spans="1:6" x14ac:dyDescent="0.25">
      <c r="A70" s="136"/>
      <c r="B70" s="136"/>
      <c r="C70" s="136"/>
      <c r="D70" s="1" t="s">
        <v>303</v>
      </c>
      <c r="E70" s="40" t="s">
        <v>301</v>
      </c>
      <c r="F70" s="23">
        <v>1.611272378578555E-2</v>
      </c>
    </row>
    <row r="71" spans="1:6" x14ac:dyDescent="0.25">
      <c r="A71" s="136"/>
      <c r="B71" s="136"/>
      <c r="C71" s="137"/>
      <c r="D71" s="1" t="s">
        <v>304</v>
      </c>
      <c r="E71" s="40" t="s">
        <v>301</v>
      </c>
      <c r="F71" s="23">
        <v>0.1901615164779539</v>
      </c>
    </row>
    <row r="72" spans="1:6" x14ac:dyDescent="0.25">
      <c r="A72" s="136"/>
      <c r="B72" s="136"/>
      <c r="C72" s="135" t="s">
        <v>313</v>
      </c>
      <c r="D72" s="1" t="s">
        <v>300</v>
      </c>
      <c r="E72" s="40" t="s">
        <v>301</v>
      </c>
      <c r="F72" s="23">
        <v>1.3222703658140011E-4</v>
      </c>
    </row>
    <row r="73" spans="1:6" x14ac:dyDescent="0.25">
      <c r="A73" s="136"/>
      <c r="B73" s="136"/>
      <c r="C73" s="136"/>
      <c r="D73" s="1" t="s">
        <v>302</v>
      </c>
      <c r="E73" s="40" t="s">
        <v>301</v>
      </c>
      <c r="F73" s="23">
        <v>7.3727252314656044E-4</v>
      </c>
    </row>
    <row r="74" spans="1:6" x14ac:dyDescent="0.25">
      <c r="A74" s="136"/>
      <c r="B74" s="136"/>
      <c r="C74" s="136"/>
      <c r="D74" s="1" t="s">
        <v>303</v>
      </c>
      <c r="E74" s="40" t="s">
        <v>301</v>
      </c>
      <c r="F74" s="23">
        <v>1.5673710196000688E-2</v>
      </c>
    </row>
    <row r="75" spans="1:6" x14ac:dyDescent="0.25">
      <c r="A75" s="136"/>
      <c r="B75" s="137"/>
      <c r="C75" s="137"/>
      <c r="D75" s="1" t="s">
        <v>304</v>
      </c>
      <c r="E75" s="40" t="s">
        <v>301</v>
      </c>
      <c r="F75" s="23">
        <v>1.7125882260688051E-4</v>
      </c>
    </row>
    <row r="76" spans="1:6" x14ac:dyDescent="0.25">
      <c r="A76" s="136"/>
      <c r="B76" s="135" t="s">
        <v>272</v>
      </c>
      <c r="C76" s="135" t="s">
        <v>307</v>
      </c>
      <c r="D76" s="1" t="s">
        <v>300</v>
      </c>
      <c r="E76" s="40" t="s">
        <v>301</v>
      </c>
      <c r="F76" s="23">
        <v>1.1583311335696389E-5</v>
      </c>
    </row>
    <row r="77" spans="1:6" x14ac:dyDescent="0.25">
      <c r="A77" s="136"/>
      <c r="B77" s="136"/>
      <c r="C77" s="136"/>
      <c r="D77" s="1" t="s">
        <v>302</v>
      </c>
      <c r="E77" s="40" t="s">
        <v>301</v>
      </c>
      <c r="F77" s="23">
        <v>1.1835173687706421E-2</v>
      </c>
    </row>
    <row r="78" spans="1:6" x14ac:dyDescent="0.25">
      <c r="A78" s="136"/>
      <c r="B78" s="136"/>
      <c r="C78" s="136"/>
      <c r="D78" s="1" t="s">
        <v>303</v>
      </c>
      <c r="E78" s="40" t="s">
        <v>301</v>
      </c>
      <c r="F78" s="23">
        <v>0.32332537438628722</v>
      </c>
    </row>
    <row r="79" spans="1:6" x14ac:dyDescent="0.25">
      <c r="A79" s="136"/>
      <c r="B79" s="136"/>
      <c r="C79" s="137"/>
      <c r="D79" s="1" t="s">
        <v>304</v>
      </c>
      <c r="E79" s="40" t="s">
        <v>301</v>
      </c>
      <c r="F79" s="23">
        <v>2.234699328152237E-2</v>
      </c>
    </row>
    <row r="80" spans="1:6" x14ac:dyDescent="0.25">
      <c r="A80" s="136"/>
      <c r="B80" s="136"/>
      <c r="C80" s="135" t="s">
        <v>308</v>
      </c>
      <c r="D80" s="1" t="s">
        <v>300</v>
      </c>
      <c r="E80" s="40" t="s">
        <v>301</v>
      </c>
      <c r="F80" s="23">
        <v>5.6886249468921145E-2</v>
      </c>
    </row>
    <row r="81" spans="1:6" x14ac:dyDescent="0.25">
      <c r="A81" s="136"/>
      <c r="B81" s="136"/>
      <c r="C81" s="136"/>
      <c r="D81" s="1" t="s">
        <v>302</v>
      </c>
      <c r="E81" s="40" t="s">
        <v>301</v>
      </c>
      <c r="F81" s="23">
        <v>1.0711818890943229E-2</v>
      </c>
    </row>
    <row r="82" spans="1:6" x14ac:dyDescent="0.25">
      <c r="A82" s="136"/>
      <c r="B82" s="136"/>
      <c r="C82" s="136"/>
      <c r="D82" s="1" t="s">
        <v>303</v>
      </c>
      <c r="E82" s="40" t="s">
        <v>301</v>
      </c>
      <c r="F82" s="23">
        <v>8.5889113891631244E-2</v>
      </c>
    </row>
    <row r="83" spans="1:6" x14ac:dyDescent="0.25">
      <c r="A83" s="136"/>
      <c r="B83" s="136"/>
      <c r="C83" s="137"/>
      <c r="D83" s="1" t="s">
        <v>304</v>
      </c>
      <c r="E83" s="40" t="s">
        <v>301</v>
      </c>
      <c r="F83" s="23">
        <v>1.6904733618633629</v>
      </c>
    </row>
    <row r="84" spans="1:6" x14ac:dyDescent="0.25">
      <c r="A84" s="136"/>
      <c r="B84" s="136"/>
      <c r="C84" s="135" t="s">
        <v>309</v>
      </c>
      <c r="D84" s="1" t="s">
        <v>300</v>
      </c>
      <c r="E84" s="40" t="s">
        <v>301</v>
      </c>
      <c r="F84" s="23">
        <v>8.4452565184312868E-5</v>
      </c>
    </row>
    <row r="85" spans="1:6" x14ac:dyDescent="0.25">
      <c r="A85" s="136"/>
      <c r="B85" s="136"/>
      <c r="C85" s="136"/>
      <c r="D85" s="1" t="s">
        <v>302</v>
      </c>
      <c r="E85" s="40" t="s">
        <v>301</v>
      </c>
      <c r="F85" s="23">
        <v>6.0944667201929264E-6</v>
      </c>
    </row>
    <row r="86" spans="1:6" x14ac:dyDescent="0.25">
      <c r="A86" s="136"/>
      <c r="B86" s="136"/>
      <c r="C86" s="136"/>
      <c r="D86" s="1" t="s">
        <v>303</v>
      </c>
      <c r="E86" s="40" t="s">
        <v>301</v>
      </c>
      <c r="F86" s="23">
        <v>2.4913479794860021E-5</v>
      </c>
    </row>
    <row r="87" spans="1:6" x14ac:dyDescent="0.25">
      <c r="A87" s="136"/>
      <c r="B87" s="136"/>
      <c r="C87" s="137"/>
      <c r="D87" s="1" t="s">
        <v>304</v>
      </c>
      <c r="E87" s="40" t="s">
        <v>301</v>
      </c>
      <c r="F87" s="23">
        <v>1.7812278401891363E-11</v>
      </c>
    </row>
    <row r="88" spans="1:6" x14ac:dyDescent="0.25">
      <c r="A88" s="136"/>
      <c r="B88" s="136"/>
      <c r="C88" s="135" t="s">
        <v>310</v>
      </c>
      <c r="D88" s="1" t="s">
        <v>300</v>
      </c>
      <c r="E88" s="40" t="s">
        <v>301</v>
      </c>
      <c r="F88" s="23">
        <v>4.330449110379072E-2</v>
      </c>
    </row>
    <row r="89" spans="1:6" x14ac:dyDescent="0.25">
      <c r="A89" s="136"/>
      <c r="B89" s="136"/>
      <c r="C89" s="136"/>
      <c r="D89" s="1" t="s">
        <v>302</v>
      </c>
      <c r="E89" s="40" t="s">
        <v>301</v>
      </c>
      <c r="F89" s="23">
        <v>5.6435714090834798E-3</v>
      </c>
    </row>
    <row r="90" spans="1:6" x14ac:dyDescent="0.25">
      <c r="A90" s="136"/>
      <c r="B90" s="136"/>
      <c r="C90" s="136"/>
      <c r="D90" s="1" t="s">
        <v>303</v>
      </c>
      <c r="E90" s="40" t="s">
        <v>301</v>
      </c>
      <c r="F90" s="23">
        <v>0.1003041097665133</v>
      </c>
    </row>
    <row r="91" spans="1:6" x14ac:dyDescent="0.25">
      <c r="A91" s="136"/>
      <c r="B91" s="136"/>
      <c r="C91" s="137"/>
      <c r="D91" s="1" t="s">
        <v>304</v>
      </c>
      <c r="E91" s="40" t="s">
        <v>301</v>
      </c>
      <c r="F91" s="23">
        <v>0.57395858062901284</v>
      </c>
    </row>
    <row r="92" spans="1:6" x14ac:dyDescent="0.25">
      <c r="A92" s="136"/>
      <c r="B92" s="136"/>
      <c r="C92" s="135" t="s">
        <v>311</v>
      </c>
      <c r="D92" s="1" t="s">
        <v>300</v>
      </c>
      <c r="E92" s="40" t="s">
        <v>301</v>
      </c>
      <c r="F92" s="23">
        <v>0.36608401581251104</v>
      </c>
    </row>
    <row r="93" spans="1:6" x14ac:dyDescent="0.25">
      <c r="A93" s="136"/>
      <c r="B93" s="136"/>
      <c r="C93" s="136"/>
      <c r="D93" s="1" t="s">
        <v>302</v>
      </c>
      <c r="E93" s="40" t="s">
        <v>301</v>
      </c>
      <c r="F93" s="23">
        <v>8.9293574181636987E-3</v>
      </c>
    </row>
    <row r="94" spans="1:6" x14ac:dyDescent="0.25">
      <c r="A94" s="136"/>
      <c r="B94" s="136"/>
      <c r="C94" s="136"/>
      <c r="D94" s="1" t="s">
        <v>303</v>
      </c>
      <c r="E94" s="40" t="s">
        <v>301</v>
      </c>
      <c r="F94" s="23">
        <v>0.24139639977980229</v>
      </c>
    </row>
    <row r="95" spans="1:6" x14ac:dyDescent="0.25">
      <c r="A95" s="136"/>
      <c r="B95" s="136"/>
      <c r="C95" s="137"/>
      <c r="D95" s="1" t="s">
        <v>304</v>
      </c>
      <c r="E95" s="40" t="s">
        <v>301</v>
      </c>
      <c r="F95" s="23">
        <v>7.0069869034789889</v>
      </c>
    </row>
    <row r="96" spans="1:6" x14ac:dyDescent="0.25">
      <c r="A96" s="136"/>
      <c r="B96" s="136"/>
      <c r="C96" s="135" t="s">
        <v>312</v>
      </c>
      <c r="D96" s="1" t="s">
        <v>300</v>
      </c>
      <c r="E96" s="40" t="s">
        <v>301</v>
      </c>
      <c r="F96" s="23">
        <v>0</v>
      </c>
    </row>
    <row r="97" spans="1:6" x14ac:dyDescent="0.25">
      <c r="A97" s="136"/>
      <c r="B97" s="136"/>
      <c r="C97" s="136"/>
      <c r="D97" s="1" t="s">
        <v>302</v>
      </c>
      <c r="E97" s="40" t="s">
        <v>301</v>
      </c>
      <c r="F97" s="23">
        <v>2.6160783983254239E-4</v>
      </c>
    </row>
    <row r="98" spans="1:6" x14ac:dyDescent="0.25">
      <c r="A98" s="136"/>
      <c r="B98" s="136"/>
      <c r="C98" s="136"/>
      <c r="D98" s="1" t="s">
        <v>303</v>
      </c>
      <c r="E98" s="40" t="s">
        <v>301</v>
      </c>
      <c r="F98" s="23">
        <v>9.3249200687885614E-2</v>
      </c>
    </row>
    <row r="99" spans="1:6" x14ac:dyDescent="0.25">
      <c r="A99" s="136"/>
      <c r="B99" s="136"/>
      <c r="C99" s="137"/>
      <c r="D99" s="1" t="s">
        <v>304</v>
      </c>
      <c r="E99" s="40" t="s">
        <v>301</v>
      </c>
      <c r="F99" s="23">
        <v>1.3369372591694282</v>
      </c>
    </row>
    <row r="100" spans="1:6" x14ac:dyDescent="0.25">
      <c r="A100" s="136"/>
      <c r="B100" s="136"/>
      <c r="C100" s="135" t="s">
        <v>313</v>
      </c>
      <c r="D100" s="1" t="s">
        <v>300</v>
      </c>
      <c r="E100" s="40" t="s">
        <v>301</v>
      </c>
      <c r="F100" s="23">
        <v>7.0899843993006814E-4</v>
      </c>
    </row>
    <row r="101" spans="1:6" x14ac:dyDescent="0.25">
      <c r="A101" s="136"/>
      <c r="B101" s="136"/>
      <c r="C101" s="136"/>
      <c r="D101" s="1" t="s">
        <v>302</v>
      </c>
      <c r="E101" s="40" t="s">
        <v>301</v>
      </c>
      <c r="F101" s="23">
        <v>4.1890645177836954E-3</v>
      </c>
    </row>
    <row r="102" spans="1:6" x14ac:dyDescent="0.25">
      <c r="A102" s="136"/>
      <c r="B102" s="136"/>
      <c r="C102" s="136"/>
      <c r="D102" s="1" t="s">
        <v>303</v>
      </c>
      <c r="E102" s="40" t="s">
        <v>301</v>
      </c>
      <c r="F102" s="23">
        <v>7.7049287385634602E-2</v>
      </c>
    </row>
    <row r="103" spans="1:6" x14ac:dyDescent="0.25">
      <c r="A103" s="136"/>
      <c r="B103" s="137"/>
      <c r="C103" s="137"/>
      <c r="D103" s="1" t="s">
        <v>304</v>
      </c>
      <c r="E103" s="40" t="s">
        <v>301</v>
      </c>
      <c r="F103" s="23">
        <v>8.5653005982133104E-4</v>
      </c>
    </row>
    <row r="104" spans="1:6" x14ac:dyDescent="0.25">
      <c r="A104" s="136"/>
      <c r="B104" s="135" t="s">
        <v>273</v>
      </c>
      <c r="C104" s="135" t="s">
        <v>307</v>
      </c>
      <c r="D104" s="1" t="s">
        <v>300</v>
      </c>
      <c r="E104" s="40" t="s">
        <v>301</v>
      </c>
      <c r="F104" s="23">
        <v>5.6622650638845475E-5</v>
      </c>
    </row>
    <row r="105" spans="1:6" x14ac:dyDescent="0.25">
      <c r="A105" s="136"/>
      <c r="B105" s="136"/>
      <c r="C105" s="136"/>
      <c r="D105" s="1" t="s">
        <v>302</v>
      </c>
      <c r="E105" s="40" t="s">
        <v>301</v>
      </c>
      <c r="F105" s="23">
        <v>8.727520420478559E-3</v>
      </c>
    </row>
    <row r="106" spans="1:6" x14ac:dyDescent="0.25">
      <c r="A106" s="136"/>
      <c r="B106" s="136"/>
      <c r="C106" s="136"/>
      <c r="D106" s="1" t="s">
        <v>303</v>
      </c>
      <c r="E106" s="40" t="s">
        <v>301</v>
      </c>
      <c r="F106" s="23">
        <v>7.289348141489535E-2</v>
      </c>
    </row>
    <row r="107" spans="1:6" x14ac:dyDescent="0.25">
      <c r="A107" s="136"/>
      <c r="B107" s="136"/>
      <c r="C107" s="137"/>
      <c r="D107" s="1" t="s">
        <v>304</v>
      </c>
      <c r="E107" s="40" t="s">
        <v>301</v>
      </c>
      <c r="F107" s="23">
        <v>3.6775128267783494E-2</v>
      </c>
    </row>
    <row r="108" spans="1:6" x14ac:dyDescent="0.25">
      <c r="A108" s="136"/>
      <c r="B108" s="136"/>
      <c r="C108" s="135" t="s">
        <v>308</v>
      </c>
      <c r="D108" s="1" t="s">
        <v>300</v>
      </c>
      <c r="E108" s="40" t="s">
        <v>301</v>
      </c>
      <c r="F108" s="23">
        <v>8.3202132620943614E-2</v>
      </c>
    </row>
    <row r="109" spans="1:6" x14ac:dyDescent="0.25">
      <c r="A109" s="136"/>
      <c r="B109" s="136"/>
      <c r="C109" s="136"/>
      <c r="D109" s="1" t="s">
        <v>302</v>
      </c>
      <c r="E109" s="40" t="s">
        <v>301</v>
      </c>
      <c r="F109" s="23">
        <v>7.0896370869663007E-3</v>
      </c>
    </row>
    <row r="110" spans="1:6" x14ac:dyDescent="0.25">
      <c r="A110" s="136"/>
      <c r="B110" s="136"/>
      <c r="C110" s="136"/>
      <c r="D110" s="1" t="s">
        <v>303</v>
      </c>
      <c r="E110" s="40" t="s">
        <v>301</v>
      </c>
      <c r="F110" s="23">
        <v>0.1148808686175192</v>
      </c>
    </row>
    <row r="111" spans="1:6" x14ac:dyDescent="0.25">
      <c r="A111" s="136"/>
      <c r="B111" s="136"/>
      <c r="C111" s="137"/>
      <c r="D111" s="1" t="s">
        <v>304</v>
      </c>
      <c r="E111" s="40" t="s">
        <v>301</v>
      </c>
      <c r="F111" s="23">
        <v>2.737721950075366</v>
      </c>
    </row>
    <row r="112" spans="1:6" x14ac:dyDescent="0.25">
      <c r="A112" s="136"/>
      <c r="B112" s="136"/>
      <c r="C112" s="135" t="s">
        <v>309</v>
      </c>
      <c r="D112" s="1" t="s">
        <v>300</v>
      </c>
      <c r="E112" s="40" t="s">
        <v>301</v>
      </c>
      <c r="F112" s="23">
        <v>1.975454333159657E-5</v>
      </c>
    </row>
    <row r="113" spans="1:6" x14ac:dyDescent="0.25">
      <c r="A113" s="136"/>
      <c r="B113" s="136"/>
      <c r="C113" s="136"/>
      <c r="D113" s="1" t="s">
        <v>302</v>
      </c>
      <c r="E113" s="40" t="s">
        <v>301</v>
      </c>
      <c r="F113" s="23">
        <v>1.432876798688346E-6</v>
      </c>
    </row>
    <row r="114" spans="1:6" x14ac:dyDescent="0.25">
      <c r="A114" s="136"/>
      <c r="B114" s="136"/>
      <c r="C114" s="136"/>
      <c r="D114" s="1" t="s">
        <v>303</v>
      </c>
      <c r="E114" s="40" t="s">
        <v>301</v>
      </c>
      <c r="F114" s="23">
        <v>5.8275378725575474E-6</v>
      </c>
    </row>
    <row r="115" spans="1:6" x14ac:dyDescent="0.25">
      <c r="A115" s="136"/>
      <c r="B115" s="136"/>
      <c r="C115" s="137"/>
      <c r="D115" s="1" t="s">
        <v>304</v>
      </c>
      <c r="E115" s="40" t="s">
        <v>301</v>
      </c>
      <c r="F115" s="23">
        <v>8.7253852563346529E-12</v>
      </c>
    </row>
    <row r="116" spans="1:6" x14ac:dyDescent="0.25">
      <c r="A116" s="136"/>
      <c r="B116" s="136"/>
      <c r="C116" s="135" t="s">
        <v>310</v>
      </c>
      <c r="D116" s="1" t="s">
        <v>300</v>
      </c>
      <c r="E116" s="40" t="s">
        <v>301</v>
      </c>
      <c r="F116" s="23">
        <v>1.6800485331836368E-2</v>
      </c>
    </row>
    <row r="117" spans="1:6" x14ac:dyDescent="0.25">
      <c r="A117" s="136"/>
      <c r="B117" s="136"/>
      <c r="C117" s="136"/>
      <c r="D117" s="1" t="s">
        <v>302</v>
      </c>
      <c r="E117" s="40" t="s">
        <v>301</v>
      </c>
      <c r="F117" s="23">
        <v>2.8312126026837211E-3</v>
      </c>
    </row>
    <row r="118" spans="1:6" x14ac:dyDescent="0.25">
      <c r="A118" s="136"/>
      <c r="B118" s="136"/>
      <c r="C118" s="136"/>
      <c r="D118" s="1" t="s">
        <v>303</v>
      </c>
      <c r="E118" s="40" t="s">
        <v>301</v>
      </c>
      <c r="F118" s="23">
        <v>4.3163147043673571E-2</v>
      </c>
    </row>
    <row r="119" spans="1:6" x14ac:dyDescent="0.25">
      <c r="A119" s="136"/>
      <c r="B119" s="136"/>
      <c r="C119" s="137"/>
      <c r="D119" s="1" t="s">
        <v>304</v>
      </c>
      <c r="E119" s="40" t="s">
        <v>301</v>
      </c>
      <c r="F119" s="23">
        <v>0.24111021389385759</v>
      </c>
    </row>
    <row r="120" spans="1:6" x14ac:dyDescent="0.25">
      <c r="A120" s="136"/>
      <c r="B120" s="136"/>
      <c r="C120" s="135" t="s">
        <v>312</v>
      </c>
      <c r="D120" s="1" t="s">
        <v>300</v>
      </c>
      <c r="E120" s="40" t="s">
        <v>301</v>
      </c>
      <c r="F120" s="23">
        <v>0</v>
      </c>
    </row>
    <row r="121" spans="1:6" x14ac:dyDescent="0.25">
      <c r="A121" s="136"/>
      <c r="B121" s="136"/>
      <c r="C121" s="136"/>
      <c r="D121" s="1" t="s">
        <v>302</v>
      </c>
      <c r="E121" s="40" t="s">
        <v>301</v>
      </c>
      <c r="F121" s="23">
        <v>7.711991493333819E-5</v>
      </c>
    </row>
    <row r="122" spans="1:6" x14ac:dyDescent="0.25">
      <c r="A122" s="136"/>
      <c r="B122" s="136"/>
      <c r="C122" s="136"/>
      <c r="D122" s="1" t="s">
        <v>303</v>
      </c>
      <c r="E122" s="40" t="s">
        <v>301</v>
      </c>
      <c r="F122" s="23">
        <v>2.79289844953131E-2</v>
      </c>
    </row>
    <row r="123" spans="1:6" x14ac:dyDescent="0.25">
      <c r="A123" s="136"/>
      <c r="B123" s="136"/>
      <c r="C123" s="137"/>
      <c r="D123" s="1" t="s">
        <v>304</v>
      </c>
      <c r="E123" s="40" t="s">
        <v>301</v>
      </c>
      <c r="F123" s="23">
        <v>0.39656932438667858</v>
      </c>
    </row>
    <row r="124" spans="1:6" x14ac:dyDescent="0.25">
      <c r="A124" s="136"/>
      <c r="B124" s="136"/>
      <c r="C124" s="135" t="s">
        <v>313</v>
      </c>
      <c r="D124" s="1" t="s">
        <v>300</v>
      </c>
      <c r="E124" s="40" t="s">
        <v>301</v>
      </c>
      <c r="F124" s="23">
        <v>2.128789311060296E-4</v>
      </c>
    </row>
    <row r="125" spans="1:6" x14ac:dyDescent="0.25">
      <c r="A125" s="136"/>
      <c r="B125" s="136"/>
      <c r="C125" s="136"/>
      <c r="D125" s="1" t="s">
        <v>302</v>
      </c>
      <c r="E125" s="40" t="s">
        <v>301</v>
      </c>
      <c r="F125" s="23">
        <v>1.1422481300845879E-3</v>
      </c>
    </row>
    <row r="126" spans="1:6" x14ac:dyDescent="0.25">
      <c r="A126" s="136"/>
      <c r="B126" s="136"/>
      <c r="C126" s="136"/>
      <c r="D126" s="1" t="s">
        <v>303</v>
      </c>
      <c r="E126" s="40" t="s">
        <v>301</v>
      </c>
      <c r="F126" s="23">
        <v>2.1748875135459152E-2</v>
      </c>
    </row>
    <row r="127" spans="1:6" x14ac:dyDescent="0.25">
      <c r="A127" s="137"/>
      <c r="B127" s="137"/>
      <c r="C127" s="137"/>
      <c r="D127" s="1" t="s">
        <v>304</v>
      </c>
      <c r="E127" s="40" t="s">
        <v>301</v>
      </c>
      <c r="F127" s="23">
        <v>2.3369353358120118E-4</v>
      </c>
    </row>
    <row r="128" spans="1:6" x14ac:dyDescent="0.25">
      <c r="A128" s="135" t="s">
        <v>58</v>
      </c>
      <c r="B128" s="135" t="s">
        <v>269</v>
      </c>
      <c r="C128" s="135" t="s">
        <v>307</v>
      </c>
      <c r="D128" s="1" t="s">
        <v>300</v>
      </c>
      <c r="E128" s="40" t="s">
        <v>301</v>
      </c>
      <c r="F128" s="23">
        <v>9.2658588301849967E-6</v>
      </c>
    </row>
    <row r="129" spans="1:6" x14ac:dyDescent="0.25">
      <c r="A129" s="136"/>
      <c r="B129" s="136"/>
      <c r="C129" s="136"/>
      <c r="D129" s="1" t="s">
        <v>302</v>
      </c>
      <c r="E129" s="40" t="s">
        <v>301</v>
      </c>
      <c r="F129" s="23">
        <v>1.5725964712744479E-4</v>
      </c>
    </row>
    <row r="130" spans="1:6" x14ac:dyDescent="0.25">
      <c r="A130" s="136"/>
      <c r="B130" s="136"/>
      <c r="C130" s="136"/>
      <c r="D130" s="1" t="s">
        <v>303</v>
      </c>
      <c r="E130" s="40" t="s">
        <v>301</v>
      </c>
      <c r="F130" s="23">
        <v>3.6625825992462467E-2</v>
      </c>
    </row>
    <row r="131" spans="1:6" x14ac:dyDescent="0.25">
      <c r="A131" s="136"/>
      <c r="B131" s="136"/>
      <c r="C131" s="137"/>
      <c r="D131" s="1" t="s">
        <v>304</v>
      </c>
      <c r="E131" s="40" t="s">
        <v>301</v>
      </c>
      <c r="F131" s="23">
        <v>6.3935179507131354E-3</v>
      </c>
    </row>
    <row r="132" spans="1:6" x14ac:dyDescent="0.25">
      <c r="A132" s="136"/>
      <c r="B132" s="136"/>
      <c r="C132" s="135" t="s">
        <v>308</v>
      </c>
      <c r="D132" s="1" t="s">
        <v>300</v>
      </c>
      <c r="E132" s="40" t="s">
        <v>301</v>
      </c>
      <c r="F132" s="23">
        <v>3.6435677536299262E-2</v>
      </c>
    </row>
    <row r="133" spans="1:6" x14ac:dyDescent="0.25">
      <c r="A133" s="136"/>
      <c r="B133" s="136"/>
      <c r="C133" s="136"/>
      <c r="D133" s="1" t="s">
        <v>302</v>
      </c>
      <c r="E133" s="40" t="s">
        <v>301</v>
      </c>
      <c r="F133" s="23">
        <v>2.283787155352966E-3</v>
      </c>
    </row>
    <row r="134" spans="1:6" x14ac:dyDescent="0.25">
      <c r="A134" s="136"/>
      <c r="B134" s="136"/>
      <c r="C134" s="136"/>
      <c r="D134" s="1" t="s">
        <v>303</v>
      </c>
      <c r="E134" s="40" t="s">
        <v>301</v>
      </c>
      <c r="F134" s="23">
        <v>6.8834964078068162E-2</v>
      </c>
    </row>
    <row r="135" spans="1:6" x14ac:dyDescent="0.25">
      <c r="A135" s="136"/>
      <c r="B135" s="136"/>
      <c r="C135" s="137"/>
      <c r="D135" s="1" t="s">
        <v>304</v>
      </c>
      <c r="E135" s="40" t="s">
        <v>301</v>
      </c>
      <c r="F135" s="23">
        <v>2.0092373139657531</v>
      </c>
    </row>
    <row r="136" spans="1:6" x14ac:dyDescent="0.25">
      <c r="A136" s="136"/>
      <c r="B136" s="136"/>
      <c r="C136" s="135" t="s">
        <v>309</v>
      </c>
      <c r="D136" s="1" t="s">
        <v>300</v>
      </c>
      <c r="E136" s="40" t="s">
        <v>301</v>
      </c>
      <c r="F136" s="23">
        <v>1.8459524717391503E-5</v>
      </c>
    </row>
    <row r="137" spans="1:6" x14ac:dyDescent="0.25">
      <c r="A137" s="136"/>
      <c r="B137" s="136"/>
      <c r="C137" s="136"/>
      <c r="D137" s="1" t="s">
        <v>302</v>
      </c>
      <c r="E137" s="40" t="s">
        <v>301</v>
      </c>
      <c r="F137" s="23">
        <v>1.667597818850656E-6</v>
      </c>
    </row>
    <row r="138" spans="1:6" x14ac:dyDescent="0.25">
      <c r="A138" s="136"/>
      <c r="B138" s="136"/>
      <c r="C138" s="136"/>
      <c r="D138" s="1" t="s">
        <v>303</v>
      </c>
      <c r="E138" s="40" t="s">
        <v>301</v>
      </c>
      <c r="F138" s="23">
        <v>5.4434356064796155E-6</v>
      </c>
    </row>
    <row r="139" spans="1:6" x14ac:dyDescent="0.25">
      <c r="A139" s="136"/>
      <c r="B139" s="136"/>
      <c r="C139" s="137"/>
      <c r="D139" s="1" t="s">
        <v>304</v>
      </c>
      <c r="E139" s="40" t="s">
        <v>301</v>
      </c>
      <c r="F139" s="23">
        <v>2.1332832296405659E-10</v>
      </c>
    </row>
    <row r="140" spans="1:6" x14ac:dyDescent="0.25">
      <c r="A140" s="136"/>
      <c r="B140" s="136"/>
      <c r="C140" s="135" t="s">
        <v>310</v>
      </c>
      <c r="D140" s="1" t="s">
        <v>300</v>
      </c>
      <c r="E140" s="40" t="s">
        <v>301</v>
      </c>
      <c r="F140" s="23">
        <v>2.5373265705367722E-2</v>
      </c>
    </row>
    <row r="141" spans="1:6" x14ac:dyDescent="0.25">
      <c r="A141" s="136"/>
      <c r="B141" s="136"/>
      <c r="C141" s="136"/>
      <c r="D141" s="1" t="s">
        <v>302</v>
      </c>
      <c r="E141" s="40" t="s">
        <v>301</v>
      </c>
      <c r="F141" s="23">
        <v>2.8627045776715861E-3</v>
      </c>
    </row>
    <row r="142" spans="1:6" x14ac:dyDescent="0.25">
      <c r="A142" s="136"/>
      <c r="B142" s="136"/>
      <c r="C142" s="136"/>
      <c r="D142" s="1" t="s">
        <v>303</v>
      </c>
      <c r="E142" s="40" t="s">
        <v>301</v>
      </c>
      <c r="F142" s="23">
        <v>8.8132175219609615E-2</v>
      </c>
    </row>
    <row r="143" spans="1:6" x14ac:dyDescent="0.25">
      <c r="A143" s="136"/>
      <c r="B143" s="136"/>
      <c r="C143" s="137"/>
      <c r="D143" s="1" t="s">
        <v>304</v>
      </c>
      <c r="E143" s="40" t="s">
        <v>301</v>
      </c>
      <c r="F143" s="23">
        <v>0.2302023320358044</v>
      </c>
    </row>
    <row r="144" spans="1:6" x14ac:dyDescent="0.25">
      <c r="A144" s="136"/>
      <c r="B144" s="136"/>
      <c r="C144" s="135" t="s">
        <v>312</v>
      </c>
      <c r="D144" s="1" t="s">
        <v>300</v>
      </c>
      <c r="E144" s="40" t="s">
        <v>301</v>
      </c>
      <c r="F144" s="23">
        <v>0</v>
      </c>
    </row>
    <row r="145" spans="1:6" x14ac:dyDescent="0.25">
      <c r="A145" s="136"/>
      <c r="B145" s="136"/>
      <c r="C145" s="136"/>
      <c r="D145" s="1" t="s">
        <v>302</v>
      </c>
      <c r="E145" s="40" t="s">
        <v>301</v>
      </c>
      <c r="F145" s="23">
        <v>3.9006804852477321E-5</v>
      </c>
    </row>
    <row r="146" spans="1:6" x14ac:dyDescent="0.25">
      <c r="A146" s="136"/>
      <c r="B146" s="136"/>
      <c r="C146" s="136"/>
      <c r="D146" s="1" t="s">
        <v>303</v>
      </c>
      <c r="E146" s="40" t="s">
        <v>301</v>
      </c>
      <c r="F146" s="23">
        <v>2.314349933719502E-2</v>
      </c>
    </row>
    <row r="147" spans="1:6" x14ac:dyDescent="0.25">
      <c r="A147" s="136"/>
      <c r="B147" s="136"/>
      <c r="C147" s="137"/>
      <c r="D147" s="1" t="s">
        <v>304</v>
      </c>
      <c r="E147" s="40" t="s">
        <v>301</v>
      </c>
      <c r="F147" s="23">
        <v>0.25203417556071106</v>
      </c>
    </row>
    <row r="148" spans="1:6" x14ac:dyDescent="0.25">
      <c r="A148" s="136"/>
      <c r="B148" s="136"/>
      <c r="C148" s="135" t="s">
        <v>313</v>
      </c>
      <c r="D148" s="1" t="s">
        <v>300</v>
      </c>
      <c r="E148" s="40" t="s">
        <v>301</v>
      </c>
      <c r="F148" s="23">
        <v>2.2083362866101111E-4</v>
      </c>
    </row>
    <row r="149" spans="1:6" x14ac:dyDescent="0.25">
      <c r="A149" s="136"/>
      <c r="B149" s="136"/>
      <c r="C149" s="136"/>
      <c r="D149" s="1" t="s">
        <v>302</v>
      </c>
      <c r="E149" s="40" t="s">
        <v>301</v>
      </c>
      <c r="F149" s="23">
        <v>7.2050953939147065E-4</v>
      </c>
    </row>
    <row r="150" spans="1:6" x14ac:dyDescent="0.25">
      <c r="A150" s="136"/>
      <c r="B150" s="136"/>
      <c r="C150" s="136"/>
      <c r="D150" s="1" t="s">
        <v>303</v>
      </c>
      <c r="E150" s="40" t="s">
        <v>301</v>
      </c>
      <c r="F150" s="23">
        <v>1.6217833871303312E-2</v>
      </c>
    </row>
    <row r="151" spans="1:6" x14ac:dyDescent="0.25">
      <c r="A151" s="136"/>
      <c r="B151" s="137"/>
      <c r="C151" s="137"/>
      <c r="D151" s="1" t="s">
        <v>304</v>
      </c>
      <c r="E151" s="40" t="s">
        <v>301</v>
      </c>
      <c r="F151" s="23">
        <v>1.6814691705708989E-4</v>
      </c>
    </row>
    <row r="152" spans="1:6" x14ac:dyDescent="0.25">
      <c r="A152" s="136"/>
      <c r="B152" s="135" t="s">
        <v>270</v>
      </c>
      <c r="C152" s="135" t="s">
        <v>307</v>
      </c>
      <c r="D152" s="1" t="s">
        <v>300</v>
      </c>
      <c r="E152" s="40" t="s">
        <v>301</v>
      </c>
      <c r="F152" s="23">
        <v>8.3345247983848384E-6</v>
      </c>
    </row>
    <row r="153" spans="1:6" x14ac:dyDescent="0.25">
      <c r="A153" s="136"/>
      <c r="B153" s="136"/>
      <c r="C153" s="136"/>
      <c r="D153" s="1" t="s">
        <v>302</v>
      </c>
      <c r="E153" s="40" t="s">
        <v>301</v>
      </c>
      <c r="F153" s="23">
        <v>1.1369191654475571E-4</v>
      </c>
    </row>
    <row r="154" spans="1:6" x14ac:dyDescent="0.25">
      <c r="A154" s="136"/>
      <c r="B154" s="136"/>
      <c r="C154" s="136"/>
      <c r="D154" s="1" t="s">
        <v>303</v>
      </c>
      <c r="E154" s="40" t="s">
        <v>301</v>
      </c>
      <c r="F154" s="23">
        <v>5.3007467290067788E-3</v>
      </c>
    </row>
    <row r="155" spans="1:6" x14ac:dyDescent="0.25">
      <c r="A155" s="136"/>
      <c r="B155" s="136"/>
      <c r="C155" s="137"/>
      <c r="D155" s="1" t="s">
        <v>304</v>
      </c>
      <c r="E155" s="40" t="s">
        <v>301</v>
      </c>
      <c r="F155" s="23">
        <v>4.5767374923066737E-3</v>
      </c>
    </row>
    <row r="156" spans="1:6" x14ac:dyDescent="0.25">
      <c r="A156" s="136"/>
      <c r="B156" s="136"/>
      <c r="C156" s="135" t="s">
        <v>308</v>
      </c>
      <c r="D156" s="1" t="s">
        <v>300</v>
      </c>
      <c r="E156" s="40" t="s">
        <v>301</v>
      </c>
      <c r="F156" s="23">
        <v>4.4899967988185768E-3</v>
      </c>
    </row>
    <row r="157" spans="1:6" x14ac:dyDescent="0.25">
      <c r="A157" s="136"/>
      <c r="B157" s="136"/>
      <c r="C157" s="136"/>
      <c r="D157" s="1" t="s">
        <v>302</v>
      </c>
      <c r="E157" s="40" t="s">
        <v>301</v>
      </c>
      <c r="F157" s="23">
        <v>6.6363630248743853E-4</v>
      </c>
    </row>
    <row r="158" spans="1:6" x14ac:dyDescent="0.25">
      <c r="A158" s="136"/>
      <c r="B158" s="136"/>
      <c r="C158" s="136"/>
      <c r="D158" s="1" t="s">
        <v>303</v>
      </c>
      <c r="E158" s="40" t="s">
        <v>301</v>
      </c>
      <c r="F158" s="23">
        <v>5.314367539854363E-3</v>
      </c>
    </row>
    <row r="159" spans="1:6" x14ac:dyDescent="0.25">
      <c r="A159" s="136"/>
      <c r="B159" s="136"/>
      <c r="C159" s="137"/>
      <c r="D159" s="1" t="s">
        <v>304</v>
      </c>
      <c r="E159" s="40" t="s">
        <v>301</v>
      </c>
      <c r="F159" s="23">
        <v>0.1037665551802139</v>
      </c>
    </row>
    <row r="160" spans="1:6" x14ac:dyDescent="0.25">
      <c r="A160" s="136"/>
      <c r="B160" s="136"/>
      <c r="C160" s="135" t="s">
        <v>309</v>
      </c>
      <c r="D160" s="1" t="s">
        <v>300</v>
      </c>
      <c r="E160" s="40" t="s">
        <v>301</v>
      </c>
      <c r="F160" s="23">
        <v>3.2845252495799601E-6</v>
      </c>
    </row>
    <row r="161" spans="1:6" x14ac:dyDescent="0.25">
      <c r="A161" s="136"/>
      <c r="B161" s="136"/>
      <c r="C161" s="136"/>
      <c r="D161" s="1" t="s">
        <v>302</v>
      </c>
      <c r="E161" s="40" t="s">
        <v>301</v>
      </c>
      <c r="F161" s="23">
        <v>2.3975484931699729E-7</v>
      </c>
    </row>
    <row r="162" spans="1:6" x14ac:dyDescent="0.25">
      <c r="A162" s="136"/>
      <c r="B162" s="136"/>
      <c r="C162" s="136"/>
      <c r="D162" s="1" t="s">
        <v>303</v>
      </c>
      <c r="E162" s="40" t="s">
        <v>301</v>
      </c>
      <c r="F162" s="23">
        <v>9.6891666861175881E-7</v>
      </c>
    </row>
    <row r="163" spans="1:6" x14ac:dyDescent="0.25">
      <c r="A163" s="136"/>
      <c r="B163" s="136"/>
      <c r="C163" s="137"/>
      <c r="D163" s="1" t="s">
        <v>304</v>
      </c>
      <c r="E163" s="40" t="s">
        <v>301</v>
      </c>
      <c r="F163" s="23">
        <v>2.396520236308543E-12</v>
      </c>
    </row>
    <row r="164" spans="1:6" x14ac:dyDescent="0.25">
      <c r="A164" s="136"/>
      <c r="B164" s="136"/>
      <c r="C164" s="135" t="s">
        <v>310</v>
      </c>
      <c r="D164" s="1" t="s">
        <v>300</v>
      </c>
      <c r="E164" s="40" t="s">
        <v>301</v>
      </c>
      <c r="F164" s="23">
        <v>1.7289488848996372E-2</v>
      </c>
    </row>
    <row r="165" spans="1:6" x14ac:dyDescent="0.25">
      <c r="A165" s="136"/>
      <c r="B165" s="136"/>
      <c r="C165" s="136"/>
      <c r="D165" s="1" t="s">
        <v>302</v>
      </c>
      <c r="E165" s="40" t="s">
        <v>301</v>
      </c>
      <c r="F165" s="23">
        <v>1.6529255962218152E-3</v>
      </c>
    </row>
    <row r="166" spans="1:6" x14ac:dyDescent="0.25">
      <c r="A166" s="136"/>
      <c r="B166" s="136"/>
      <c r="C166" s="136"/>
      <c r="D166" s="1" t="s">
        <v>303</v>
      </c>
      <c r="E166" s="40" t="s">
        <v>301</v>
      </c>
      <c r="F166" s="23">
        <v>3.2690608388168632E-2</v>
      </c>
    </row>
    <row r="167" spans="1:6" x14ac:dyDescent="0.25">
      <c r="A167" s="136"/>
      <c r="B167" s="136"/>
      <c r="C167" s="137"/>
      <c r="D167" s="1" t="s">
        <v>304</v>
      </c>
      <c r="E167" s="40" t="s">
        <v>301</v>
      </c>
      <c r="F167" s="23">
        <v>0.15515845928741012</v>
      </c>
    </row>
    <row r="168" spans="1:6" x14ac:dyDescent="0.25">
      <c r="A168" s="136"/>
      <c r="B168" s="136"/>
      <c r="C168" s="135" t="s">
        <v>312</v>
      </c>
      <c r="D168" s="1" t="s">
        <v>300</v>
      </c>
      <c r="E168" s="40" t="s">
        <v>301</v>
      </c>
      <c r="F168" s="23">
        <v>0</v>
      </c>
    </row>
    <row r="169" spans="1:6" x14ac:dyDescent="0.25">
      <c r="A169" s="136"/>
      <c r="B169" s="136"/>
      <c r="C169" s="136"/>
      <c r="D169" s="1" t="s">
        <v>302</v>
      </c>
      <c r="E169" s="40" t="s">
        <v>301</v>
      </c>
      <c r="F169" s="23">
        <v>1.118656263193083E-3</v>
      </c>
    </row>
    <row r="170" spans="1:6" x14ac:dyDescent="0.25">
      <c r="A170" s="136"/>
      <c r="B170" s="136"/>
      <c r="C170" s="136"/>
      <c r="D170" s="1" t="s">
        <v>303</v>
      </c>
      <c r="E170" s="40" t="s">
        <v>301</v>
      </c>
      <c r="F170" s="23">
        <v>0.16380429903746521</v>
      </c>
    </row>
    <row r="171" spans="1:6" x14ac:dyDescent="0.25">
      <c r="A171" s="136"/>
      <c r="B171" s="136"/>
      <c r="C171" s="137"/>
      <c r="D171" s="1" t="s">
        <v>304</v>
      </c>
      <c r="E171" s="40" t="s">
        <v>301</v>
      </c>
      <c r="F171" s="23">
        <v>1.4279142669803468</v>
      </c>
    </row>
    <row r="172" spans="1:6" x14ac:dyDescent="0.25">
      <c r="A172" s="136"/>
      <c r="B172" s="136"/>
      <c r="C172" s="135" t="s">
        <v>313</v>
      </c>
      <c r="D172" s="1" t="s">
        <v>300</v>
      </c>
      <c r="E172" s="40" t="s">
        <v>301</v>
      </c>
      <c r="F172" s="23">
        <v>1.1713419848577059E-4</v>
      </c>
    </row>
    <row r="173" spans="1:6" x14ac:dyDescent="0.25">
      <c r="A173" s="136"/>
      <c r="B173" s="136"/>
      <c r="C173" s="136"/>
      <c r="D173" s="1" t="s">
        <v>302</v>
      </c>
      <c r="E173" s="40" t="s">
        <v>301</v>
      </c>
      <c r="F173" s="23">
        <v>1.5261867180277569E-2</v>
      </c>
    </row>
    <row r="174" spans="1:6" x14ac:dyDescent="0.25">
      <c r="A174" s="136"/>
      <c r="B174" s="136"/>
      <c r="C174" s="136"/>
      <c r="D174" s="1" t="s">
        <v>303</v>
      </c>
      <c r="E174" s="40" t="s">
        <v>301</v>
      </c>
      <c r="F174" s="23">
        <v>9.5193094974805714E-2</v>
      </c>
    </row>
    <row r="175" spans="1:6" x14ac:dyDescent="0.25">
      <c r="A175" s="136"/>
      <c r="B175" s="137"/>
      <c r="C175" s="137"/>
      <c r="D175" s="1" t="s">
        <v>304</v>
      </c>
      <c r="E175" s="40" t="s">
        <v>301</v>
      </c>
      <c r="F175" s="23">
        <v>4.0629676707946731E-3</v>
      </c>
    </row>
    <row r="176" spans="1:6" x14ac:dyDescent="0.25">
      <c r="A176" s="136"/>
      <c r="B176" s="135" t="s">
        <v>271</v>
      </c>
      <c r="C176" s="135" t="s">
        <v>307</v>
      </c>
      <c r="D176" s="1" t="s">
        <v>300</v>
      </c>
      <c r="E176" s="40" t="s">
        <v>301</v>
      </c>
      <c r="F176" s="23">
        <v>0</v>
      </c>
    </row>
    <row r="177" spans="1:6" x14ac:dyDescent="0.25">
      <c r="A177" s="136"/>
      <c r="B177" s="136"/>
      <c r="C177" s="136"/>
      <c r="D177" s="1" t="s">
        <v>302</v>
      </c>
      <c r="E177" s="40" t="s">
        <v>301</v>
      </c>
      <c r="F177" s="23">
        <v>2.1352112170100551E-2</v>
      </c>
    </row>
    <row r="178" spans="1:6" x14ac:dyDescent="0.25">
      <c r="A178" s="136"/>
      <c r="B178" s="136"/>
      <c r="C178" s="136"/>
      <c r="D178" s="1" t="s">
        <v>303</v>
      </c>
      <c r="E178" s="40" t="s">
        <v>301</v>
      </c>
      <c r="F178" s="23">
        <v>8.7298474728825626E-2</v>
      </c>
    </row>
    <row r="179" spans="1:6" x14ac:dyDescent="0.25">
      <c r="A179" s="136"/>
      <c r="B179" s="136"/>
      <c r="C179" s="137"/>
      <c r="D179" s="1" t="s">
        <v>304</v>
      </c>
      <c r="E179" s="40" t="s">
        <v>301</v>
      </c>
      <c r="F179" s="23">
        <v>1.0963361756301001E-2</v>
      </c>
    </row>
    <row r="180" spans="1:6" x14ac:dyDescent="0.25">
      <c r="A180" s="136"/>
      <c r="B180" s="136"/>
      <c r="C180" s="135" t="s">
        <v>308</v>
      </c>
      <c r="D180" s="1" t="s">
        <v>300</v>
      </c>
      <c r="E180" s="40" t="s">
        <v>301</v>
      </c>
      <c r="F180" s="23">
        <v>0.11330896391984839</v>
      </c>
    </row>
    <row r="181" spans="1:6" x14ac:dyDescent="0.25">
      <c r="A181" s="136"/>
      <c r="B181" s="136"/>
      <c r="C181" s="136"/>
      <c r="D181" s="1" t="s">
        <v>302</v>
      </c>
      <c r="E181" s="40" t="s">
        <v>301</v>
      </c>
      <c r="F181" s="23">
        <v>0</v>
      </c>
    </row>
    <row r="182" spans="1:6" x14ac:dyDescent="0.25">
      <c r="A182" s="136"/>
      <c r="B182" s="136"/>
      <c r="C182" s="136"/>
      <c r="D182" s="1" t="s">
        <v>303</v>
      </c>
      <c r="E182" s="40" t="s">
        <v>301</v>
      </c>
      <c r="F182" s="23">
        <v>0</v>
      </c>
    </row>
    <row r="183" spans="1:6" x14ac:dyDescent="0.25">
      <c r="A183" s="136"/>
      <c r="B183" s="136"/>
      <c r="C183" s="137"/>
      <c r="D183" s="1" t="s">
        <v>304</v>
      </c>
      <c r="E183" s="40" t="s">
        <v>301</v>
      </c>
      <c r="F183" s="23">
        <v>0</v>
      </c>
    </row>
    <row r="184" spans="1:6" x14ac:dyDescent="0.25">
      <c r="A184" s="136"/>
      <c r="B184" s="136"/>
      <c r="C184" s="135" t="s">
        <v>309</v>
      </c>
      <c r="D184" s="1" t="s">
        <v>300</v>
      </c>
      <c r="E184" s="40" t="s">
        <v>301</v>
      </c>
      <c r="F184" s="23">
        <v>0</v>
      </c>
    </row>
    <row r="185" spans="1:6" x14ac:dyDescent="0.25">
      <c r="A185" s="136"/>
      <c r="B185" s="136"/>
      <c r="C185" s="136"/>
      <c r="D185" s="1" t="s">
        <v>302</v>
      </c>
      <c r="E185" s="40" t="s">
        <v>301</v>
      </c>
      <c r="F185" s="23">
        <v>0</v>
      </c>
    </row>
    <row r="186" spans="1:6" x14ac:dyDescent="0.25">
      <c r="A186" s="136"/>
      <c r="B186" s="136"/>
      <c r="C186" s="136"/>
      <c r="D186" s="1" t="s">
        <v>303</v>
      </c>
      <c r="E186" s="40" t="s">
        <v>301</v>
      </c>
      <c r="F186" s="23">
        <v>0</v>
      </c>
    </row>
    <row r="187" spans="1:6" x14ac:dyDescent="0.25">
      <c r="A187" s="136"/>
      <c r="B187" s="136"/>
      <c r="C187" s="137"/>
      <c r="D187" s="1" t="s">
        <v>304</v>
      </c>
      <c r="E187" s="40" t="s">
        <v>301</v>
      </c>
      <c r="F187" s="23">
        <v>2.7995783725040201E-11</v>
      </c>
    </row>
    <row r="188" spans="1:6" x14ac:dyDescent="0.25">
      <c r="A188" s="136"/>
      <c r="B188" s="136"/>
      <c r="C188" s="135" t="s">
        <v>310</v>
      </c>
      <c r="D188" s="1" t="s">
        <v>300</v>
      </c>
      <c r="E188" s="40" t="s">
        <v>301</v>
      </c>
      <c r="F188" s="23">
        <v>0</v>
      </c>
    </row>
    <row r="189" spans="1:6" x14ac:dyDescent="0.25">
      <c r="A189" s="136"/>
      <c r="B189" s="136"/>
      <c r="C189" s="136"/>
      <c r="D189" s="1" t="s">
        <v>302</v>
      </c>
      <c r="E189" s="40" t="s">
        <v>301</v>
      </c>
      <c r="F189" s="23">
        <v>0</v>
      </c>
    </row>
    <row r="190" spans="1:6" x14ac:dyDescent="0.25">
      <c r="A190" s="136"/>
      <c r="B190" s="136"/>
      <c r="C190" s="136"/>
      <c r="D190" s="1" t="s">
        <v>303</v>
      </c>
      <c r="E190" s="40" t="s">
        <v>301</v>
      </c>
      <c r="F190" s="23">
        <v>0</v>
      </c>
    </row>
    <row r="191" spans="1:6" x14ac:dyDescent="0.25">
      <c r="A191" s="136"/>
      <c r="B191" s="136"/>
      <c r="C191" s="137"/>
      <c r="D191" s="1" t="s">
        <v>304</v>
      </c>
      <c r="E191" s="40" t="s">
        <v>301</v>
      </c>
      <c r="F191" s="23">
        <v>0</v>
      </c>
    </row>
    <row r="192" spans="1:6" x14ac:dyDescent="0.25">
      <c r="A192" s="136"/>
      <c r="B192" s="136"/>
      <c r="C192" s="135" t="s">
        <v>312</v>
      </c>
      <c r="D192" s="1" t="s">
        <v>300</v>
      </c>
      <c r="E192" s="40" t="s">
        <v>301</v>
      </c>
      <c r="F192" s="23">
        <v>0</v>
      </c>
    </row>
    <row r="193" spans="1:6" x14ac:dyDescent="0.25">
      <c r="A193" s="136"/>
      <c r="B193" s="136"/>
      <c r="C193" s="136"/>
      <c r="D193" s="1" t="s">
        <v>302</v>
      </c>
      <c r="E193" s="40" t="s">
        <v>301</v>
      </c>
      <c r="F193" s="23">
        <v>5.4815079068226329E-6</v>
      </c>
    </row>
    <row r="194" spans="1:6" x14ac:dyDescent="0.25">
      <c r="A194" s="136"/>
      <c r="B194" s="136"/>
      <c r="C194" s="136"/>
      <c r="D194" s="1" t="s">
        <v>303</v>
      </c>
      <c r="E194" s="40" t="s">
        <v>301</v>
      </c>
      <c r="F194" s="23">
        <v>0</v>
      </c>
    </row>
    <row r="195" spans="1:6" x14ac:dyDescent="0.25">
      <c r="A195" s="136"/>
      <c r="B195" s="136"/>
      <c r="C195" s="137"/>
      <c r="D195" s="1" t="s">
        <v>304</v>
      </c>
      <c r="E195" s="40" t="s">
        <v>301</v>
      </c>
      <c r="F195" s="23">
        <v>0</v>
      </c>
    </row>
    <row r="196" spans="1:6" x14ac:dyDescent="0.25">
      <c r="A196" s="136"/>
      <c r="B196" s="136"/>
      <c r="C196" s="135" t="s">
        <v>313</v>
      </c>
      <c r="D196" s="1" t="s">
        <v>300</v>
      </c>
      <c r="E196" s="40" t="s">
        <v>301</v>
      </c>
      <c r="F196" s="23">
        <v>0</v>
      </c>
    </row>
    <row r="197" spans="1:6" x14ac:dyDescent="0.25">
      <c r="A197" s="136"/>
      <c r="B197" s="136"/>
      <c r="C197" s="136"/>
      <c r="D197" s="1" t="s">
        <v>302</v>
      </c>
      <c r="E197" s="40" t="s">
        <v>301</v>
      </c>
      <c r="F197" s="23">
        <v>5.0696708220913586E-4</v>
      </c>
    </row>
    <row r="198" spans="1:6" x14ac:dyDescent="0.25">
      <c r="A198" s="136"/>
      <c r="B198" s="136"/>
      <c r="C198" s="136"/>
      <c r="D198" s="1" t="s">
        <v>303</v>
      </c>
      <c r="E198" s="40" t="s">
        <v>301</v>
      </c>
      <c r="F198" s="23">
        <v>8.7543501057625196E-3</v>
      </c>
    </row>
    <row r="199" spans="1:6" x14ac:dyDescent="0.25">
      <c r="A199" s="136"/>
      <c r="B199" s="137"/>
      <c r="C199" s="137"/>
      <c r="D199" s="1" t="s">
        <v>304</v>
      </c>
      <c r="E199" s="40" t="s">
        <v>301</v>
      </c>
      <c r="F199" s="23">
        <v>1.3930277285989739E-4</v>
      </c>
    </row>
    <row r="200" spans="1:6" x14ac:dyDescent="0.25">
      <c r="A200" s="136"/>
      <c r="B200" s="135" t="s">
        <v>272</v>
      </c>
      <c r="C200" s="135" t="s">
        <v>307</v>
      </c>
      <c r="D200" s="1" t="s">
        <v>300</v>
      </c>
      <c r="E200" s="40" t="s">
        <v>301</v>
      </c>
      <c r="F200" s="23">
        <v>5.9648838698489885E-5</v>
      </c>
    </row>
    <row r="201" spans="1:6" x14ac:dyDescent="0.25">
      <c r="A201" s="136"/>
      <c r="B201" s="136"/>
      <c r="C201" s="136"/>
      <c r="D201" s="1" t="s">
        <v>302</v>
      </c>
      <c r="E201" s="40" t="s">
        <v>301</v>
      </c>
      <c r="F201" s="23">
        <v>1.390020377167004E-2</v>
      </c>
    </row>
    <row r="202" spans="1:6" x14ac:dyDescent="0.25">
      <c r="A202" s="136"/>
      <c r="B202" s="136"/>
      <c r="C202" s="136"/>
      <c r="D202" s="1" t="s">
        <v>303</v>
      </c>
      <c r="E202" s="40" t="s">
        <v>301</v>
      </c>
      <c r="F202" s="23">
        <v>0.3135891714129434</v>
      </c>
    </row>
    <row r="203" spans="1:6" x14ac:dyDescent="0.25">
      <c r="A203" s="136"/>
      <c r="B203" s="136"/>
      <c r="C203" s="137"/>
      <c r="D203" s="1" t="s">
        <v>304</v>
      </c>
      <c r="E203" s="40" t="s">
        <v>301</v>
      </c>
      <c r="F203" s="23">
        <v>2.9185601331431912E-2</v>
      </c>
    </row>
    <row r="204" spans="1:6" x14ac:dyDescent="0.25">
      <c r="A204" s="136"/>
      <c r="B204" s="136"/>
      <c r="C204" s="135" t="s">
        <v>308</v>
      </c>
      <c r="D204" s="1" t="s">
        <v>300</v>
      </c>
      <c r="E204" s="40" t="s">
        <v>301</v>
      </c>
      <c r="F204" s="23">
        <v>3.7904506759043624E-2</v>
      </c>
    </row>
    <row r="205" spans="1:6" x14ac:dyDescent="0.25">
      <c r="A205" s="136"/>
      <c r="B205" s="136"/>
      <c r="C205" s="136"/>
      <c r="D205" s="1" t="s">
        <v>302</v>
      </c>
      <c r="E205" s="40" t="s">
        <v>301</v>
      </c>
      <c r="F205" s="23">
        <v>8.1948908577758814E-3</v>
      </c>
    </row>
    <row r="206" spans="1:6" x14ac:dyDescent="0.25">
      <c r="A206" s="136"/>
      <c r="B206" s="136"/>
      <c r="C206" s="136"/>
      <c r="D206" s="1" t="s">
        <v>303</v>
      </c>
      <c r="E206" s="40" t="s">
        <v>301</v>
      </c>
      <c r="F206" s="23">
        <v>6.5205522911797875E-2</v>
      </c>
    </row>
    <row r="207" spans="1:6" x14ac:dyDescent="0.25">
      <c r="A207" s="136"/>
      <c r="B207" s="136"/>
      <c r="C207" s="137"/>
      <c r="D207" s="1" t="s">
        <v>304</v>
      </c>
      <c r="E207" s="40" t="s">
        <v>301</v>
      </c>
      <c r="F207" s="23">
        <v>1.292848903022527</v>
      </c>
    </row>
    <row r="208" spans="1:6" x14ac:dyDescent="0.25">
      <c r="A208" s="136"/>
      <c r="B208" s="136"/>
      <c r="C208" s="135" t="s">
        <v>309</v>
      </c>
      <c r="D208" s="1" t="s">
        <v>300</v>
      </c>
      <c r="E208" s="40" t="s">
        <v>301</v>
      </c>
      <c r="F208" s="23">
        <v>9.7331860859625508E-5</v>
      </c>
    </row>
    <row r="209" spans="1:6" x14ac:dyDescent="0.25">
      <c r="A209" s="136"/>
      <c r="B209" s="136"/>
      <c r="C209" s="136"/>
      <c r="D209" s="1" t="s">
        <v>302</v>
      </c>
      <c r="E209" s="40" t="s">
        <v>301</v>
      </c>
      <c r="F209" s="23">
        <v>7.0128302752157908E-6</v>
      </c>
    </row>
    <row r="210" spans="1:6" x14ac:dyDescent="0.25">
      <c r="A210" s="136"/>
      <c r="B210" s="136"/>
      <c r="C210" s="136"/>
      <c r="D210" s="1" t="s">
        <v>303</v>
      </c>
      <c r="E210" s="40" t="s">
        <v>301</v>
      </c>
      <c r="F210" s="23">
        <v>2.8712937764945109E-5</v>
      </c>
    </row>
    <row r="211" spans="1:6" x14ac:dyDescent="0.25">
      <c r="A211" s="136"/>
      <c r="B211" s="136"/>
      <c r="C211" s="137"/>
      <c r="D211" s="1" t="s">
        <v>304</v>
      </c>
      <c r="E211" s="40" t="s">
        <v>301</v>
      </c>
      <c r="F211" s="23">
        <v>1.362233613935258E-11</v>
      </c>
    </row>
    <row r="212" spans="1:6" x14ac:dyDescent="0.25">
      <c r="A212" s="136"/>
      <c r="B212" s="136"/>
      <c r="C212" s="135" t="s">
        <v>310</v>
      </c>
      <c r="D212" s="1" t="s">
        <v>300</v>
      </c>
      <c r="E212" s="40" t="s">
        <v>301</v>
      </c>
      <c r="F212" s="23">
        <v>0.1092424619888589</v>
      </c>
    </row>
    <row r="213" spans="1:6" x14ac:dyDescent="0.25">
      <c r="A213" s="136"/>
      <c r="B213" s="136"/>
      <c r="C213" s="136"/>
      <c r="D213" s="1" t="s">
        <v>302</v>
      </c>
      <c r="E213" s="40" t="s">
        <v>301</v>
      </c>
      <c r="F213" s="23">
        <v>9.0459705507109234E-3</v>
      </c>
    </row>
    <row r="214" spans="1:6" x14ac:dyDescent="0.25">
      <c r="A214" s="136"/>
      <c r="B214" s="136"/>
      <c r="C214" s="136"/>
      <c r="D214" s="1" t="s">
        <v>303</v>
      </c>
      <c r="E214" s="40" t="s">
        <v>301</v>
      </c>
      <c r="F214" s="23">
        <v>0.13608226011583968</v>
      </c>
    </row>
    <row r="215" spans="1:6" x14ac:dyDescent="0.25">
      <c r="A215" s="136"/>
      <c r="B215" s="136"/>
      <c r="C215" s="137"/>
      <c r="D215" s="1" t="s">
        <v>304</v>
      </c>
      <c r="E215" s="40" t="s">
        <v>301</v>
      </c>
      <c r="F215" s="23">
        <v>0.7490901815008697</v>
      </c>
    </row>
    <row r="216" spans="1:6" x14ac:dyDescent="0.25">
      <c r="A216" s="136"/>
      <c r="B216" s="136"/>
      <c r="C216" s="135" t="s">
        <v>311</v>
      </c>
      <c r="D216" s="1" t="s">
        <v>300</v>
      </c>
      <c r="E216" s="40" t="s">
        <v>301</v>
      </c>
      <c r="F216" s="23">
        <v>0.16598267342234821</v>
      </c>
    </row>
    <row r="217" spans="1:6" x14ac:dyDescent="0.25">
      <c r="A217" s="136"/>
      <c r="B217" s="136"/>
      <c r="C217" s="136"/>
      <c r="D217" s="1" t="s">
        <v>302</v>
      </c>
      <c r="E217" s="40" t="s">
        <v>301</v>
      </c>
      <c r="F217" s="23">
        <v>1.181853946305663E-3</v>
      </c>
    </row>
    <row r="218" spans="1:6" x14ac:dyDescent="0.25">
      <c r="A218" s="136"/>
      <c r="B218" s="136"/>
      <c r="C218" s="136"/>
      <c r="D218" s="1" t="s">
        <v>303</v>
      </c>
      <c r="E218" s="40" t="s">
        <v>301</v>
      </c>
      <c r="F218" s="23">
        <v>0.1063056333120925</v>
      </c>
    </row>
    <row r="219" spans="1:6" x14ac:dyDescent="0.25">
      <c r="A219" s="136"/>
      <c r="B219" s="136"/>
      <c r="C219" s="137"/>
      <c r="D219" s="1" t="s">
        <v>304</v>
      </c>
      <c r="E219" s="40" t="s">
        <v>301</v>
      </c>
      <c r="F219" s="23">
        <v>7.840709436071629</v>
      </c>
    </row>
    <row r="220" spans="1:6" x14ac:dyDescent="0.25">
      <c r="A220" s="136"/>
      <c r="B220" s="136"/>
      <c r="C220" s="135" t="s">
        <v>312</v>
      </c>
      <c r="D220" s="1" t="s">
        <v>300</v>
      </c>
      <c r="E220" s="40" t="s">
        <v>301</v>
      </c>
      <c r="F220" s="23">
        <v>0</v>
      </c>
    </row>
    <row r="221" spans="1:6" x14ac:dyDescent="0.25">
      <c r="A221" s="136"/>
      <c r="B221" s="136"/>
      <c r="C221" s="136"/>
      <c r="D221" s="1" t="s">
        <v>302</v>
      </c>
      <c r="E221" s="40" t="s">
        <v>301</v>
      </c>
      <c r="F221" s="23">
        <v>1.6038859629246351E-4</v>
      </c>
    </row>
    <row r="222" spans="1:6" x14ac:dyDescent="0.25">
      <c r="A222" s="136"/>
      <c r="B222" s="136"/>
      <c r="C222" s="136"/>
      <c r="D222" s="1" t="s">
        <v>303</v>
      </c>
      <c r="E222" s="40" t="s">
        <v>301</v>
      </c>
      <c r="F222" s="23">
        <v>9.0639275960246984E-2</v>
      </c>
    </row>
    <row r="223" spans="1:6" x14ac:dyDescent="0.25">
      <c r="A223" s="136"/>
      <c r="B223" s="136"/>
      <c r="C223" s="137"/>
      <c r="D223" s="1" t="s">
        <v>304</v>
      </c>
      <c r="E223" s="40" t="s">
        <v>301</v>
      </c>
      <c r="F223" s="23">
        <v>1.010486774083537</v>
      </c>
    </row>
    <row r="224" spans="1:6" x14ac:dyDescent="0.25">
      <c r="A224" s="136"/>
      <c r="B224" s="136"/>
      <c r="C224" s="135" t="s">
        <v>313</v>
      </c>
      <c r="D224" s="1" t="s">
        <v>300</v>
      </c>
      <c r="E224" s="40" t="s">
        <v>301</v>
      </c>
      <c r="F224" s="23">
        <v>8.3693572553406937E-4</v>
      </c>
    </row>
    <row r="225" spans="1:6" x14ac:dyDescent="0.25">
      <c r="A225" s="136"/>
      <c r="B225" s="136"/>
      <c r="C225" s="136"/>
      <c r="D225" s="1" t="s">
        <v>302</v>
      </c>
      <c r="E225" s="40" t="s">
        <v>301</v>
      </c>
      <c r="F225" s="23">
        <v>3.1824897145921742E-3</v>
      </c>
    </row>
    <row r="226" spans="1:6" x14ac:dyDescent="0.25">
      <c r="A226" s="136"/>
      <c r="B226" s="136"/>
      <c r="C226" s="136"/>
      <c r="D226" s="1" t="s">
        <v>303</v>
      </c>
      <c r="E226" s="40" t="s">
        <v>301</v>
      </c>
      <c r="F226" s="23">
        <v>6.6620447044081182E-2</v>
      </c>
    </row>
    <row r="227" spans="1:6" x14ac:dyDescent="0.25">
      <c r="A227" s="136"/>
      <c r="B227" s="137"/>
      <c r="C227" s="137"/>
      <c r="D227" s="1" t="s">
        <v>304</v>
      </c>
      <c r="E227" s="40" t="s">
        <v>301</v>
      </c>
      <c r="F227" s="23">
        <v>7.2464827559007847E-4</v>
      </c>
    </row>
    <row r="228" spans="1:6" x14ac:dyDescent="0.25">
      <c r="A228" s="136"/>
      <c r="B228" s="135" t="s">
        <v>273</v>
      </c>
      <c r="C228" s="135" t="s">
        <v>307</v>
      </c>
      <c r="D228" s="1" t="s">
        <v>300</v>
      </c>
      <c r="E228" s="40" t="s">
        <v>301</v>
      </c>
      <c r="F228" s="23">
        <v>3.4488893647866637E-6</v>
      </c>
    </row>
    <row r="229" spans="1:6" x14ac:dyDescent="0.25">
      <c r="A229" s="136"/>
      <c r="B229" s="136"/>
      <c r="C229" s="136"/>
      <c r="D229" s="1" t="s">
        <v>302</v>
      </c>
      <c r="E229" s="40" t="s">
        <v>301</v>
      </c>
      <c r="F229" s="23">
        <v>4.0211632838258149E-4</v>
      </c>
    </row>
    <row r="230" spans="1:6" x14ac:dyDescent="0.25">
      <c r="A230" s="136"/>
      <c r="B230" s="136"/>
      <c r="C230" s="136"/>
      <c r="D230" s="1" t="s">
        <v>303</v>
      </c>
      <c r="E230" s="40" t="s">
        <v>301</v>
      </c>
      <c r="F230" s="23">
        <v>2.3279247769764231E-2</v>
      </c>
    </row>
    <row r="231" spans="1:6" x14ac:dyDescent="0.25">
      <c r="A231" s="136"/>
      <c r="B231" s="136"/>
      <c r="C231" s="137"/>
      <c r="D231" s="1" t="s">
        <v>304</v>
      </c>
      <c r="E231" s="40" t="s">
        <v>301</v>
      </c>
      <c r="F231" s="23">
        <v>3.8721950556102843E-3</v>
      </c>
    </row>
    <row r="232" spans="1:6" x14ac:dyDescent="0.25">
      <c r="A232" s="136"/>
      <c r="B232" s="136"/>
      <c r="C232" s="135" t="s">
        <v>308</v>
      </c>
      <c r="D232" s="1" t="s">
        <v>300</v>
      </c>
      <c r="E232" s="40" t="s">
        <v>301</v>
      </c>
      <c r="F232" s="23">
        <v>2.288748814310107E-2</v>
      </c>
    </row>
    <row r="233" spans="1:6" x14ac:dyDescent="0.25">
      <c r="A233" s="136"/>
      <c r="B233" s="136"/>
      <c r="C233" s="136"/>
      <c r="D233" s="1" t="s">
        <v>302</v>
      </c>
      <c r="E233" s="40" t="s">
        <v>301</v>
      </c>
      <c r="F233" s="23">
        <v>1.4135652068113218E-3</v>
      </c>
    </row>
    <row r="234" spans="1:6" x14ac:dyDescent="0.25">
      <c r="A234" s="136"/>
      <c r="B234" s="136"/>
      <c r="C234" s="136"/>
      <c r="D234" s="1" t="s">
        <v>303</v>
      </c>
      <c r="E234" s="40" t="s">
        <v>301</v>
      </c>
      <c r="F234" s="23">
        <v>4.367489137371211E-2</v>
      </c>
    </row>
    <row r="235" spans="1:6" x14ac:dyDescent="0.25">
      <c r="A235" s="136"/>
      <c r="B235" s="136"/>
      <c r="C235" s="137"/>
      <c r="D235" s="1" t="s">
        <v>304</v>
      </c>
      <c r="E235" s="40" t="s">
        <v>301</v>
      </c>
      <c r="F235" s="23">
        <v>1.2833703815042141</v>
      </c>
    </row>
    <row r="236" spans="1:6" x14ac:dyDescent="0.25">
      <c r="A236" s="136"/>
      <c r="B236" s="136"/>
      <c r="C236" s="135" t="s">
        <v>309</v>
      </c>
      <c r="D236" s="1" t="s">
        <v>300</v>
      </c>
      <c r="E236" s="40" t="s">
        <v>301</v>
      </c>
      <c r="F236" s="23">
        <v>1.151194400860372E-5</v>
      </c>
    </row>
    <row r="237" spans="1:6" x14ac:dyDescent="0.25">
      <c r="A237" s="136"/>
      <c r="B237" s="136"/>
      <c r="C237" s="136"/>
      <c r="D237" s="1" t="s">
        <v>302</v>
      </c>
      <c r="E237" s="40" t="s">
        <v>301</v>
      </c>
      <c r="F237" s="23">
        <v>8.2987226876938255E-7</v>
      </c>
    </row>
    <row r="238" spans="1:6" x14ac:dyDescent="0.25">
      <c r="A238" s="136"/>
      <c r="B238" s="136"/>
      <c r="C238" s="136"/>
      <c r="D238" s="1" t="s">
        <v>303</v>
      </c>
      <c r="E238" s="40" t="s">
        <v>301</v>
      </c>
      <c r="F238" s="23">
        <v>3.3960253675603889E-6</v>
      </c>
    </row>
    <row r="239" spans="1:6" x14ac:dyDescent="0.25">
      <c r="A239" s="136"/>
      <c r="B239" s="136"/>
      <c r="C239" s="137"/>
      <c r="D239" s="1" t="s">
        <v>304</v>
      </c>
      <c r="E239" s="40" t="s">
        <v>301</v>
      </c>
      <c r="F239" s="23">
        <v>1.8786655631910112E-12</v>
      </c>
    </row>
    <row r="240" spans="1:6" x14ac:dyDescent="0.25">
      <c r="A240" s="136"/>
      <c r="B240" s="136"/>
      <c r="C240" s="135" t="s">
        <v>310</v>
      </c>
      <c r="D240" s="1" t="s">
        <v>300</v>
      </c>
      <c r="E240" s="40" t="s">
        <v>301</v>
      </c>
      <c r="F240" s="23">
        <v>9.7016504507042023E-3</v>
      </c>
    </row>
    <row r="241" spans="1:6" x14ac:dyDescent="0.25">
      <c r="A241" s="136"/>
      <c r="B241" s="136"/>
      <c r="C241" s="136"/>
      <c r="D241" s="1" t="s">
        <v>302</v>
      </c>
      <c r="E241" s="40" t="s">
        <v>301</v>
      </c>
      <c r="F241" s="23">
        <v>8.7629431507734584E-4</v>
      </c>
    </row>
    <row r="242" spans="1:6" x14ac:dyDescent="0.25">
      <c r="A242" s="136"/>
      <c r="B242" s="136"/>
      <c r="C242" s="136"/>
      <c r="D242" s="1" t="s">
        <v>303</v>
      </c>
      <c r="E242" s="40" t="s">
        <v>301</v>
      </c>
      <c r="F242" s="23">
        <v>1.3639676746549189E-2</v>
      </c>
    </row>
    <row r="243" spans="1:6" x14ac:dyDescent="0.25">
      <c r="A243" s="136"/>
      <c r="B243" s="136"/>
      <c r="C243" s="137"/>
      <c r="D243" s="1" t="s">
        <v>304</v>
      </c>
      <c r="E243" s="40" t="s">
        <v>301</v>
      </c>
      <c r="F243" s="23">
        <v>9.261103121448451E-2</v>
      </c>
    </row>
    <row r="244" spans="1:6" x14ac:dyDescent="0.25">
      <c r="A244" s="136"/>
      <c r="B244" s="136"/>
      <c r="C244" s="135" t="s">
        <v>312</v>
      </c>
      <c r="D244" s="1" t="s">
        <v>300</v>
      </c>
      <c r="E244" s="40" t="s">
        <v>301</v>
      </c>
      <c r="F244" s="23">
        <v>0</v>
      </c>
    </row>
    <row r="245" spans="1:6" x14ac:dyDescent="0.25">
      <c r="A245" s="136"/>
      <c r="B245" s="136"/>
      <c r="C245" s="136"/>
      <c r="D245" s="1" t="s">
        <v>302</v>
      </c>
      <c r="E245" s="40" t="s">
        <v>301</v>
      </c>
      <c r="F245" s="23">
        <v>2.4136211084410849E-5</v>
      </c>
    </row>
    <row r="246" spans="1:6" x14ac:dyDescent="0.25">
      <c r="A246" s="136"/>
      <c r="B246" s="136"/>
      <c r="C246" s="136"/>
      <c r="D246" s="1" t="s">
        <v>303</v>
      </c>
      <c r="E246" s="40" t="s">
        <v>301</v>
      </c>
      <c r="F246" s="23">
        <v>1.1919068201058021E-2</v>
      </c>
    </row>
    <row r="247" spans="1:6" x14ac:dyDescent="0.25">
      <c r="A247" s="136"/>
      <c r="B247" s="136"/>
      <c r="C247" s="137"/>
      <c r="D247" s="1" t="s">
        <v>304</v>
      </c>
      <c r="E247" s="40" t="s">
        <v>301</v>
      </c>
      <c r="F247" s="23">
        <v>0.1395837337640162</v>
      </c>
    </row>
    <row r="248" spans="1:6" x14ac:dyDescent="0.25">
      <c r="A248" s="136"/>
      <c r="B248" s="136"/>
      <c r="C248" s="135" t="s">
        <v>313</v>
      </c>
      <c r="D248" s="1" t="s">
        <v>300</v>
      </c>
      <c r="E248" s="40" t="s">
        <v>301</v>
      </c>
      <c r="F248" s="23">
        <v>1.10653113078496E-4</v>
      </c>
    </row>
    <row r="249" spans="1:6" x14ac:dyDescent="0.25">
      <c r="A249" s="136"/>
      <c r="B249" s="136"/>
      <c r="C249" s="136"/>
      <c r="D249" s="1" t="s">
        <v>302</v>
      </c>
      <c r="E249" s="40" t="s">
        <v>301</v>
      </c>
      <c r="F249" s="23">
        <v>4.3902017105774092E-4</v>
      </c>
    </row>
    <row r="250" spans="1:6" x14ac:dyDescent="0.25">
      <c r="A250" s="136"/>
      <c r="B250" s="136"/>
      <c r="C250" s="136"/>
      <c r="D250" s="1" t="s">
        <v>303</v>
      </c>
      <c r="E250" s="40" t="s">
        <v>301</v>
      </c>
      <c r="F250" s="23">
        <v>9.2305346253658202E-3</v>
      </c>
    </row>
    <row r="251" spans="1:6" x14ac:dyDescent="0.25">
      <c r="A251" s="137"/>
      <c r="B251" s="137"/>
      <c r="C251" s="137"/>
      <c r="D251" s="1" t="s">
        <v>304</v>
      </c>
      <c r="E251" s="40" t="s">
        <v>301</v>
      </c>
      <c r="F251" s="23">
        <v>1.0214500862820239E-4</v>
      </c>
    </row>
    <row r="252" spans="1:6" x14ac:dyDescent="0.25">
      <c r="A252" s="135" t="s">
        <v>60</v>
      </c>
      <c r="B252" s="135" t="s">
        <v>269</v>
      </c>
      <c r="C252" s="135" t="s">
        <v>307</v>
      </c>
      <c r="D252" s="1" t="s">
        <v>300</v>
      </c>
      <c r="E252" s="40" t="s">
        <v>301</v>
      </c>
      <c r="F252" s="23">
        <v>1.6792717328644361E-9</v>
      </c>
    </row>
    <row r="253" spans="1:6" x14ac:dyDescent="0.25">
      <c r="A253" s="136"/>
      <c r="B253" s="136"/>
      <c r="C253" s="136"/>
      <c r="D253" s="1" t="s">
        <v>302</v>
      </c>
      <c r="E253" s="40" t="s">
        <v>301</v>
      </c>
      <c r="F253" s="23">
        <v>9.9354042733619283E-8</v>
      </c>
    </row>
    <row r="254" spans="1:6" x14ac:dyDescent="0.25">
      <c r="A254" s="136"/>
      <c r="B254" s="136"/>
      <c r="C254" s="136"/>
      <c r="D254" s="1" t="s">
        <v>303</v>
      </c>
      <c r="E254" s="40" t="s">
        <v>301</v>
      </c>
      <c r="F254" s="23">
        <v>1.6044130090148188E-5</v>
      </c>
    </row>
    <row r="255" spans="1:6" x14ac:dyDescent="0.25">
      <c r="A255" s="136"/>
      <c r="B255" s="136"/>
      <c r="C255" s="137"/>
      <c r="D255" s="1" t="s">
        <v>304</v>
      </c>
      <c r="E255" s="40" t="s">
        <v>301</v>
      </c>
      <c r="F255" s="23">
        <v>2.2274398809508422E-6</v>
      </c>
    </row>
    <row r="256" spans="1:6" x14ac:dyDescent="0.25">
      <c r="A256" s="136"/>
      <c r="B256" s="136"/>
      <c r="C256" s="135" t="s">
        <v>308</v>
      </c>
      <c r="D256" s="1" t="s">
        <v>300</v>
      </c>
      <c r="E256" s="40" t="s">
        <v>301</v>
      </c>
      <c r="F256" s="23">
        <v>2.099662599518523E-5</v>
      </c>
    </row>
    <row r="257" spans="1:6" x14ac:dyDescent="0.25">
      <c r="A257" s="136"/>
      <c r="B257" s="136"/>
      <c r="C257" s="136"/>
      <c r="D257" s="1" t="s">
        <v>302</v>
      </c>
      <c r="E257" s="40" t="s">
        <v>301</v>
      </c>
      <c r="F257" s="23">
        <v>1.225834860376082E-6</v>
      </c>
    </row>
    <row r="258" spans="1:6" x14ac:dyDescent="0.25">
      <c r="A258" s="136"/>
      <c r="B258" s="136"/>
      <c r="C258" s="136"/>
      <c r="D258" s="1" t="s">
        <v>303</v>
      </c>
      <c r="E258" s="40" t="s">
        <v>301</v>
      </c>
      <c r="F258" s="23">
        <v>2.007510571957659E-5</v>
      </c>
    </row>
    <row r="259" spans="1:6" x14ac:dyDescent="0.25">
      <c r="A259" s="136"/>
      <c r="B259" s="136"/>
      <c r="C259" s="137"/>
      <c r="D259" s="1" t="s">
        <v>304</v>
      </c>
      <c r="E259" s="40" t="s">
        <v>301</v>
      </c>
      <c r="F259" s="23">
        <v>6.9979174959504604E-4</v>
      </c>
    </row>
    <row r="260" spans="1:6" x14ac:dyDescent="0.25">
      <c r="A260" s="136"/>
      <c r="B260" s="136"/>
      <c r="C260" s="135" t="s">
        <v>309</v>
      </c>
      <c r="D260" s="1" t="s">
        <v>300</v>
      </c>
      <c r="E260" s="40" t="s">
        <v>301</v>
      </c>
      <c r="F260" s="23">
        <v>5.9164686285234891E-9</v>
      </c>
    </row>
    <row r="261" spans="1:6" x14ac:dyDescent="0.25">
      <c r="A261" s="136"/>
      <c r="B261" s="136"/>
      <c r="C261" s="136"/>
      <c r="D261" s="1" t="s">
        <v>302</v>
      </c>
      <c r="E261" s="40" t="s">
        <v>301</v>
      </c>
      <c r="F261" s="23">
        <v>4.2834622262799369E-10</v>
      </c>
    </row>
    <row r="262" spans="1:6" x14ac:dyDescent="0.25">
      <c r="A262" s="136"/>
      <c r="B262" s="136"/>
      <c r="C262" s="136"/>
      <c r="D262" s="1" t="s">
        <v>303</v>
      </c>
      <c r="E262" s="40" t="s">
        <v>301</v>
      </c>
      <c r="F262" s="23">
        <v>1.7453475945624179E-9</v>
      </c>
    </row>
    <row r="263" spans="1:6" x14ac:dyDescent="0.25">
      <c r="A263" s="136"/>
      <c r="B263" s="136"/>
      <c r="C263" s="137"/>
      <c r="D263" s="1" t="s">
        <v>304</v>
      </c>
      <c r="E263" s="40" t="s">
        <v>301</v>
      </c>
      <c r="F263" s="23">
        <v>2.1143524610925389E-15</v>
      </c>
    </row>
    <row r="264" spans="1:6" x14ac:dyDescent="0.25">
      <c r="A264" s="136"/>
      <c r="B264" s="136"/>
      <c r="C264" s="135" t="s">
        <v>310</v>
      </c>
      <c r="D264" s="1" t="s">
        <v>300</v>
      </c>
      <c r="E264" s="40" t="s">
        <v>301</v>
      </c>
      <c r="F264" s="23">
        <v>1.2183078262222E-5</v>
      </c>
    </row>
    <row r="265" spans="1:6" x14ac:dyDescent="0.25">
      <c r="A265" s="136"/>
      <c r="B265" s="136"/>
      <c r="C265" s="136"/>
      <c r="D265" s="1" t="s">
        <v>302</v>
      </c>
      <c r="E265" s="40" t="s">
        <v>301</v>
      </c>
      <c r="F265" s="23">
        <v>6.9349377676047156E-7</v>
      </c>
    </row>
    <row r="266" spans="1:6" x14ac:dyDescent="0.25">
      <c r="A266" s="136"/>
      <c r="B266" s="136"/>
      <c r="C266" s="136"/>
      <c r="D266" s="1" t="s">
        <v>303</v>
      </c>
      <c r="E266" s="40" t="s">
        <v>301</v>
      </c>
      <c r="F266" s="23">
        <v>1.461350889643654E-5</v>
      </c>
    </row>
    <row r="267" spans="1:6" x14ac:dyDescent="0.25">
      <c r="A267" s="136"/>
      <c r="B267" s="136"/>
      <c r="C267" s="137"/>
      <c r="D267" s="1" t="s">
        <v>304</v>
      </c>
      <c r="E267" s="40" t="s">
        <v>301</v>
      </c>
      <c r="F267" s="23">
        <v>1.526716504783332E-4</v>
      </c>
    </row>
    <row r="268" spans="1:6" x14ac:dyDescent="0.25">
      <c r="A268" s="136"/>
      <c r="B268" s="136"/>
      <c r="C268" s="135" t="s">
        <v>312</v>
      </c>
      <c r="D268" s="1" t="s">
        <v>300</v>
      </c>
      <c r="E268" s="40" t="s">
        <v>301</v>
      </c>
      <c r="F268" s="23">
        <v>0</v>
      </c>
    </row>
    <row r="269" spans="1:6" x14ac:dyDescent="0.25">
      <c r="A269" s="136"/>
      <c r="B269" s="136"/>
      <c r="C269" s="136"/>
      <c r="D269" s="1" t="s">
        <v>302</v>
      </c>
      <c r="E269" s="40" t="s">
        <v>301</v>
      </c>
      <c r="F269" s="23">
        <v>1.9884475841865421E-8</v>
      </c>
    </row>
    <row r="270" spans="1:6" x14ac:dyDescent="0.25">
      <c r="A270" s="136"/>
      <c r="B270" s="136"/>
      <c r="C270" s="136"/>
      <c r="D270" s="1" t="s">
        <v>303</v>
      </c>
      <c r="E270" s="40" t="s">
        <v>301</v>
      </c>
      <c r="F270" s="23">
        <v>2.0905931263355537E-5</v>
      </c>
    </row>
    <row r="271" spans="1:6" x14ac:dyDescent="0.25">
      <c r="A271" s="136"/>
      <c r="B271" s="136"/>
      <c r="C271" s="137"/>
      <c r="D271" s="1" t="s">
        <v>304</v>
      </c>
      <c r="E271" s="40" t="s">
        <v>301</v>
      </c>
      <c r="F271" s="23">
        <v>1.9130203026360271E-4</v>
      </c>
    </row>
    <row r="272" spans="1:6" x14ac:dyDescent="0.25">
      <c r="A272" s="136"/>
      <c r="B272" s="136"/>
      <c r="C272" s="135" t="s">
        <v>313</v>
      </c>
      <c r="D272" s="1" t="s">
        <v>300</v>
      </c>
      <c r="E272" s="40" t="s">
        <v>301</v>
      </c>
      <c r="F272" s="23">
        <v>2.1751803485763959E-7</v>
      </c>
    </row>
    <row r="273" spans="1:6" x14ac:dyDescent="0.25">
      <c r="A273" s="136"/>
      <c r="B273" s="136"/>
      <c r="C273" s="136"/>
      <c r="D273" s="1" t="s">
        <v>302</v>
      </c>
      <c r="E273" s="40" t="s">
        <v>301</v>
      </c>
      <c r="F273" s="23">
        <v>4.1126263198468952E-7</v>
      </c>
    </row>
    <row r="274" spans="1:6" x14ac:dyDescent="0.25">
      <c r="A274" s="136"/>
      <c r="B274" s="136"/>
      <c r="C274" s="136"/>
      <c r="D274" s="1" t="s">
        <v>303</v>
      </c>
      <c r="E274" s="40" t="s">
        <v>301</v>
      </c>
      <c r="F274" s="23">
        <v>1.2287483017900961E-5</v>
      </c>
    </row>
    <row r="275" spans="1:6" x14ac:dyDescent="0.25">
      <c r="A275" s="136"/>
      <c r="B275" s="137"/>
      <c r="C275" s="137"/>
      <c r="D275" s="1" t="s">
        <v>304</v>
      </c>
      <c r="E275" s="40" t="s">
        <v>301</v>
      </c>
      <c r="F275" s="23">
        <v>1.058163473301538E-7</v>
      </c>
    </row>
    <row r="276" spans="1:6" x14ac:dyDescent="0.25">
      <c r="A276" s="136"/>
      <c r="B276" s="135" t="s">
        <v>270</v>
      </c>
      <c r="C276" s="135" t="s">
        <v>307</v>
      </c>
      <c r="D276" s="1" t="s">
        <v>300</v>
      </c>
      <c r="E276" s="40" t="s">
        <v>301</v>
      </c>
      <c r="F276" s="23">
        <v>2.5924106674463129E-6</v>
      </c>
    </row>
    <row r="277" spans="1:6" x14ac:dyDescent="0.25">
      <c r="A277" s="136"/>
      <c r="B277" s="136"/>
      <c r="C277" s="136"/>
      <c r="D277" s="1" t="s">
        <v>302</v>
      </c>
      <c r="E277" s="40" t="s">
        <v>301</v>
      </c>
      <c r="F277" s="23">
        <v>1.449139572332286E-5</v>
      </c>
    </row>
    <row r="278" spans="1:6" x14ac:dyDescent="0.25">
      <c r="A278" s="136"/>
      <c r="B278" s="136"/>
      <c r="C278" s="136"/>
      <c r="D278" s="1" t="s">
        <v>303</v>
      </c>
      <c r="E278" s="40" t="s">
        <v>301</v>
      </c>
      <c r="F278" s="23">
        <v>6.3775314028238035E-4</v>
      </c>
    </row>
    <row r="279" spans="1:6" x14ac:dyDescent="0.25">
      <c r="A279" s="136"/>
      <c r="B279" s="136"/>
      <c r="C279" s="137"/>
      <c r="D279" s="1" t="s">
        <v>304</v>
      </c>
      <c r="E279" s="40" t="s">
        <v>301</v>
      </c>
      <c r="F279" s="23">
        <v>4.7374606604005611E-4</v>
      </c>
    </row>
    <row r="280" spans="1:6" x14ac:dyDescent="0.25">
      <c r="A280" s="136"/>
      <c r="B280" s="136"/>
      <c r="C280" s="135" t="s">
        <v>308</v>
      </c>
      <c r="D280" s="1" t="s">
        <v>300</v>
      </c>
      <c r="E280" s="40" t="s">
        <v>301</v>
      </c>
      <c r="F280" s="23">
        <v>2.5383717104747657E-5</v>
      </c>
    </row>
    <row r="281" spans="1:6" x14ac:dyDescent="0.25">
      <c r="A281" s="136"/>
      <c r="B281" s="136"/>
      <c r="C281" s="136"/>
      <c r="D281" s="1" t="s">
        <v>302</v>
      </c>
      <c r="E281" s="40" t="s">
        <v>301</v>
      </c>
      <c r="F281" s="23">
        <v>6.833737745694176E-6</v>
      </c>
    </row>
    <row r="282" spans="1:6" x14ac:dyDescent="0.25">
      <c r="A282" s="136"/>
      <c r="B282" s="136"/>
      <c r="C282" s="136"/>
      <c r="D282" s="1" t="s">
        <v>303</v>
      </c>
      <c r="E282" s="40" t="s">
        <v>301</v>
      </c>
      <c r="F282" s="23">
        <v>6.2238088990669701E-5</v>
      </c>
    </row>
    <row r="283" spans="1:6" x14ac:dyDescent="0.25">
      <c r="A283" s="136"/>
      <c r="B283" s="136"/>
      <c r="C283" s="137"/>
      <c r="D283" s="1" t="s">
        <v>304</v>
      </c>
      <c r="E283" s="40" t="s">
        <v>301</v>
      </c>
      <c r="F283" s="23">
        <v>1.149974243460871E-3</v>
      </c>
    </row>
    <row r="284" spans="1:6" x14ac:dyDescent="0.25">
      <c r="A284" s="136"/>
      <c r="B284" s="136"/>
      <c r="C284" s="135" t="s">
        <v>309</v>
      </c>
      <c r="D284" s="1" t="s">
        <v>300</v>
      </c>
      <c r="E284" s="40" t="s">
        <v>301</v>
      </c>
      <c r="F284" s="23">
        <v>1.9780920425494561E-7</v>
      </c>
    </row>
    <row r="285" spans="1:6" x14ac:dyDescent="0.25">
      <c r="A285" s="136"/>
      <c r="B285" s="136"/>
      <c r="C285" s="136"/>
      <c r="D285" s="1" t="s">
        <v>302</v>
      </c>
      <c r="E285" s="40" t="s">
        <v>301</v>
      </c>
      <c r="F285" s="23">
        <v>1.5203626644773379E-8</v>
      </c>
    </row>
    <row r="286" spans="1:6" x14ac:dyDescent="0.25">
      <c r="A286" s="136"/>
      <c r="B286" s="136"/>
      <c r="C286" s="136"/>
      <c r="D286" s="1" t="s">
        <v>303</v>
      </c>
      <c r="E286" s="40" t="s">
        <v>301</v>
      </c>
      <c r="F286" s="23">
        <v>5.8347787164383316E-8</v>
      </c>
    </row>
    <row r="287" spans="1:6" x14ac:dyDescent="0.25">
      <c r="A287" s="136"/>
      <c r="B287" s="136"/>
      <c r="C287" s="137"/>
      <c r="D287" s="1" t="s">
        <v>304</v>
      </c>
      <c r="E287" s="40" t="s">
        <v>301</v>
      </c>
      <c r="F287" s="23">
        <v>6.2159053774883595E-13</v>
      </c>
    </row>
    <row r="288" spans="1:6" x14ac:dyDescent="0.25">
      <c r="A288" s="136"/>
      <c r="B288" s="136"/>
      <c r="C288" s="135" t="s">
        <v>310</v>
      </c>
      <c r="D288" s="1" t="s">
        <v>300</v>
      </c>
      <c r="E288" s="40" t="s">
        <v>301</v>
      </c>
      <c r="F288" s="23">
        <v>4.4416445928328078E-3</v>
      </c>
    </row>
    <row r="289" spans="1:6" x14ac:dyDescent="0.25">
      <c r="A289" s="136"/>
      <c r="B289" s="136"/>
      <c r="C289" s="136"/>
      <c r="D289" s="1" t="s">
        <v>302</v>
      </c>
      <c r="E289" s="40" t="s">
        <v>301</v>
      </c>
      <c r="F289" s="23">
        <v>1.4741952088252091E-4</v>
      </c>
    </row>
    <row r="290" spans="1:6" x14ac:dyDescent="0.25">
      <c r="A290" s="136"/>
      <c r="B290" s="136"/>
      <c r="C290" s="136"/>
      <c r="D290" s="1" t="s">
        <v>303</v>
      </c>
      <c r="E290" s="40" t="s">
        <v>301</v>
      </c>
      <c r="F290" s="23">
        <v>3.8115144741251101E-3</v>
      </c>
    </row>
    <row r="291" spans="1:6" x14ac:dyDescent="0.25">
      <c r="A291" s="136"/>
      <c r="B291" s="136"/>
      <c r="C291" s="137"/>
      <c r="D291" s="1" t="s">
        <v>304</v>
      </c>
      <c r="E291" s="40" t="s">
        <v>301</v>
      </c>
      <c r="F291" s="23">
        <v>5.039082030869603E-2</v>
      </c>
    </row>
    <row r="292" spans="1:6" x14ac:dyDescent="0.25">
      <c r="A292" s="136"/>
      <c r="B292" s="136"/>
      <c r="C292" s="135" t="s">
        <v>312</v>
      </c>
      <c r="D292" s="1" t="s">
        <v>300</v>
      </c>
      <c r="E292" s="40" t="s">
        <v>301</v>
      </c>
      <c r="F292" s="23">
        <v>0</v>
      </c>
    </row>
    <row r="293" spans="1:6" x14ac:dyDescent="0.25">
      <c r="A293" s="136"/>
      <c r="B293" s="136"/>
      <c r="C293" s="136"/>
      <c r="D293" s="1" t="s">
        <v>302</v>
      </c>
      <c r="E293" s="40" t="s">
        <v>301</v>
      </c>
      <c r="F293" s="23">
        <v>1.069715473670944E-4</v>
      </c>
    </row>
    <row r="294" spans="1:6" x14ac:dyDescent="0.25">
      <c r="A294" s="136"/>
      <c r="B294" s="136"/>
      <c r="C294" s="136"/>
      <c r="D294" s="1" t="s">
        <v>303</v>
      </c>
      <c r="E294" s="40" t="s">
        <v>301</v>
      </c>
      <c r="F294" s="23">
        <v>1.595785673477302E-2</v>
      </c>
    </row>
    <row r="295" spans="1:6" x14ac:dyDescent="0.25">
      <c r="A295" s="136"/>
      <c r="B295" s="136"/>
      <c r="C295" s="137"/>
      <c r="D295" s="1" t="s">
        <v>304</v>
      </c>
      <c r="E295" s="40" t="s">
        <v>301</v>
      </c>
      <c r="F295" s="23">
        <v>0.11406602333663281</v>
      </c>
    </row>
    <row r="296" spans="1:6" x14ac:dyDescent="0.25">
      <c r="A296" s="136"/>
      <c r="B296" s="136"/>
      <c r="C296" s="135" t="s">
        <v>313</v>
      </c>
      <c r="D296" s="1" t="s">
        <v>300</v>
      </c>
      <c r="E296" s="40" t="s">
        <v>301</v>
      </c>
      <c r="F296" s="23">
        <v>6.5689859025704127E-5</v>
      </c>
    </row>
    <row r="297" spans="1:6" x14ac:dyDescent="0.25">
      <c r="A297" s="136"/>
      <c r="B297" s="136"/>
      <c r="C297" s="136"/>
      <c r="D297" s="1" t="s">
        <v>302</v>
      </c>
      <c r="E297" s="40" t="s">
        <v>301</v>
      </c>
      <c r="F297" s="23">
        <v>0</v>
      </c>
    </row>
    <row r="298" spans="1:6" x14ac:dyDescent="0.25">
      <c r="A298" s="136"/>
      <c r="B298" s="136"/>
      <c r="C298" s="136"/>
      <c r="D298" s="1" t="s">
        <v>303</v>
      </c>
      <c r="E298" s="40" t="s">
        <v>301</v>
      </c>
      <c r="F298" s="23">
        <v>0</v>
      </c>
    </row>
    <row r="299" spans="1:6" x14ac:dyDescent="0.25">
      <c r="A299" s="136"/>
      <c r="B299" s="137"/>
      <c r="C299" s="137"/>
      <c r="D299" s="1" t="s">
        <v>304</v>
      </c>
      <c r="E299" s="40" t="s">
        <v>301</v>
      </c>
      <c r="F299" s="23">
        <v>0</v>
      </c>
    </row>
    <row r="300" spans="1:6" x14ac:dyDescent="0.25">
      <c r="A300" s="136"/>
      <c r="B300" s="135" t="s">
        <v>271</v>
      </c>
      <c r="C300" s="135" t="s">
        <v>307</v>
      </c>
      <c r="D300" s="1" t="s">
        <v>300</v>
      </c>
      <c r="E300" s="40" t="s">
        <v>301</v>
      </c>
      <c r="F300" s="23">
        <v>0</v>
      </c>
    </row>
    <row r="301" spans="1:6" x14ac:dyDescent="0.25">
      <c r="A301" s="136"/>
      <c r="B301" s="136"/>
      <c r="C301" s="136"/>
      <c r="D301" s="1" t="s">
        <v>302</v>
      </c>
      <c r="E301" s="40" t="s">
        <v>301</v>
      </c>
      <c r="F301" s="23">
        <v>0</v>
      </c>
    </row>
    <row r="302" spans="1:6" x14ac:dyDescent="0.25">
      <c r="A302" s="136"/>
      <c r="B302" s="136"/>
      <c r="C302" s="136"/>
      <c r="D302" s="1" t="s">
        <v>303</v>
      </c>
      <c r="E302" s="40" t="s">
        <v>301</v>
      </c>
      <c r="F302" s="23">
        <v>0</v>
      </c>
    </row>
    <row r="303" spans="1:6" x14ac:dyDescent="0.25">
      <c r="A303" s="136"/>
      <c r="B303" s="136"/>
      <c r="C303" s="137"/>
      <c r="D303" s="1" t="s">
        <v>304</v>
      </c>
      <c r="E303" s="40" t="s">
        <v>301</v>
      </c>
      <c r="F303" s="23">
        <v>0</v>
      </c>
    </row>
    <row r="304" spans="1:6" x14ac:dyDescent="0.25">
      <c r="A304" s="136"/>
      <c r="B304" s="136"/>
      <c r="C304" s="135" t="s">
        <v>308</v>
      </c>
      <c r="D304" s="1" t="s">
        <v>300</v>
      </c>
      <c r="E304" s="40" t="s">
        <v>301</v>
      </c>
      <c r="F304" s="23">
        <v>9.56184862239521E-4</v>
      </c>
    </row>
    <row r="305" spans="1:6" x14ac:dyDescent="0.25">
      <c r="A305" s="136"/>
      <c r="B305" s="136"/>
      <c r="C305" s="136"/>
      <c r="D305" s="1" t="s">
        <v>302</v>
      </c>
      <c r="E305" s="40" t="s">
        <v>301</v>
      </c>
      <c r="F305" s="23">
        <v>0</v>
      </c>
    </row>
    <row r="306" spans="1:6" x14ac:dyDescent="0.25">
      <c r="A306" s="136"/>
      <c r="B306" s="136"/>
      <c r="C306" s="136"/>
      <c r="D306" s="1" t="s">
        <v>303</v>
      </c>
      <c r="E306" s="40" t="s">
        <v>301</v>
      </c>
      <c r="F306" s="23">
        <v>0</v>
      </c>
    </row>
    <row r="307" spans="1:6" x14ac:dyDescent="0.25">
      <c r="A307" s="136"/>
      <c r="B307" s="136"/>
      <c r="C307" s="137"/>
      <c r="D307" s="1" t="s">
        <v>304</v>
      </c>
      <c r="E307" s="40" t="s">
        <v>301</v>
      </c>
      <c r="F307" s="23">
        <v>0</v>
      </c>
    </row>
    <row r="308" spans="1:6" x14ac:dyDescent="0.25">
      <c r="A308" s="136"/>
      <c r="B308" s="136"/>
      <c r="C308" s="135" t="s">
        <v>309</v>
      </c>
      <c r="D308" s="1" t="s">
        <v>300</v>
      </c>
      <c r="E308" s="40" t="s">
        <v>301</v>
      </c>
      <c r="F308" s="23">
        <v>0</v>
      </c>
    </row>
    <row r="309" spans="1:6" x14ac:dyDescent="0.25">
      <c r="A309" s="136"/>
      <c r="B309" s="136"/>
      <c r="C309" s="136"/>
      <c r="D309" s="1" t="s">
        <v>302</v>
      </c>
      <c r="E309" s="40" t="s">
        <v>301</v>
      </c>
      <c r="F309" s="23">
        <v>0</v>
      </c>
    </row>
    <row r="310" spans="1:6" x14ac:dyDescent="0.25">
      <c r="A310" s="136"/>
      <c r="B310" s="136"/>
      <c r="C310" s="136"/>
      <c r="D310" s="1" t="s">
        <v>303</v>
      </c>
      <c r="E310" s="40" t="s">
        <v>301</v>
      </c>
      <c r="F310" s="23">
        <v>0</v>
      </c>
    </row>
    <row r="311" spans="1:6" x14ac:dyDescent="0.25">
      <c r="A311" s="136"/>
      <c r="B311" s="136"/>
      <c r="C311" s="137"/>
      <c r="D311" s="1" t="s">
        <v>304</v>
      </c>
      <c r="E311" s="40" t="s">
        <v>301</v>
      </c>
      <c r="F311" s="23">
        <v>0</v>
      </c>
    </row>
    <row r="312" spans="1:6" x14ac:dyDescent="0.25">
      <c r="A312" s="136"/>
      <c r="B312" s="136"/>
      <c r="C312" s="135" t="s">
        <v>310</v>
      </c>
      <c r="D312" s="1" t="s">
        <v>300</v>
      </c>
      <c r="E312" s="40" t="s">
        <v>301</v>
      </c>
      <c r="F312" s="23">
        <v>0</v>
      </c>
    </row>
    <row r="313" spans="1:6" x14ac:dyDescent="0.25">
      <c r="A313" s="136"/>
      <c r="B313" s="136"/>
      <c r="C313" s="136"/>
      <c r="D313" s="1" t="s">
        <v>302</v>
      </c>
      <c r="E313" s="40" t="s">
        <v>301</v>
      </c>
      <c r="F313" s="23">
        <v>0</v>
      </c>
    </row>
    <row r="314" spans="1:6" x14ac:dyDescent="0.25">
      <c r="A314" s="136"/>
      <c r="B314" s="136"/>
      <c r="C314" s="136"/>
      <c r="D314" s="1" t="s">
        <v>303</v>
      </c>
      <c r="E314" s="40" t="s">
        <v>301</v>
      </c>
      <c r="F314" s="23">
        <v>0</v>
      </c>
    </row>
    <row r="315" spans="1:6" x14ac:dyDescent="0.25">
      <c r="A315" s="136"/>
      <c r="B315" s="136"/>
      <c r="C315" s="137"/>
      <c r="D315" s="1" t="s">
        <v>304</v>
      </c>
      <c r="E315" s="40" t="s">
        <v>301</v>
      </c>
      <c r="F315" s="23">
        <v>0</v>
      </c>
    </row>
    <row r="316" spans="1:6" x14ac:dyDescent="0.25">
      <c r="A316" s="136"/>
      <c r="B316" s="136"/>
      <c r="C316" s="135" t="s">
        <v>312</v>
      </c>
      <c r="D316" s="1" t="s">
        <v>300</v>
      </c>
      <c r="E316" s="40" t="s">
        <v>301</v>
      </c>
      <c r="F316" s="23">
        <v>0</v>
      </c>
    </row>
    <row r="317" spans="1:6" x14ac:dyDescent="0.25">
      <c r="A317" s="136"/>
      <c r="B317" s="136"/>
      <c r="C317" s="136"/>
      <c r="D317" s="1" t="s">
        <v>302</v>
      </c>
      <c r="E317" s="40" t="s">
        <v>301</v>
      </c>
      <c r="F317" s="23">
        <v>0</v>
      </c>
    </row>
    <row r="318" spans="1:6" x14ac:dyDescent="0.25">
      <c r="A318" s="136"/>
      <c r="B318" s="136"/>
      <c r="C318" s="136"/>
      <c r="D318" s="1" t="s">
        <v>303</v>
      </c>
      <c r="E318" s="40" t="s">
        <v>301</v>
      </c>
      <c r="F318" s="23">
        <v>0</v>
      </c>
    </row>
    <row r="319" spans="1:6" x14ac:dyDescent="0.25">
      <c r="A319" s="136"/>
      <c r="B319" s="136"/>
      <c r="C319" s="137"/>
      <c r="D319" s="1" t="s">
        <v>304</v>
      </c>
      <c r="E319" s="40" t="s">
        <v>301</v>
      </c>
      <c r="F319" s="23">
        <v>0</v>
      </c>
    </row>
    <row r="320" spans="1:6" x14ac:dyDescent="0.25">
      <c r="A320" s="136"/>
      <c r="B320" s="136"/>
      <c r="C320" s="135" t="s">
        <v>313</v>
      </c>
      <c r="D320" s="1" t="s">
        <v>300</v>
      </c>
      <c r="E320" s="40" t="s">
        <v>301</v>
      </c>
      <c r="F320" s="23">
        <v>0</v>
      </c>
    </row>
    <row r="321" spans="1:6" x14ac:dyDescent="0.25">
      <c r="A321" s="136"/>
      <c r="B321" s="136"/>
      <c r="C321" s="136"/>
      <c r="D321" s="1" t="s">
        <v>302</v>
      </c>
      <c r="E321" s="40" t="s">
        <v>301</v>
      </c>
      <c r="F321" s="23">
        <v>0</v>
      </c>
    </row>
    <row r="322" spans="1:6" x14ac:dyDescent="0.25">
      <c r="A322" s="136"/>
      <c r="B322" s="136"/>
      <c r="C322" s="136"/>
      <c r="D322" s="1" t="s">
        <v>303</v>
      </c>
      <c r="E322" s="40" t="s">
        <v>301</v>
      </c>
      <c r="F322" s="23">
        <v>0</v>
      </c>
    </row>
    <row r="323" spans="1:6" x14ac:dyDescent="0.25">
      <c r="A323" s="136"/>
      <c r="B323" s="137"/>
      <c r="C323" s="137"/>
      <c r="D323" s="1" t="s">
        <v>304</v>
      </c>
      <c r="E323" s="40" t="s">
        <v>301</v>
      </c>
      <c r="F323" s="23">
        <v>0</v>
      </c>
    </row>
    <row r="324" spans="1:6" x14ac:dyDescent="0.25">
      <c r="A324" s="136"/>
      <c r="B324" s="135" t="s">
        <v>272</v>
      </c>
      <c r="C324" s="135" t="s">
        <v>307</v>
      </c>
      <c r="D324" s="1" t="s">
        <v>300</v>
      </c>
      <c r="E324" s="40" t="s">
        <v>301</v>
      </c>
      <c r="F324" s="23">
        <v>6.7975715154731641E-7</v>
      </c>
    </row>
    <row r="325" spans="1:6" x14ac:dyDescent="0.25">
      <c r="A325" s="136"/>
      <c r="B325" s="136"/>
      <c r="C325" s="136"/>
      <c r="D325" s="1" t="s">
        <v>302</v>
      </c>
      <c r="E325" s="40" t="s">
        <v>301</v>
      </c>
      <c r="F325" s="23">
        <v>2.1472087974402118E-4</v>
      </c>
    </row>
    <row r="326" spans="1:6" x14ac:dyDescent="0.25">
      <c r="A326" s="136"/>
      <c r="B326" s="136"/>
      <c r="C326" s="136"/>
      <c r="D326" s="1" t="s">
        <v>303</v>
      </c>
      <c r="E326" s="40" t="s">
        <v>301</v>
      </c>
      <c r="F326" s="23">
        <v>0</v>
      </c>
    </row>
    <row r="327" spans="1:6" x14ac:dyDescent="0.25">
      <c r="A327" s="136"/>
      <c r="B327" s="136"/>
      <c r="C327" s="137"/>
      <c r="D327" s="1" t="s">
        <v>304</v>
      </c>
      <c r="E327" s="40" t="s">
        <v>301</v>
      </c>
      <c r="F327" s="23">
        <v>0</v>
      </c>
    </row>
    <row r="328" spans="1:6" x14ac:dyDescent="0.25">
      <c r="A328" s="136"/>
      <c r="B328" s="136"/>
      <c r="C328" s="135" t="s">
        <v>308</v>
      </c>
      <c r="D328" s="1" t="s">
        <v>300</v>
      </c>
      <c r="E328" s="40" t="s">
        <v>301</v>
      </c>
      <c r="F328" s="23">
        <v>0</v>
      </c>
    </row>
    <row r="329" spans="1:6" x14ac:dyDescent="0.25">
      <c r="A329" s="136"/>
      <c r="B329" s="136"/>
      <c r="C329" s="136"/>
      <c r="D329" s="1" t="s">
        <v>302</v>
      </c>
      <c r="E329" s="40" t="s">
        <v>301</v>
      </c>
      <c r="F329" s="23">
        <v>0</v>
      </c>
    </row>
    <row r="330" spans="1:6" x14ac:dyDescent="0.25">
      <c r="A330" s="136"/>
      <c r="B330" s="136"/>
      <c r="C330" s="136"/>
      <c r="D330" s="1" t="s">
        <v>303</v>
      </c>
      <c r="E330" s="40" t="s">
        <v>301</v>
      </c>
      <c r="F330" s="23">
        <v>0</v>
      </c>
    </row>
    <row r="331" spans="1:6" x14ac:dyDescent="0.25">
      <c r="A331" s="136"/>
      <c r="B331" s="136"/>
      <c r="C331" s="137"/>
      <c r="D331" s="1" t="s">
        <v>304</v>
      </c>
      <c r="E331" s="40" t="s">
        <v>301</v>
      </c>
      <c r="F331" s="23">
        <v>0</v>
      </c>
    </row>
    <row r="332" spans="1:6" x14ac:dyDescent="0.25">
      <c r="A332" s="136"/>
      <c r="B332" s="136"/>
      <c r="C332" s="135" t="s">
        <v>309</v>
      </c>
      <c r="D332" s="1" t="s">
        <v>300</v>
      </c>
      <c r="E332" s="40" t="s">
        <v>301</v>
      </c>
      <c r="F332" s="23">
        <v>0</v>
      </c>
    </row>
    <row r="333" spans="1:6" x14ac:dyDescent="0.25">
      <c r="A333" s="136"/>
      <c r="B333" s="136"/>
      <c r="C333" s="136"/>
      <c r="D333" s="1" t="s">
        <v>302</v>
      </c>
      <c r="E333" s="40" t="s">
        <v>301</v>
      </c>
      <c r="F333" s="23">
        <v>0</v>
      </c>
    </row>
    <row r="334" spans="1:6" x14ac:dyDescent="0.25">
      <c r="A334" s="136"/>
      <c r="B334" s="136"/>
      <c r="C334" s="136"/>
      <c r="D334" s="1" t="s">
        <v>303</v>
      </c>
      <c r="E334" s="40" t="s">
        <v>301</v>
      </c>
      <c r="F334" s="23">
        <v>0</v>
      </c>
    </row>
    <row r="335" spans="1:6" x14ac:dyDescent="0.25">
      <c r="A335" s="136"/>
      <c r="B335" s="136"/>
      <c r="C335" s="137"/>
      <c r="D335" s="1" t="s">
        <v>304</v>
      </c>
      <c r="E335" s="40" t="s">
        <v>301</v>
      </c>
      <c r="F335" s="23">
        <v>0</v>
      </c>
    </row>
    <row r="336" spans="1:6" x14ac:dyDescent="0.25">
      <c r="A336" s="136"/>
      <c r="B336" s="136"/>
      <c r="C336" s="135" t="s">
        <v>310</v>
      </c>
      <c r="D336" s="1" t="s">
        <v>300</v>
      </c>
      <c r="E336" s="40" t="s">
        <v>301</v>
      </c>
      <c r="F336" s="23">
        <v>7.1338368136732654E-4</v>
      </c>
    </row>
    <row r="337" spans="1:6" x14ac:dyDescent="0.25">
      <c r="A337" s="136"/>
      <c r="B337" s="136"/>
      <c r="C337" s="136"/>
      <c r="D337" s="1" t="s">
        <v>302</v>
      </c>
      <c r="E337" s="40" t="s">
        <v>301</v>
      </c>
      <c r="F337" s="23">
        <v>0</v>
      </c>
    </row>
    <row r="338" spans="1:6" x14ac:dyDescent="0.25">
      <c r="A338" s="136"/>
      <c r="B338" s="136"/>
      <c r="C338" s="136"/>
      <c r="D338" s="1" t="s">
        <v>303</v>
      </c>
      <c r="E338" s="40" t="s">
        <v>301</v>
      </c>
      <c r="F338" s="23">
        <v>0</v>
      </c>
    </row>
    <row r="339" spans="1:6" x14ac:dyDescent="0.25">
      <c r="A339" s="136"/>
      <c r="B339" s="136"/>
      <c r="C339" s="137"/>
      <c r="D339" s="1" t="s">
        <v>304</v>
      </c>
      <c r="E339" s="40" t="s">
        <v>301</v>
      </c>
      <c r="F339" s="23">
        <v>4.3936001496825815E-3</v>
      </c>
    </row>
    <row r="340" spans="1:6" x14ac:dyDescent="0.25">
      <c r="A340" s="136"/>
      <c r="B340" s="136"/>
      <c r="C340" s="135" t="s">
        <v>311</v>
      </c>
      <c r="D340" s="1" t="s">
        <v>300</v>
      </c>
      <c r="E340" s="40" t="s">
        <v>301</v>
      </c>
      <c r="F340" s="23">
        <v>0</v>
      </c>
    </row>
    <row r="341" spans="1:6" x14ac:dyDescent="0.25">
      <c r="A341" s="136"/>
      <c r="B341" s="136"/>
      <c r="C341" s="136"/>
      <c r="D341" s="1" t="s">
        <v>302</v>
      </c>
      <c r="E341" s="40" t="s">
        <v>301</v>
      </c>
      <c r="F341" s="23">
        <v>0</v>
      </c>
    </row>
    <row r="342" spans="1:6" x14ac:dyDescent="0.25">
      <c r="A342" s="136"/>
      <c r="B342" s="136"/>
      <c r="C342" s="136"/>
      <c r="D342" s="1" t="s">
        <v>303</v>
      </c>
      <c r="E342" s="40" t="s">
        <v>301</v>
      </c>
      <c r="F342" s="23">
        <v>0</v>
      </c>
    </row>
    <row r="343" spans="1:6" x14ac:dyDescent="0.25">
      <c r="A343" s="136"/>
      <c r="B343" s="136"/>
      <c r="C343" s="137"/>
      <c r="D343" s="1" t="s">
        <v>304</v>
      </c>
      <c r="E343" s="40" t="s">
        <v>301</v>
      </c>
      <c r="F343" s="23">
        <v>0</v>
      </c>
    </row>
    <row r="344" spans="1:6" x14ac:dyDescent="0.25">
      <c r="A344" s="136"/>
      <c r="B344" s="136"/>
      <c r="C344" s="135" t="s">
        <v>312</v>
      </c>
      <c r="D344" s="1" t="s">
        <v>300</v>
      </c>
      <c r="E344" s="40" t="s">
        <v>301</v>
      </c>
      <c r="F344" s="23">
        <v>0</v>
      </c>
    </row>
    <row r="345" spans="1:6" x14ac:dyDescent="0.25">
      <c r="A345" s="136"/>
      <c r="B345" s="136"/>
      <c r="C345" s="136"/>
      <c r="D345" s="1" t="s">
        <v>302</v>
      </c>
      <c r="E345" s="40" t="s">
        <v>301</v>
      </c>
      <c r="F345" s="23">
        <v>0</v>
      </c>
    </row>
    <row r="346" spans="1:6" x14ac:dyDescent="0.25">
      <c r="A346" s="136"/>
      <c r="B346" s="136"/>
      <c r="C346" s="136"/>
      <c r="D346" s="1" t="s">
        <v>303</v>
      </c>
      <c r="E346" s="40" t="s">
        <v>301</v>
      </c>
      <c r="F346" s="23">
        <v>0</v>
      </c>
    </row>
    <row r="347" spans="1:6" x14ac:dyDescent="0.25">
      <c r="A347" s="136"/>
      <c r="B347" s="136"/>
      <c r="C347" s="137"/>
      <c r="D347" s="1" t="s">
        <v>304</v>
      </c>
      <c r="E347" s="40" t="s">
        <v>301</v>
      </c>
      <c r="F347" s="23">
        <v>0</v>
      </c>
    </row>
    <row r="348" spans="1:6" x14ac:dyDescent="0.25">
      <c r="A348" s="136"/>
      <c r="B348" s="136"/>
      <c r="C348" s="135" t="s">
        <v>313</v>
      </c>
      <c r="D348" s="1" t="s">
        <v>300</v>
      </c>
      <c r="E348" s="40" t="s">
        <v>301</v>
      </c>
      <c r="F348" s="23">
        <v>0</v>
      </c>
    </row>
    <row r="349" spans="1:6" x14ac:dyDescent="0.25">
      <c r="A349" s="136"/>
      <c r="B349" s="136"/>
      <c r="C349" s="136"/>
      <c r="D349" s="1" t="s">
        <v>302</v>
      </c>
      <c r="E349" s="40" t="s">
        <v>301</v>
      </c>
      <c r="F349" s="23">
        <v>0</v>
      </c>
    </row>
    <row r="350" spans="1:6" x14ac:dyDescent="0.25">
      <c r="A350" s="136"/>
      <c r="B350" s="136"/>
      <c r="C350" s="136"/>
      <c r="D350" s="1" t="s">
        <v>303</v>
      </c>
      <c r="E350" s="40" t="s">
        <v>301</v>
      </c>
      <c r="F350" s="23">
        <v>0</v>
      </c>
    </row>
    <row r="351" spans="1:6" x14ac:dyDescent="0.25">
      <c r="A351" s="136"/>
      <c r="B351" s="137"/>
      <c r="C351" s="137"/>
      <c r="D351" s="1" t="s">
        <v>304</v>
      </c>
      <c r="E351" s="40" t="s">
        <v>301</v>
      </c>
      <c r="F351" s="23">
        <v>0</v>
      </c>
    </row>
    <row r="352" spans="1:6" x14ac:dyDescent="0.25">
      <c r="A352" s="136"/>
      <c r="B352" s="135" t="s">
        <v>273</v>
      </c>
      <c r="C352" s="135" t="s">
        <v>307</v>
      </c>
      <c r="D352" s="1" t="s">
        <v>300</v>
      </c>
      <c r="E352" s="40" t="s">
        <v>301</v>
      </c>
      <c r="F352" s="23">
        <v>0</v>
      </c>
    </row>
    <row r="353" spans="1:6" x14ac:dyDescent="0.25">
      <c r="A353" s="136"/>
      <c r="B353" s="136"/>
      <c r="C353" s="136"/>
      <c r="D353" s="1" t="s">
        <v>302</v>
      </c>
      <c r="E353" s="40" t="s">
        <v>301</v>
      </c>
      <c r="F353" s="23">
        <v>0</v>
      </c>
    </row>
    <row r="354" spans="1:6" x14ac:dyDescent="0.25">
      <c r="A354" s="136"/>
      <c r="B354" s="136"/>
      <c r="C354" s="136"/>
      <c r="D354" s="1" t="s">
        <v>303</v>
      </c>
      <c r="E354" s="40" t="s">
        <v>301</v>
      </c>
      <c r="F354" s="23">
        <v>0</v>
      </c>
    </row>
    <row r="355" spans="1:6" x14ac:dyDescent="0.25">
      <c r="A355" s="136"/>
      <c r="B355" s="136"/>
      <c r="C355" s="137"/>
      <c r="D355" s="1" t="s">
        <v>304</v>
      </c>
      <c r="E355" s="40" t="s">
        <v>301</v>
      </c>
      <c r="F355" s="23">
        <v>0</v>
      </c>
    </row>
    <row r="356" spans="1:6" x14ac:dyDescent="0.25">
      <c r="A356" s="136"/>
      <c r="B356" s="136"/>
      <c r="C356" s="135" t="s">
        <v>308</v>
      </c>
      <c r="D356" s="1" t="s">
        <v>300</v>
      </c>
      <c r="E356" s="40" t="s">
        <v>301</v>
      </c>
      <c r="F356" s="23">
        <v>0</v>
      </c>
    </row>
    <row r="357" spans="1:6" x14ac:dyDescent="0.25">
      <c r="A357" s="136"/>
      <c r="B357" s="136"/>
      <c r="C357" s="136"/>
      <c r="D357" s="1" t="s">
        <v>302</v>
      </c>
      <c r="E357" s="40" t="s">
        <v>301</v>
      </c>
      <c r="F357" s="23">
        <v>0</v>
      </c>
    </row>
    <row r="358" spans="1:6" x14ac:dyDescent="0.25">
      <c r="A358" s="136"/>
      <c r="B358" s="136"/>
      <c r="C358" s="136"/>
      <c r="D358" s="1" t="s">
        <v>303</v>
      </c>
      <c r="E358" s="40" t="s">
        <v>301</v>
      </c>
      <c r="F358" s="23">
        <v>0</v>
      </c>
    </row>
    <row r="359" spans="1:6" x14ac:dyDescent="0.25">
      <c r="A359" s="136"/>
      <c r="B359" s="136"/>
      <c r="C359" s="137"/>
      <c r="D359" s="1" t="s">
        <v>304</v>
      </c>
      <c r="E359" s="40" t="s">
        <v>301</v>
      </c>
      <c r="F359" s="23">
        <v>0</v>
      </c>
    </row>
    <row r="360" spans="1:6" x14ac:dyDescent="0.25">
      <c r="A360" s="136"/>
      <c r="B360" s="136"/>
      <c r="C360" s="135" t="s">
        <v>309</v>
      </c>
      <c r="D360" s="1" t="s">
        <v>300</v>
      </c>
      <c r="E360" s="40" t="s">
        <v>301</v>
      </c>
      <c r="F360" s="23">
        <v>0</v>
      </c>
    </row>
    <row r="361" spans="1:6" x14ac:dyDescent="0.25">
      <c r="A361" s="136"/>
      <c r="B361" s="136"/>
      <c r="C361" s="136"/>
      <c r="D361" s="1" t="s">
        <v>302</v>
      </c>
      <c r="E361" s="40" t="s">
        <v>301</v>
      </c>
      <c r="F361" s="23">
        <v>0</v>
      </c>
    </row>
    <row r="362" spans="1:6" x14ac:dyDescent="0.25">
      <c r="A362" s="136"/>
      <c r="B362" s="136"/>
      <c r="C362" s="136"/>
      <c r="D362" s="1" t="s">
        <v>303</v>
      </c>
      <c r="E362" s="40" t="s">
        <v>301</v>
      </c>
      <c r="F362" s="23">
        <v>0</v>
      </c>
    </row>
    <row r="363" spans="1:6" x14ac:dyDescent="0.25">
      <c r="A363" s="136"/>
      <c r="B363" s="136"/>
      <c r="C363" s="137"/>
      <c r="D363" s="1" t="s">
        <v>304</v>
      </c>
      <c r="E363" s="40" t="s">
        <v>301</v>
      </c>
      <c r="F363" s="23">
        <v>0</v>
      </c>
    </row>
    <row r="364" spans="1:6" x14ac:dyDescent="0.25">
      <c r="A364" s="136"/>
      <c r="B364" s="136"/>
      <c r="C364" s="135" t="s">
        <v>310</v>
      </c>
      <c r="D364" s="1" t="s">
        <v>300</v>
      </c>
      <c r="E364" s="40" t="s">
        <v>301</v>
      </c>
      <c r="F364" s="23">
        <v>0</v>
      </c>
    </row>
    <row r="365" spans="1:6" x14ac:dyDescent="0.25">
      <c r="A365" s="136"/>
      <c r="B365" s="136"/>
      <c r="C365" s="136"/>
      <c r="D365" s="1" t="s">
        <v>302</v>
      </c>
      <c r="E365" s="40" t="s">
        <v>301</v>
      </c>
      <c r="F365" s="23">
        <v>0</v>
      </c>
    </row>
    <row r="366" spans="1:6" x14ac:dyDescent="0.25">
      <c r="A366" s="136"/>
      <c r="B366" s="136"/>
      <c r="C366" s="136"/>
      <c r="D366" s="1" t="s">
        <v>303</v>
      </c>
      <c r="E366" s="40" t="s">
        <v>301</v>
      </c>
      <c r="F366" s="23">
        <v>0</v>
      </c>
    </row>
    <row r="367" spans="1:6" x14ac:dyDescent="0.25">
      <c r="A367" s="136"/>
      <c r="B367" s="136"/>
      <c r="C367" s="137"/>
      <c r="D367" s="1" t="s">
        <v>304</v>
      </c>
      <c r="E367" s="40" t="s">
        <v>301</v>
      </c>
      <c r="F367" s="23">
        <v>0</v>
      </c>
    </row>
    <row r="368" spans="1:6" x14ac:dyDescent="0.25">
      <c r="A368" s="136"/>
      <c r="B368" s="136"/>
      <c r="C368" s="135" t="s">
        <v>312</v>
      </c>
      <c r="D368" s="1" t="s">
        <v>300</v>
      </c>
      <c r="E368" s="40" t="s">
        <v>301</v>
      </c>
      <c r="F368" s="23">
        <v>0</v>
      </c>
    </row>
    <row r="369" spans="1:6" x14ac:dyDescent="0.25">
      <c r="A369" s="136"/>
      <c r="B369" s="136"/>
      <c r="C369" s="136"/>
      <c r="D369" s="1" t="s">
        <v>302</v>
      </c>
      <c r="E369" s="40" t="s">
        <v>301</v>
      </c>
      <c r="F369" s="23">
        <v>0</v>
      </c>
    </row>
    <row r="370" spans="1:6" x14ac:dyDescent="0.25">
      <c r="A370" s="136"/>
      <c r="B370" s="136"/>
      <c r="C370" s="136"/>
      <c r="D370" s="1" t="s">
        <v>303</v>
      </c>
      <c r="E370" s="40" t="s">
        <v>301</v>
      </c>
      <c r="F370" s="23">
        <v>0</v>
      </c>
    </row>
    <row r="371" spans="1:6" x14ac:dyDescent="0.25">
      <c r="A371" s="136"/>
      <c r="B371" s="136"/>
      <c r="C371" s="137"/>
      <c r="D371" s="1" t="s">
        <v>304</v>
      </c>
      <c r="E371" s="40" t="s">
        <v>301</v>
      </c>
      <c r="F371" s="23">
        <v>0</v>
      </c>
    </row>
    <row r="372" spans="1:6" x14ac:dyDescent="0.25">
      <c r="A372" s="136"/>
      <c r="B372" s="136"/>
      <c r="C372" s="135" t="s">
        <v>313</v>
      </c>
      <c r="D372" s="1" t="s">
        <v>300</v>
      </c>
      <c r="E372" s="40" t="s">
        <v>301</v>
      </c>
      <c r="F372" s="23">
        <v>0</v>
      </c>
    </row>
    <row r="373" spans="1:6" x14ac:dyDescent="0.25">
      <c r="A373" s="136"/>
      <c r="B373" s="136"/>
      <c r="C373" s="136"/>
      <c r="D373" s="1" t="s">
        <v>302</v>
      </c>
      <c r="E373" s="40" t="s">
        <v>301</v>
      </c>
      <c r="F373" s="23">
        <v>0</v>
      </c>
    </row>
    <row r="374" spans="1:6" x14ac:dyDescent="0.25">
      <c r="A374" s="136"/>
      <c r="B374" s="136"/>
      <c r="C374" s="136"/>
      <c r="D374" s="1" t="s">
        <v>303</v>
      </c>
      <c r="E374" s="40" t="s">
        <v>301</v>
      </c>
      <c r="F374" s="23">
        <v>0</v>
      </c>
    </row>
    <row r="375" spans="1:6" x14ac:dyDescent="0.25">
      <c r="A375" s="137"/>
      <c r="B375" s="137"/>
      <c r="C375" s="137"/>
      <c r="D375" s="1" t="s">
        <v>304</v>
      </c>
      <c r="E375" s="40" t="s">
        <v>301</v>
      </c>
      <c r="F375" s="23">
        <v>0</v>
      </c>
    </row>
    <row r="376" spans="1:6" x14ac:dyDescent="0.25">
      <c r="A376" s="135" t="s">
        <v>62</v>
      </c>
      <c r="B376" s="135" t="s">
        <v>269</v>
      </c>
      <c r="C376" s="135" t="s">
        <v>307</v>
      </c>
      <c r="D376" s="1" t="s">
        <v>300</v>
      </c>
      <c r="E376" s="40" t="s">
        <v>301</v>
      </c>
      <c r="F376" s="23">
        <v>9.1923866968362315E-7</v>
      </c>
    </row>
    <row r="377" spans="1:6" x14ac:dyDescent="0.25">
      <c r="A377" s="136"/>
      <c r="B377" s="136"/>
      <c r="C377" s="136"/>
      <c r="D377" s="1" t="s">
        <v>302</v>
      </c>
      <c r="E377" s="40" t="s">
        <v>301</v>
      </c>
      <c r="F377" s="23">
        <v>1.8106586200099728E-5</v>
      </c>
    </row>
    <row r="378" spans="1:6" x14ac:dyDescent="0.25">
      <c r="A378" s="136"/>
      <c r="B378" s="136"/>
      <c r="C378" s="136"/>
      <c r="D378" s="1" t="s">
        <v>303</v>
      </c>
      <c r="E378" s="40" t="s">
        <v>301</v>
      </c>
      <c r="F378" s="23">
        <v>2.9800472193836787E-3</v>
      </c>
    </row>
    <row r="379" spans="1:6" x14ac:dyDescent="0.25">
      <c r="A379" s="136"/>
      <c r="B379" s="136"/>
      <c r="C379" s="137"/>
      <c r="D379" s="1" t="s">
        <v>304</v>
      </c>
      <c r="E379" s="40" t="s">
        <v>301</v>
      </c>
      <c r="F379" s="23">
        <v>3.7465023422229008E-4</v>
      </c>
    </row>
    <row r="380" spans="1:6" x14ac:dyDescent="0.25">
      <c r="A380" s="136"/>
      <c r="B380" s="136"/>
      <c r="C380" s="135" t="s">
        <v>308</v>
      </c>
      <c r="D380" s="1" t="s">
        <v>300</v>
      </c>
      <c r="E380" s="40" t="s">
        <v>301</v>
      </c>
      <c r="F380" s="23">
        <v>3.9469098001747339E-3</v>
      </c>
    </row>
    <row r="381" spans="1:6" x14ac:dyDescent="0.25">
      <c r="A381" s="136"/>
      <c r="B381" s="136"/>
      <c r="C381" s="136"/>
      <c r="D381" s="1" t="s">
        <v>302</v>
      </c>
      <c r="E381" s="40" t="s">
        <v>301</v>
      </c>
      <c r="F381" s="23">
        <v>3.2937784387429081E-4</v>
      </c>
    </row>
    <row r="382" spans="1:6" x14ac:dyDescent="0.25">
      <c r="A382" s="136"/>
      <c r="B382" s="136"/>
      <c r="C382" s="136"/>
      <c r="D382" s="1" t="s">
        <v>303</v>
      </c>
      <c r="E382" s="40" t="s">
        <v>301</v>
      </c>
      <c r="F382" s="23">
        <v>5.734446623082627E-3</v>
      </c>
    </row>
    <row r="383" spans="1:6" x14ac:dyDescent="0.25">
      <c r="A383" s="136"/>
      <c r="B383" s="136"/>
      <c r="C383" s="137"/>
      <c r="D383" s="1" t="s">
        <v>304</v>
      </c>
      <c r="E383" s="40" t="s">
        <v>301</v>
      </c>
      <c r="F383" s="23">
        <v>0.13906817366514559</v>
      </c>
    </row>
    <row r="384" spans="1:6" x14ac:dyDescent="0.25">
      <c r="A384" s="136"/>
      <c r="B384" s="136"/>
      <c r="C384" s="135" t="s">
        <v>309</v>
      </c>
      <c r="D384" s="1" t="s">
        <v>300</v>
      </c>
      <c r="E384" s="40" t="s">
        <v>301</v>
      </c>
      <c r="F384" s="23">
        <v>1.068339096392774E-6</v>
      </c>
    </row>
    <row r="385" spans="1:6" x14ac:dyDescent="0.25">
      <c r="A385" s="136"/>
      <c r="B385" s="136"/>
      <c r="C385" s="136"/>
      <c r="D385" s="1" t="s">
        <v>302</v>
      </c>
      <c r="E385" s="40" t="s">
        <v>301</v>
      </c>
      <c r="F385" s="23">
        <v>1.5104416671845102E-7</v>
      </c>
    </row>
    <row r="386" spans="1:6" x14ac:dyDescent="0.25">
      <c r="A386" s="136"/>
      <c r="B386" s="136"/>
      <c r="C386" s="136"/>
      <c r="D386" s="1" t="s">
        <v>303</v>
      </c>
      <c r="E386" s="40" t="s">
        <v>301</v>
      </c>
      <c r="F386" s="23">
        <v>3.146927639727458E-7</v>
      </c>
    </row>
    <row r="387" spans="1:6" x14ac:dyDescent="0.25">
      <c r="A387" s="136"/>
      <c r="B387" s="136"/>
      <c r="C387" s="137"/>
      <c r="D387" s="1" t="s">
        <v>304</v>
      </c>
      <c r="E387" s="40" t="s">
        <v>301</v>
      </c>
      <c r="F387" s="23">
        <v>4.6390315088744604E-11</v>
      </c>
    </row>
    <row r="388" spans="1:6" x14ac:dyDescent="0.25">
      <c r="A388" s="136"/>
      <c r="B388" s="136"/>
      <c r="C388" s="135" t="s">
        <v>310</v>
      </c>
      <c r="D388" s="1" t="s">
        <v>300</v>
      </c>
      <c r="E388" s="40" t="s">
        <v>301</v>
      </c>
      <c r="F388" s="23">
        <v>1.1309935249450879E-3</v>
      </c>
    </row>
    <row r="389" spans="1:6" x14ac:dyDescent="0.25">
      <c r="A389" s="136"/>
      <c r="B389" s="136"/>
      <c r="C389" s="136"/>
      <c r="D389" s="1" t="s">
        <v>302</v>
      </c>
      <c r="E389" s="40" t="s">
        <v>301</v>
      </c>
      <c r="F389" s="23">
        <v>4.5540412481570759E-4</v>
      </c>
    </row>
    <row r="390" spans="1:6" x14ac:dyDescent="0.25">
      <c r="A390" s="136"/>
      <c r="B390" s="136"/>
      <c r="C390" s="136"/>
      <c r="D390" s="1" t="s">
        <v>303</v>
      </c>
      <c r="E390" s="40" t="s">
        <v>301</v>
      </c>
      <c r="F390" s="23">
        <v>1.6433051444349672E-2</v>
      </c>
    </row>
    <row r="391" spans="1:6" x14ac:dyDescent="0.25">
      <c r="A391" s="136"/>
      <c r="B391" s="136"/>
      <c r="C391" s="137"/>
      <c r="D391" s="1" t="s">
        <v>304</v>
      </c>
      <c r="E391" s="40" t="s">
        <v>301</v>
      </c>
      <c r="F391" s="23">
        <v>2.4614888291701911E-2</v>
      </c>
    </row>
    <row r="392" spans="1:6" x14ac:dyDescent="0.25">
      <c r="A392" s="136"/>
      <c r="B392" s="136"/>
      <c r="C392" s="135" t="s">
        <v>312</v>
      </c>
      <c r="D392" s="1" t="s">
        <v>300</v>
      </c>
      <c r="E392" s="40" t="s">
        <v>301</v>
      </c>
      <c r="F392" s="23">
        <v>0</v>
      </c>
    </row>
    <row r="393" spans="1:6" x14ac:dyDescent="0.25">
      <c r="A393" s="136"/>
      <c r="B393" s="136"/>
      <c r="C393" s="136"/>
      <c r="D393" s="1" t="s">
        <v>302</v>
      </c>
      <c r="E393" s="40" t="s">
        <v>301</v>
      </c>
      <c r="F393" s="23">
        <v>3.8911801916080087E-6</v>
      </c>
    </row>
    <row r="394" spans="1:6" x14ac:dyDescent="0.25">
      <c r="A394" s="136"/>
      <c r="B394" s="136"/>
      <c r="C394" s="136"/>
      <c r="D394" s="1" t="s">
        <v>303</v>
      </c>
      <c r="E394" s="40" t="s">
        <v>301</v>
      </c>
      <c r="F394" s="23">
        <v>2.255607750908079E-3</v>
      </c>
    </row>
    <row r="395" spans="1:6" x14ac:dyDescent="0.25">
      <c r="A395" s="136"/>
      <c r="B395" s="136"/>
      <c r="C395" s="137"/>
      <c r="D395" s="1" t="s">
        <v>304</v>
      </c>
      <c r="E395" s="40" t="s">
        <v>301</v>
      </c>
      <c r="F395" s="23">
        <v>2.5184438580671761E-2</v>
      </c>
    </row>
    <row r="396" spans="1:6" x14ac:dyDescent="0.25">
      <c r="A396" s="136"/>
      <c r="B396" s="136"/>
      <c r="C396" s="135" t="s">
        <v>313</v>
      </c>
      <c r="D396" s="1" t="s">
        <v>300</v>
      </c>
      <c r="E396" s="40" t="s">
        <v>301</v>
      </c>
      <c r="F396" s="23">
        <v>2.0824215784266129E-5</v>
      </c>
    </row>
    <row r="397" spans="1:6" x14ac:dyDescent="0.25">
      <c r="A397" s="136"/>
      <c r="B397" s="136"/>
      <c r="C397" s="136"/>
      <c r="D397" s="1" t="s">
        <v>302</v>
      </c>
      <c r="E397" s="40" t="s">
        <v>301</v>
      </c>
      <c r="F397" s="23">
        <v>7.0791312504615657E-5</v>
      </c>
    </row>
    <row r="398" spans="1:6" x14ac:dyDescent="0.25">
      <c r="A398" s="136"/>
      <c r="B398" s="136"/>
      <c r="C398" s="136"/>
      <c r="D398" s="1" t="s">
        <v>303</v>
      </c>
      <c r="E398" s="40" t="s">
        <v>301</v>
      </c>
      <c r="F398" s="23">
        <v>1.6059116380856531E-3</v>
      </c>
    </row>
    <row r="399" spans="1:6" x14ac:dyDescent="0.25">
      <c r="A399" s="136"/>
      <c r="B399" s="137"/>
      <c r="C399" s="137"/>
      <c r="D399" s="1" t="s">
        <v>304</v>
      </c>
      <c r="E399" s="40" t="s">
        <v>301</v>
      </c>
      <c r="F399" s="23">
        <v>1.6360633294541051E-5</v>
      </c>
    </row>
    <row r="400" spans="1:6" x14ac:dyDescent="0.25">
      <c r="A400" s="136"/>
      <c r="B400" s="135" t="s">
        <v>270</v>
      </c>
      <c r="C400" s="135" t="s">
        <v>307</v>
      </c>
      <c r="D400" s="1" t="s">
        <v>300</v>
      </c>
      <c r="E400" s="40" t="s">
        <v>301</v>
      </c>
      <c r="F400" s="23">
        <v>3.3908823582456948E-6</v>
      </c>
    </row>
    <row r="401" spans="1:6" x14ac:dyDescent="0.25">
      <c r="A401" s="136"/>
      <c r="B401" s="136"/>
      <c r="C401" s="136"/>
      <c r="D401" s="1" t="s">
        <v>302</v>
      </c>
      <c r="E401" s="40" t="s">
        <v>301</v>
      </c>
      <c r="F401" s="23">
        <v>5.0621504411276753E-5</v>
      </c>
    </row>
    <row r="402" spans="1:6" x14ac:dyDescent="0.25">
      <c r="A402" s="136"/>
      <c r="B402" s="136"/>
      <c r="C402" s="136"/>
      <c r="D402" s="1" t="s">
        <v>303</v>
      </c>
      <c r="E402" s="40" t="s">
        <v>301</v>
      </c>
      <c r="F402" s="23">
        <v>2.731597502576085E-3</v>
      </c>
    </row>
    <row r="403" spans="1:6" x14ac:dyDescent="0.25">
      <c r="A403" s="136"/>
      <c r="B403" s="136"/>
      <c r="C403" s="137"/>
      <c r="D403" s="1" t="s">
        <v>304</v>
      </c>
      <c r="E403" s="40" t="s">
        <v>301</v>
      </c>
      <c r="F403" s="23">
        <v>1.4217672320814671E-3</v>
      </c>
    </row>
    <row r="404" spans="1:6" x14ac:dyDescent="0.25">
      <c r="A404" s="136"/>
      <c r="B404" s="136"/>
      <c r="C404" s="135" t="s">
        <v>308</v>
      </c>
      <c r="D404" s="1" t="s">
        <v>300</v>
      </c>
      <c r="E404" s="40" t="s">
        <v>301</v>
      </c>
      <c r="F404" s="23">
        <v>3.0769734896989149E-3</v>
      </c>
    </row>
    <row r="405" spans="1:6" x14ac:dyDescent="0.25">
      <c r="A405" s="136"/>
      <c r="B405" s="136"/>
      <c r="C405" s="136"/>
      <c r="D405" s="1" t="s">
        <v>302</v>
      </c>
      <c r="E405" s="40" t="s">
        <v>301</v>
      </c>
      <c r="F405" s="23">
        <v>4.4083820901369072E-4</v>
      </c>
    </row>
    <row r="406" spans="1:6" x14ac:dyDescent="0.25">
      <c r="A406" s="136"/>
      <c r="B406" s="136"/>
      <c r="C406" s="136"/>
      <c r="D406" s="1" t="s">
        <v>303</v>
      </c>
      <c r="E406" s="40" t="s">
        <v>301</v>
      </c>
      <c r="F406" s="23">
        <v>3.5379428384776442E-3</v>
      </c>
    </row>
    <row r="407" spans="1:6" x14ac:dyDescent="0.25">
      <c r="A407" s="136"/>
      <c r="B407" s="136"/>
      <c r="C407" s="137"/>
      <c r="D407" s="1" t="s">
        <v>304</v>
      </c>
      <c r="E407" s="40" t="s">
        <v>301</v>
      </c>
      <c r="F407" s="23">
        <v>6.8919412263566654E-2</v>
      </c>
    </row>
    <row r="408" spans="1:6" x14ac:dyDescent="0.25">
      <c r="A408" s="136"/>
      <c r="B408" s="136"/>
      <c r="C408" s="135" t="s">
        <v>309</v>
      </c>
      <c r="D408" s="1" t="s">
        <v>300</v>
      </c>
      <c r="E408" s="40" t="s">
        <v>301</v>
      </c>
      <c r="F408" s="23">
        <v>1.7478845535000489E-6</v>
      </c>
    </row>
    <row r="409" spans="1:6" x14ac:dyDescent="0.25">
      <c r="A409" s="136"/>
      <c r="B409" s="136"/>
      <c r="C409" s="136"/>
      <c r="D409" s="1" t="s">
        <v>302</v>
      </c>
      <c r="E409" s="40" t="s">
        <v>301</v>
      </c>
      <c r="F409" s="23">
        <v>1.2758822064792501E-7</v>
      </c>
    </row>
    <row r="410" spans="1:6" x14ac:dyDescent="0.25">
      <c r="A410" s="136"/>
      <c r="B410" s="136"/>
      <c r="C410" s="136"/>
      <c r="D410" s="1" t="s">
        <v>303</v>
      </c>
      <c r="E410" s="40" t="s">
        <v>301</v>
      </c>
      <c r="F410" s="23">
        <v>5.1561620979516438E-7</v>
      </c>
    </row>
    <row r="411" spans="1:6" x14ac:dyDescent="0.25">
      <c r="A411" s="136"/>
      <c r="B411" s="136"/>
      <c r="C411" s="137"/>
      <c r="D411" s="1" t="s">
        <v>304</v>
      </c>
      <c r="E411" s="40" t="s">
        <v>301</v>
      </c>
      <c r="F411" s="23">
        <v>1.2758838076941081E-12</v>
      </c>
    </row>
    <row r="412" spans="1:6" x14ac:dyDescent="0.25">
      <c r="A412" s="136"/>
      <c r="B412" s="136"/>
      <c r="C412" s="135" t="s">
        <v>310</v>
      </c>
      <c r="D412" s="1" t="s">
        <v>300</v>
      </c>
      <c r="E412" s="40" t="s">
        <v>301</v>
      </c>
      <c r="F412" s="23">
        <v>4.7174310966730708E-3</v>
      </c>
    </row>
    <row r="413" spans="1:6" x14ac:dyDescent="0.25">
      <c r="A413" s="136"/>
      <c r="B413" s="136"/>
      <c r="C413" s="136"/>
      <c r="D413" s="1" t="s">
        <v>302</v>
      </c>
      <c r="E413" s="40" t="s">
        <v>301</v>
      </c>
      <c r="F413" s="23">
        <v>1.193806660780122E-3</v>
      </c>
    </row>
    <row r="414" spans="1:6" x14ac:dyDescent="0.25">
      <c r="A414" s="136"/>
      <c r="B414" s="136"/>
      <c r="C414" s="136"/>
      <c r="D414" s="1" t="s">
        <v>303</v>
      </c>
      <c r="E414" s="40" t="s">
        <v>301</v>
      </c>
      <c r="F414" s="23">
        <v>2.1099941446611769E-2</v>
      </c>
    </row>
    <row r="415" spans="1:6" x14ac:dyDescent="0.25">
      <c r="A415" s="136"/>
      <c r="B415" s="136"/>
      <c r="C415" s="137"/>
      <c r="D415" s="1" t="s">
        <v>304</v>
      </c>
      <c r="E415" s="40" t="s">
        <v>301</v>
      </c>
      <c r="F415" s="23">
        <v>7.9015530551884483E-2</v>
      </c>
    </row>
    <row r="416" spans="1:6" x14ac:dyDescent="0.25">
      <c r="A416" s="136"/>
      <c r="B416" s="136"/>
      <c r="C416" s="135" t="s">
        <v>312</v>
      </c>
      <c r="D416" s="1" t="s">
        <v>300</v>
      </c>
      <c r="E416" s="40" t="s">
        <v>301</v>
      </c>
      <c r="F416" s="23">
        <v>0</v>
      </c>
    </row>
    <row r="417" spans="1:6" x14ac:dyDescent="0.25">
      <c r="A417" s="136"/>
      <c r="B417" s="136"/>
      <c r="C417" s="136"/>
      <c r="D417" s="1" t="s">
        <v>302</v>
      </c>
      <c r="E417" s="40" t="s">
        <v>301</v>
      </c>
      <c r="F417" s="23">
        <v>5.3419807517594083E-4</v>
      </c>
    </row>
    <row r="418" spans="1:6" x14ac:dyDescent="0.25">
      <c r="A418" s="136"/>
      <c r="B418" s="136"/>
      <c r="C418" s="136"/>
      <c r="D418" s="1" t="s">
        <v>303</v>
      </c>
      <c r="E418" s="40" t="s">
        <v>301</v>
      </c>
      <c r="F418" s="23">
        <v>6.1679111893115923E-2</v>
      </c>
    </row>
    <row r="419" spans="1:6" x14ac:dyDescent="0.25">
      <c r="A419" s="136"/>
      <c r="B419" s="136"/>
      <c r="C419" s="137"/>
      <c r="D419" s="1" t="s">
        <v>304</v>
      </c>
      <c r="E419" s="40" t="s">
        <v>301</v>
      </c>
      <c r="F419" s="23">
        <v>0.6271790456156644</v>
      </c>
    </row>
    <row r="420" spans="1:6" x14ac:dyDescent="0.25">
      <c r="A420" s="136"/>
      <c r="B420" s="136"/>
      <c r="C420" s="135" t="s">
        <v>313</v>
      </c>
      <c r="D420" s="1" t="s">
        <v>300</v>
      </c>
      <c r="E420" s="40" t="s">
        <v>301</v>
      </c>
      <c r="F420" s="23">
        <v>4.8006214654761333E-5</v>
      </c>
    </row>
    <row r="421" spans="1:6" x14ac:dyDescent="0.25">
      <c r="A421" s="136"/>
      <c r="B421" s="136"/>
      <c r="C421" s="136"/>
      <c r="D421" s="1" t="s">
        <v>302</v>
      </c>
      <c r="E421" s="40" t="s">
        <v>301</v>
      </c>
      <c r="F421" s="23">
        <v>1.09953317838445E-2</v>
      </c>
    </row>
    <row r="422" spans="1:6" x14ac:dyDescent="0.25">
      <c r="A422" s="136"/>
      <c r="B422" s="136"/>
      <c r="C422" s="136"/>
      <c r="D422" s="1" t="s">
        <v>303</v>
      </c>
      <c r="E422" s="40" t="s">
        <v>301</v>
      </c>
      <c r="F422" s="23">
        <v>7.4776389608480931E-2</v>
      </c>
    </row>
    <row r="423" spans="1:6" x14ac:dyDescent="0.25">
      <c r="A423" s="136"/>
      <c r="B423" s="137"/>
      <c r="C423" s="137"/>
      <c r="D423" s="1" t="s">
        <v>304</v>
      </c>
      <c r="E423" s="40" t="s">
        <v>301</v>
      </c>
      <c r="F423" s="23">
        <v>3.0828276098177759E-3</v>
      </c>
    </row>
    <row r="424" spans="1:6" x14ac:dyDescent="0.25">
      <c r="A424" s="136"/>
      <c r="B424" s="135" t="s">
        <v>271</v>
      </c>
      <c r="C424" s="135" t="s">
        <v>307</v>
      </c>
      <c r="D424" s="1" t="s">
        <v>300</v>
      </c>
      <c r="E424" s="40" t="s">
        <v>301</v>
      </c>
      <c r="F424" s="23">
        <v>0</v>
      </c>
    </row>
    <row r="425" spans="1:6" x14ac:dyDescent="0.25">
      <c r="A425" s="136"/>
      <c r="B425" s="136"/>
      <c r="C425" s="136"/>
      <c r="D425" s="1" t="s">
        <v>302</v>
      </c>
      <c r="E425" s="40" t="s">
        <v>301</v>
      </c>
      <c r="F425" s="23">
        <v>0</v>
      </c>
    </row>
    <row r="426" spans="1:6" x14ac:dyDescent="0.25">
      <c r="A426" s="136"/>
      <c r="B426" s="136"/>
      <c r="C426" s="136"/>
      <c r="D426" s="1" t="s">
        <v>303</v>
      </c>
      <c r="E426" s="40" t="s">
        <v>301</v>
      </c>
      <c r="F426" s="23">
        <v>0</v>
      </c>
    </row>
    <row r="427" spans="1:6" x14ac:dyDescent="0.25">
      <c r="A427" s="136"/>
      <c r="B427" s="136"/>
      <c r="C427" s="137"/>
      <c r="D427" s="1" t="s">
        <v>304</v>
      </c>
      <c r="E427" s="40" t="s">
        <v>301</v>
      </c>
      <c r="F427" s="23">
        <v>0</v>
      </c>
    </row>
    <row r="428" spans="1:6" x14ac:dyDescent="0.25">
      <c r="A428" s="136"/>
      <c r="B428" s="136"/>
      <c r="C428" s="135" t="s">
        <v>308</v>
      </c>
      <c r="D428" s="1" t="s">
        <v>300</v>
      </c>
      <c r="E428" s="40" t="s">
        <v>301</v>
      </c>
      <c r="F428" s="23">
        <v>6.2869296697378903E-3</v>
      </c>
    </row>
    <row r="429" spans="1:6" x14ac:dyDescent="0.25">
      <c r="A429" s="136"/>
      <c r="B429" s="136"/>
      <c r="C429" s="136"/>
      <c r="D429" s="1" t="s">
        <v>302</v>
      </c>
      <c r="E429" s="40" t="s">
        <v>301</v>
      </c>
      <c r="F429" s="23">
        <v>0</v>
      </c>
    </row>
    <row r="430" spans="1:6" x14ac:dyDescent="0.25">
      <c r="A430" s="136"/>
      <c r="B430" s="136"/>
      <c r="C430" s="136"/>
      <c r="D430" s="1" t="s">
        <v>303</v>
      </c>
      <c r="E430" s="40" t="s">
        <v>301</v>
      </c>
      <c r="F430" s="23">
        <v>0</v>
      </c>
    </row>
    <row r="431" spans="1:6" x14ac:dyDescent="0.25">
      <c r="A431" s="136"/>
      <c r="B431" s="136"/>
      <c r="C431" s="137"/>
      <c r="D431" s="1" t="s">
        <v>304</v>
      </c>
      <c r="E431" s="40" t="s">
        <v>301</v>
      </c>
      <c r="F431" s="23">
        <v>0</v>
      </c>
    </row>
    <row r="432" spans="1:6" x14ac:dyDescent="0.25">
      <c r="A432" s="136"/>
      <c r="B432" s="136"/>
      <c r="C432" s="135" t="s">
        <v>309</v>
      </c>
      <c r="D432" s="1" t="s">
        <v>300</v>
      </c>
      <c r="E432" s="40" t="s">
        <v>301</v>
      </c>
      <c r="F432" s="23">
        <v>2.2441040728108418E-8</v>
      </c>
    </row>
    <row r="433" spans="1:6" x14ac:dyDescent="0.25">
      <c r="A433" s="136"/>
      <c r="B433" s="136"/>
      <c r="C433" s="136"/>
      <c r="D433" s="1" t="s">
        <v>302</v>
      </c>
      <c r="E433" s="40" t="s">
        <v>301</v>
      </c>
      <c r="F433" s="23">
        <v>5.0257477480027431E-9</v>
      </c>
    </row>
    <row r="434" spans="1:6" x14ac:dyDescent="0.25">
      <c r="A434" s="136"/>
      <c r="B434" s="136"/>
      <c r="C434" s="136"/>
      <c r="D434" s="1" t="s">
        <v>303</v>
      </c>
      <c r="E434" s="40" t="s">
        <v>301</v>
      </c>
      <c r="F434" s="23">
        <v>6.5985915240423756E-9</v>
      </c>
    </row>
    <row r="435" spans="1:6" x14ac:dyDescent="0.25">
      <c r="A435" s="136"/>
      <c r="B435" s="136"/>
      <c r="C435" s="137"/>
      <c r="D435" s="1" t="s">
        <v>304</v>
      </c>
      <c r="E435" s="40" t="s">
        <v>301</v>
      </c>
      <c r="F435" s="23">
        <v>2.1312502014679721E-12</v>
      </c>
    </row>
    <row r="436" spans="1:6" x14ac:dyDescent="0.25">
      <c r="A436" s="136"/>
      <c r="B436" s="136"/>
      <c r="C436" s="135" t="s">
        <v>310</v>
      </c>
      <c r="D436" s="1" t="s">
        <v>300</v>
      </c>
      <c r="E436" s="40" t="s">
        <v>301</v>
      </c>
      <c r="F436" s="23">
        <v>0</v>
      </c>
    </row>
    <row r="437" spans="1:6" x14ac:dyDescent="0.25">
      <c r="A437" s="136"/>
      <c r="B437" s="136"/>
      <c r="C437" s="136"/>
      <c r="D437" s="1" t="s">
        <v>302</v>
      </c>
      <c r="E437" s="40" t="s">
        <v>301</v>
      </c>
      <c r="F437" s="23">
        <v>0</v>
      </c>
    </row>
    <row r="438" spans="1:6" x14ac:dyDescent="0.25">
      <c r="A438" s="136"/>
      <c r="B438" s="136"/>
      <c r="C438" s="136"/>
      <c r="D438" s="1" t="s">
        <v>303</v>
      </c>
      <c r="E438" s="40" t="s">
        <v>301</v>
      </c>
      <c r="F438" s="23">
        <v>0</v>
      </c>
    </row>
    <row r="439" spans="1:6" x14ac:dyDescent="0.25">
      <c r="A439" s="136"/>
      <c r="B439" s="136"/>
      <c r="C439" s="137"/>
      <c r="D439" s="1" t="s">
        <v>304</v>
      </c>
      <c r="E439" s="40" t="s">
        <v>301</v>
      </c>
      <c r="F439" s="23">
        <v>1.449466441682577E-3</v>
      </c>
    </row>
    <row r="440" spans="1:6" x14ac:dyDescent="0.25">
      <c r="A440" s="136"/>
      <c r="B440" s="136"/>
      <c r="C440" s="135" t="s">
        <v>312</v>
      </c>
      <c r="D440" s="1" t="s">
        <v>300</v>
      </c>
      <c r="E440" s="40" t="s">
        <v>301</v>
      </c>
      <c r="F440" s="23">
        <v>0</v>
      </c>
    </row>
    <row r="441" spans="1:6" x14ac:dyDescent="0.25">
      <c r="A441" s="136"/>
      <c r="B441" s="136"/>
      <c r="C441" s="136"/>
      <c r="D441" s="1" t="s">
        <v>302</v>
      </c>
      <c r="E441" s="40" t="s">
        <v>301</v>
      </c>
      <c r="F441" s="23">
        <v>3.5126381819539172E-7</v>
      </c>
    </row>
    <row r="442" spans="1:6" x14ac:dyDescent="0.25">
      <c r="A442" s="136"/>
      <c r="B442" s="136"/>
      <c r="C442" s="136"/>
      <c r="D442" s="1" t="s">
        <v>303</v>
      </c>
      <c r="E442" s="40" t="s">
        <v>301</v>
      </c>
      <c r="F442" s="23">
        <v>0</v>
      </c>
    </row>
    <row r="443" spans="1:6" x14ac:dyDescent="0.25">
      <c r="A443" s="136"/>
      <c r="B443" s="136"/>
      <c r="C443" s="137"/>
      <c r="D443" s="1" t="s">
        <v>304</v>
      </c>
      <c r="E443" s="40" t="s">
        <v>301</v>
      </c>
      <c r="F443" s="23">
        <v>0</v>
      </c>
    </row>
    <row r="444" spans="1:6" x14ac:dyDescent="0.25">
      <c r="A444" s="136"/>
      <c r="B444" s="136"/>
      <c r="C444" s="135" t="s">
        <v>313</v>
      </c>
      <c r="D444" s="1" t="s">
        <v>300</v>
      </c>
      <c r="E444" s="40" t="s">
        <v>301</v>
      </c>
      <c r="F444" s="23">
        <v>0</v>
      </c>
    </row>
    <row r="445" spans="1:6" x14ac:dyDescent="0.25">
      <c r="A445" s="136"/>
      <c r="B445" s="136"/>
      <c r="C445" s="136"/>
      <c r="D445" s="1" t="s">
        <v>302</v>
      </c>
      <c r="E445" s="40" t="s">
        <v>301</v>
      </c>
      <c r="F445" s="23">
        <v>4.104450917098485E-5</v>
      </c>
    </row>
    <row r="446" spans="1:6" x14ac:dyDescent="0.25">
      <c r="A446" s="136"/>
      <c r="B446" s="136"/>
      <c r="C446" s="136"/>
      <c r="D446" s="1" t="s">
        <v>303</v>
      </c>
      <c r="E446" s="40" t="s">
        <v>301</v>
      </c>
      <c r="F446" s="23">
        <v>6.4048962022067424E-4</v>
      </c>
    </row>
    <row r="447" spans="1:6" x14ac:dyDescent="0.25">
      <c r="A447" s="136"/>
      <c r="B447" s="137"/>
      <c r="C447" s="137"/>
      <c r="D447" s="1" t="s">
        <v>304</v>
      </c>
      <c r="E447" s="40" t="s">
        <v>301</v>
      </c>
      <c r="F447" s="23">
        <v>8.5443110504856749E-6</v>
      </c>
    </row>
    <row r="448" spans="1:6" x14ac:dyDescent="0.25">
      <c r="A448" s="136"/>
      <c r="B448" s="135" t="s">
        <v>272</v>
      </c>
      <c r="C448" s="135" t="s">
        <v>307</v>
      </c>
      <c r="D448" s="1" t="s">
        <v>300</v>
      </c>
      <c r="E448" s="40" t="s">
        <v>301</v>
      </c>
      <c r="F448" s="23">
        <v>1.875485725110029E-7</v>
      </c>
    </row>
    <row r="449" spans="1:6" x14ac:dyDescent="0.25">
      <c r="A449" s="136"/>
      <c r="B449" s="136"/>
      <c r="C449" s="136"/>
      <c r="D449" s="1" t="s">
        <v>302</v>
      </c>
      <c r="E449" s="40" t="s">
        <v>301</v>
      </c>
      <c r="F449" s="23">
        <v>6.7424216629299806E-4</v>
      </c>
    </row>
    <row r="450" spans="1:6" x14ac:dyDescent="0.25">
      <c r="A450" s="136"/>
      <c r="B450" s="136"/>
      <c r="C450" s="136"/>
      <c r="D450" s="1" t="s">
        <v>303</v>
      </c>
      <c r="E450" s="40" t="s">
        <v>301</v>
      </c>
      <c r="F450" s="23">
        <v>1.8851405550795911E-2</v>
      </c>
    </row>
    <row r="451" spans="1:6" x14ac:dyDescent="0.25">
      <c r="A451" s="136"/>
      <c r="B451" s="136"/>
      <c r="C451" s="137"/>
      <c r="D451" s="1" t="s">
        <v>304</v>
      </c>
      <c r="E451" s="40" t="s">
        <v>301</v>
      </c>
      <c r="F451" s="23">
        <v>1.3217168593820309E-3</v>
      </c>
    </row>
    <row r="452" spans="1:6" x14ac:dyDescent="0.25">
      <c r="A452" s="136"/>
      <c r="B452" s="136"/>
      <c r="C452" s="135" t="s">
        <v>308</v>
      </c>
      <c r="D452" s="1" t="s">
        <v>300</v>
      </c>
      <c r="E452" s="40" t="s">
        <v>301</v>
      </c>
      <c r="F452" s="23">
        <v>3.117947510282308E-3</v>
      </c>
    </row>
    <row r="453" spans="1:6" x14ac:dyDescent="0.25">
      <c r="A453" s="136"/>
      <c r="B453" s="136"/>
      <c r="C453" s="136"/>
      <c r="D453" s="1" t="s">
        <v>302</v>
      </c>
      <c r="E453" s="40" t="s">
        <v>301</v>
      </c>
      <c r="F453" s="23">
        <v>6.317948387499023E-4</v>
      </c>
    </row>
    <row r="454" spans="1:6" x14ac:dyDescent="0.25">
      <c r="A454" s="136"/>
      <c r="B454" s="136"/>
      <c r="C454" s="136"/>
      <c r="D454" s="1" t="s">
        <v>303</v>
      </c>
      <c r="E454" s="40" t="s">
        <v>301</v>
      </c>
      <c r="F454" s="23">
        <v>5.0337527778071762E-3</v>
      </c>
    </row>
    <row r="455" spans="1:6" x14ac:dyDescent="0.25">
      <c r="A455" s="136"/>
      <c r="B455" s="136"/>
      <c r="C455" s="137"/>
      <c r="D455" s="1" t="s">
        <v>304</v>
      </c>
      <c r="E455" s="40" t="s">
        <v>301</v>
      </c>
      <c r="F455" s="23">
        <v>9.95761622165314E-2</v>
      </c>
    </row>
    <row r="456" spans="1:6" x14ac:dyDescent="0.25">
      <c r="A456" s="136"/>
      <c r="B456" s="136"/>
      <c r="C456" s="135" t="s">
        <v>309</v>
      </c>
      <c r="D456" s="1" t="s">
        <v>300</v>
      </c>
      <c r="E456" s="40" t="s">
        <v>301</v>
      </c>
      <c r="F456" s="23">
        <v>5.1651752921800359E-6</v>
      </c>
    </row>
    <row r="457" spans="1:6" x14ac:dyDescent="0.25">
      <c r="A457" s="136"/>
      <c r="B457" s="136"/>
      <c r="C457" s="136"/>
      <c r="D457" s="1" t="s">
        <v>302</v>
      </c>
      <c r="E457" s="40" t="s">
        <v>301</v>
      </c>
      <c r="F457" s="23">
        <v>3.723347261380113E-7</v>
      </c>
    </row>
    <row r="458" spans="1:6" x14ac:dyDescent="0.25">
      <c r="A458" s="136"/>
      <c r="B458" s="136"/>
      <c r="C458" s="136"/>
      <c r="D458" s="1" t="s">
        <v>303</v>
      </c>
      <c r="E458" s="40" t="s">
        <v>301</v>
      </c>
      <c r="F458" s="23">
        <v>1.523727633320879E-6</v>
      </c>
    </row>
    <row r="459" spans="1:6" x14ac:dyDescent="0.25">
      <c r="A459" s="136"/>
      <c r="B459" s="136"/>
      <c r="C459" s="137"/>
      <c r="D459" s="1" t="s">
        <v>304</v>
      </c>
      <c r="E459" s="40" t="s">
        <v>301</v>
      </c>
      <c r="F459" s="23">
        <v>8.353697372813886E-13</v>
      </c>
    </row>
    <row r="460" spans="1:6" x14ac:dyDescent="0.25">
      <c r="A460" s="136"/>
      <c r="B460" s="136"/>
      <c r="C460" s="135" t="s">
        <v>310</v>
      </c>
      <c r="D460" s="1" t="s">
        <v>300</v>
      </c>
      <c r="E460" s="40" t="s">
        <v>301</v>
      </c>
      <c r="F460" s="23">
        <v>2.6528764207196572E-3</v>
      </c>
    </row>
    <row r="461" spans="1:6" x14ac:dyDescent="0.25">
      <c r="A461" s="136"/>
      <c r="B461" s="136"/>
      <c r="C461" s="136"/>
      <c r="D461" s="1" t="s">
        <v>302</v>
      </c>
      <c r="E461" s="40" t="s">
        <v>301</v>
      </c>
      <c r="F461" s="23">
        <v>3.244027881007111E-4</v>
      </c>
    </row>
    <row r="462" spans="1:6" x14ac:dyDescent="0.25">
      <c r="A462" s="136"/>
      <c r="B462" s="136"/>
      <c r="C462" s="136"/>
      <c r="D462" s="1" t="s">
        <v>303</v>
      </c>
      <c r="E462" s="40" t="s">
        <v>301</v>
      </c>
      <c r="F462" s="23">
        <v>5.6709542538283912E-3</v>
      </c>
    </row>
    <row r="463" spans="1:6" x14ac:dyDescent="0.25">
      <c r="A463" s="136"/>
      <c r="B463" s="136"/>
      <c r="C463" s="137"/>
      <c r="D463" s="1" t="s">
        <v>304</v>
      </c>
      <c r="E463" s="40" t="s">
        <v>301</v>
      </c>
      <c r="F463" s="23">
        <v>3.4817455963684081E-2</v>
      </c>
    </row>
    <row r="464" spans="1:6" x14ac:dyDescent="0.25">
      <c r="A464" s="136"/>
      <c r="B464" s="136"/>
      <c r="C464" s="135" t="s">
        <v>311</v>
      </c>
      <c r="D464" s="1" t="s">
        <v>300</v>
      </c>
      <c r="E464" s="40" t="s">
        <v>301</v>
      </c>
      <c r="F464" s="23">
        <v>1.8456408784685577E-2</v>
      </c>
    </row>
    <row r="465" spans="1:6" x14ac:dyDescent="0.25">
      <c r="A465" s="136"/>
      <c r="B465" s="136"/>
      <c r="C465" s="136"/>
      <c r="D465" s="1" t="s">
        <v>302</v>
      </c>
      <c r="E465" s="40" t="s">
        <v>301</v>
      </c>
      <c r="F465" s="23">
        <v>4.4715751644444277E-4</v>
      </c>
    </row>
    <row r="466" spans="1:6" x14ac:dyDescent="0.25">
      <c r="A466" s="136"/>
      <c r="B466" s="136"/>
      <c r="C466" s="136"/>
      <c r="D466" s="1" t="s">
        <v>303</v>
      </c>
      <c r="E466" s="40" t="s">
        <v>301</v>
      </c>
      <c r="F466" s="23">
        <v>1.6822037203714269E-2</v>
      </c>
    </row>
    <row r="467" spans="1:6" x14ac:dyDescent="0.25">
      <c r="A467" s="136"/>
      <c r="B467" s="136"/>
      <c r="C467" s="137"/>
      <c r="D467" s="1" t="s">
        <v>304</v>
      </c>
      <c r="E467" s="40" t="s">
        <v>301</v>
      </c>
      <c r="F467" s="23">
        <v>0.40054376164403921</v>
      </c>
    </row>
    <row r="468" spans="1:6" x14ac:dyDescent="0.25">
      <c r="A468" s="136"/>
      <c r="B468" s="136"/>
      <c r="C468" s="135" t="s">
        <v>312</v>
      </c>
      <c r="D468" s="1" t="s">
        <v>300</v>
      </c>
      <c r="E468" s="40" t="s">
        <v>301</v>
      </c>
      <c r="F468" s="23">
        <v>0</v>
      </c>
    </row>
    <row r="469" spans="1:6" x14ac:dyDescent="0.25">
      <c r="A469" s="136"/>
      <c r="B469" s="136"/>
      <c r="C469" s="136"/>
      <c r="D469" s="1" t="s">
        <v>302</v>
      </c>
      <c r="E469" s="40" t="s">
        <v>301</v>
      </c>
      <c r="F469" s="23">
        <v>1.4710941614924001E-5</v>
      </c>
    </row>
    <row r="470" spans="1:6" x14ac:dyDescent="0.25">
      <c r="A470" s="136"/>
      <c r="B470" s="136"/>
      <c r="C470" s="136"/>
      <c r="D470" s="1" t="s">
        <v>303</v>
      </c>
      <c r="E470" s="40" t="s">
        <v>301</v>
      </c>
      <c r="F470" s="23">
        <v>7.2776971228627561E-3</v>
      </c>
    </row>
    <row r="471" spans="1:6" x14ac:dyDescent="0.25">
      <c r="A471" s="136"/>
      <c r="B471" s="136"/>
      <c r="C471" s="137"/>
      <c r="D471" s="1" t="s">
        <v>304</v>
      </c>
      <c r="E471" s="40" t="s">
        <v>301</v>
      </c>
      <c r="F471" s="23">
        <v>8.724961808455825E-2</v>
      </c>
    </row>
    <row r="472" spans="1:6" x14ac:dyDescent="0.25">
      <c r="A472" s="136"/>
      <c r="B472" s="136"/>
      <c r="C472" s="135" t="s">
        <v>313</v>
      </c>
      <c r="D472" s="1" t="s">
        <v>300</v>
      </c>
      <c r="E472" s="40" t="s">
        <v>301</v>
      </c>
      <c r="F472" s="23">
        <v>6.4572622095281611E-5</v>
      </c>
    </row>
    <row r="473" spans="1:6" x14ac:dyDescent="0.25">
      <c r="A473" s="136"/>
      <c r="B473" s="136"/>
      <c r="C473" s="136"/>
      <c r="D473" s="1" t="s">
        <v>302</v>
      </c>
      <c r="E473" s="40" t="s">
        <v>301</v>
      </c>
      <c r="F473" s="23">
        <v>2.7605164640604238E-4</v>
      </c>
    </row>
    <row r="474" spans="1:6" x14ac:dyDescent="0.25">
      <c r="A474" s="136"/>
      <c r="B474" s="136"/>
      <c r="C474" s="136"/>
      <c r="D474" s="1" t="s">
        <v>303</v>
      </c>
      <c r="E474" s="40" t="s">
        <v>301</v>
      </c>
      <c r="F474" s="23">
        <v>5.7250065152236445E-3</v>
      </c>
    </row>
    <row r="475" spans="1:6" x14ac:dyDescent="0.25">
      <c r="A475" s="136"/>
      <c r="B475" s="137"/>
      <c r="C475" s="137"/>
      <c r="D475" s="1" t="s">
        <v>304</v>
      </c>
      <c r="E475" s="40" t="s">
        <v>301</v>
      </c>
      <c r="F475" s="23">
        <v>5.8817090674564417E-5</v>
      </c>
    </row>
    <row r="476" spans="1:6" x14ac:dyDescent="0.25">
      <c r="A476" s="136"/>
      <c r="B476" s="135" t="s">
        <v>273</v>
      </c>
      <c r="C476" s="135" t="s">
        <v>307</v>
      </c>
      <c r="D476" s="1" t="s">
        <v>300</v>
      </c>
      <c r="E476" s="40" t="s">
        <v>301</v>
      </c>
      <c r="F476" s="23">
        <v>0</v>
      </c>
    </row>
    <row r="477" spans="1:6" x14ac:dyDescent="0.25">
      <c r="A477" s="136"/>
      <c r="B477" s="136"/>
      <c r="C477" s="136"/>
      <c r="D477" s="1" t="s">
        <v>302</v>
      </c>
      <c r="E477" s="40" t="s">
        <v>301</v>
      </c>
      <c r="F477" s="23">
        <v>0</v>
      </c>
    </row>
    <row r="478" spans="1:6" x14ac:dyDescent="0.25">
      <c r="A478" s="136"/>
      <c r="B478" s="136"/>
      <c r="C478" s="136"/>
      <c r="D478" s="1" t="s">
        <v>303</v>
      </c>
      <c r="E478" s="40" t="s">
        <v>301</v>
      </c>
      <c r="F478" s="23">
        <v>1.921534963068329E-4</v>
      </c>
    </row>
    <row r="479" spans="1:6" x14ac:dyDescent="0.25">
      <c r="A479" s="136"/>
      <c r="B479" s="136"/>
      <c r="C479" s="137"/>
      <c r="D479" s="1" t="s">
        <v>304</v>
      </c>
      <c r="E479" s="40" t="s">
        <v>301</v>
      </c>
      <c r="F479" s="23">
        <v>0</v>
      </c>
    </row>
    <row r="480" spans="1:6" x14ac:dyDescent="0.25">
      <c r="A480" s="136"/>
      <c r="B480" s="136"/>
      <c r="C480" s="135" t="s">
        <v>308</v>
      </c>
      <c r="D480" s="1" t="s">
        <v>300</v>
      </c>
      <c r="E480" s="40" t="s">
        <v>301</v>
      </c>
      <c r="F480" s="23">
        <v>1.133710285485569E-3</v>
      </c>
    </row>
    <row r="481" spans="1:6" x14ac:dyDescent="0.25">
      <c r="A481" s="136"/>
      <c r="B481" s="136"/>
      <c r="C481" s="136"/>
      <c r="D481" s="1" t="s">
        <v>302</v>
      </c>
      <c r="E481" s="40" t="s">
        <v>301</v>
      </c>
      <c r="F481" s="23">
        <v>7.4709989093726267E-5</v>
      </c>
    </row>
    <row r="482" spans="1:6" x14ac:dyDescent="0.25">
      <c r="A482" s="136"/>
      <c r="B482" s="136"/>
      <c r="C482" s="136"/>
      <c r="D482" s="1" t="s">
        <v>303</v>
      </c>
      <c r="E482" s="40" t="s">
        <v>301</v>
      </c>
      <c r="F482" s="23">
        <v>1.9753810933278242E-3</v>
      </c>
    </row>
    <row r="483" spans="1:6" x14ac:dyDescent="0.25">
      <c r="A483" s="136"/>
      <c r="B483" s="136"/>
      <c r="C483" s="137"/>
      <c r="D483" s="1" t="s">
        <v>304</v>
      </c>
      <c r="E483" s="40" t="s">
        <v>301</v>
      </c>
      <c r="F483" s="23">
        <v>5.15244895383054E-2</v>
      </c>
    </row>
    <row r="484" spans="1:6" x14ac:dyDescent="0.25">
      <c r="A484" s="136"/>
      <c r="B484" s="136"/>
      <c r="C484" s="135" t="s">
        <v>309</v>
      </c>
      <c r="D484" s="1" t="s">
        <v>300</v>
      </c>
      <c r="E484" s="40" t="s">
        <v>301</v>
      </c>
      <c r="F484" s="23">
        <v>4.010834987161252E-7</v>
      </c>
    </row>
    <row r="485" spans="1:6" x14ac:dyDescent="0.25">
      <c r="A485" s="136"/>
      <c r="B485" s="136"/>
      <c r="C485" s="136"/>
      <c r="D485" s="1" t="s">
        <v>302</v>
      </c>
      <c r="E485" s="40" t="s">
        <v>301</v>
      </c>
      <c r="F485" s="23">
        <v>2.8744776924469932E-8</v>
      </c>
    </row>
    <row r="486" spans="1:6" x14ac:dyDescent="0.25">
      <c r="A486" s="136"/>
      <c r="B486" s="136"/>
      <c r="C486" s="136"/>
      <c r="D486" s="1" t="s">
        <v>303</v>
      </c>
      <c r="E486" s="40" t="s">
        <v>301</v>
      </c>
      <c r="F486" s="23">
        <v>1.18320761777451E-7</v>
      </c>
    </row>
    <row r="487" spans="1:6" x14ac:dyDescent="0.25">
      <c r="A487" s="136"/>
      <c r="B487" s="136"/>
      <c r="C487" s="137"/>
      <c r="D487" s="1" t="s">
        <v>304</v>
      </c>
      <c r="E487" s="40" t="s">
        <v>301</v>
      </c>
      <c r="F487" s="23">
        <v>0</v>
      </c>
    </row>
    <row r="488" spans="1:6" x14ac:dyDescent="0.25">
      <c r="A488" s="136"/>
      <c r="B488" s="136"/>
      <c r="C488" s="135" t="s">
        <v>310</v>
      </c>
      <c r="D488" s="1" t="s">
        <v>300</v>
      </c>
      <c r="E488" s="40" t="s">
        <v>301</v>
      </c>
      <c r="F488" s="23">
        <v>1.126919095494081E-4</v>
      </c>
    </row>
    <row r="489" spans="1:6" x14ac:dyDescent="0.25">
      <c r="A489" s="136"/>
      <c r="B489" s="136"/>
      <c r="C489" s="136"/>
      <c r="D489" s="1" t="s">
        <v>302</v>
      </c>
      <c r="E489" s="40" t="s">
        <v>301</v>
      </c>
      <c r="F489" s="23">
        <v>0</v>
      </c>
    </row>
    <row r="490" spans="1:6" x14ac:dyDescent="0.25">
      <c r="A490" s="136"/>
      <c r="B490" s="136"/>
      <c r="C490" s="136"/>
      <c r="D490" s="1" t="s">
        <v>303</v>
      </c>
      <c r="E490" s="40" t="s">
        <v>301</v>
      </c>
      <c r="F490" s="23">
        <v>0</v>
      </c>
    </row>
    <row r="491" spans="1:6" x14ac:dyDescent="0.25">
      <c r="A491" s="136"/>
      <c r="B491" s="136"/>
      <c r="C491" s="137"/>
      <c r="D491" s="1" t="s">
        <v>304</v>
      </c>
      <c r="E491" s="40" t="s">
        <v>301</v>
      </c>
      <c r="F491" s="23">
        <v>3.824529692938253E-4</v>
      </c>
    </row>
    <row r="492" spans="1:6" x14ac:dyDescent="0.25">
      <c r="A492" s="136"/>
      <c r="B492" s="136"/>
      <c r="C492" s="135" t="s">
        <v>312</v>
      </c>
      <c r="D492" s="1" t="s">
        <v>300</v>
      </c>
      <c r="E492" s="40" t="s">
        <v>301</v>
      </c>
      <c r="F492" s="23">
        <v>0</v>
      </c>
    </row>
    <row r="493" spans="1:6" x14ac:dyDescent="0.25">
      <c r="A493" s="136"/>
      <c r="B493" s="136"/>
      <c r="C493" s="136"/>
      <c r="D493" s="1" t="s">
        <v>302</v>
      </c>
      <c r="E493" s="40" t="s">
        <v>301</v>
      </c>
      <c r="F493" s="23">
        <v>1.647388714820099E-6</v>
      </c>
    </row>
    <row r="494" spans="1:6" x14ac:dyDescent="0.25">
      <c r="A494" s="136"/>
      <c r="B494" s="136"/>
      <c r="C494" s="136"/>
      <c r="D494" s="1" t="s">
        <v>303</v>
      </c>
      <c r="E494" s="40" t="s">
        <v>301</v>
      </c>
      <c r="F494" s="23">
        <v>7.2878164194204375E-4</v>
      </c>
    </row>
    <row r="495" spans="1:6" x14ac:dyDescent="0.25">
      <c r="A495" s="136"/>
      <c r="B495" s="136"/>
      <c r="C495" s="137"/>
      <c r="D495" s="1" t="s">
        <v>304</v>
      </c>
      <c r="E495" s="40" t="s">
        <v>301</v>
      </c>
      <c r="F495" s="23">
        <v>9.1300988981610383E-3</v>
      </c>
    </row>
    <row r="496" spans="1:6" x14ac:dyDescent="0.25">
      <c r="A496" s="136"/>
      <c r="B496" s="136"/>
      <c r="C496" s="135" t="s">
        <v>313</v>
      </c>
      <c r="D496" s="1" t="s">
        <v>300</v>
      </c>
      <c r="E496" s="40" t="s">
        <v>301</v>
      </c>
      <c r="F496" s="23">
        <v>6.2875366489846346E-6</v>
      </c>
    </row>
    <row r="497" spans="1:6" x14ac:dyDescent="0.25">
      <c r="A497" s="136"/>
      <c r="B497" s="136"/>
      <c r="C497" s="136"/>
      <c r="D497" s="1" t="s">
        <v>302</v>
      </c>
      <c r="E497" s="40" t="s">
        <v>301</v>
      </c>
      <c r="F497" s="23">
        <v>2.9283437746541171E-5</v>
      </c>
    </row>
    <row r="498" spans="1:6" x14ac:dyDescent="0.25">
      <c r="A498" s="136"/>
      <c r="B498" s="136"/>
      <c r="C498" s="136"/>
      <c r="D498" s="1" t="s">
        <v>303</v>
      </c>
      <c r="E498" s="40" t="s">
        <v>301</v>
      </c>
      <c r="F498" s="23">
        <v>5.9595773547265211E-4</v>
      </c>
    </row>
    <row r="499" spans="1:6" x14ac:dyDescent="0.25">
      <c r="A499" s="137"/>
      <c r="B499" s="137"/>
      <c r="C499" s="137"/>
      <c r="D499" s="1" t="s">
        <v>304</v>
      </c>
      <c r="E499" s="40" t="s">
        <v>301</v>
      </c>
      <c r="F499" s="23">
        <v>5.8948546623333025E-6</v>
      </c>
    </row>
    <row r="500" spans="1:6" x14ac:dyDescent="0.25">
      <c r="A500" s="135" t="s">
        <v>64</v>
      </c>
      <c r="B500" s="135" t="s">
        <v>269</v>
      </c>
      <c r="C500" s="135" t="s">
        <v>307</v>
      </c>
      <c r="D500" s="1" t="s">
        <v>300</v>
      </c>
      <c r="E500" s="40" t="s">
        <v>301</v>
      </c>
      <c r="F500" s="23">
        <v>7.7639151990577008E-6</v>
      </c>
    </row>
    <row r="501" spans="1:6" x14ac:dyDescent="0.25">
      <c r="A501" s="136"/>
      <c r="B501" s="136"/>
      <c r="C501" s="136"/>
      <c r="D501" s="1" t="s">
        <v>302</v>
      </c>
      <c r="E501" s="40" t="s">
        <v>301</v>
      </c>
      <c r="F501" s="23">
        <v>3.3938725336395472E-5</v>
      </c>
    </row>
    <row r="502" spans="1:6" x14ac:dyDescent="0.25">
      <c r="A502" s="136"/>
      <c r="B502" s="136"/>
      <c r="C502" s="136"/>
      <c r="D502" s="1" t="s">
        <v>303</v>
      </c>
      <c r="E502" s="40" t="s">
        <v>301</v>
      </c>
      <c r="F502" s="23">
        <v>2.8499817349768169E-3</v>
      </c>
    </row>
    <row r="503" spans="1:6" x14ac:dyDescent="0.25">
      <c r="A503" s="136"/>
      <c r="B503" s="136"/>
      <c r="C503" s="137"/>
      <c r="D503" s="1" t="s">
        <v>304</v>
      </c>
      <c r="E503" s="40" t="s">
        <v>301</v>
      </c>
      <c r="F503" s="23">
        <v>7.9897732458267593E-4</v>
      </c>
    </row>
    <row r="504" spans="1:6" x14ac:dyDescent="0.25">
      <c r="A504" s="136"/>
      <c r="B504" s="136"/>
      <c r="C504" s="135" t="s">
        <v>308</v>
      </c>
      <c r="D504" s="1" t="s">
        <v>300</v>
      </c>
      <c r="E504" s="40" t="s">
        <v>301</v>
      </c>
      <c r="F504" s="23">
        <v>3.9056468067224623E-3</v>
      </c>
    </row>
    <row r="505" spans="1:6" x14ac:dyDescent="0.25">
      <c r="A505" s="136"/>
      <c r="B505" s="136"/>
      <c r="C505" s="136"/>
      <c r="D505" s="1" t="s">
        <v>302</v>
      </c>
      <c r="E505" s="40" t="s">
        <v>301</v>
      </c>
      <c r="F505" s="23">
        <v>3.089142201926094E-4</v>
      </c>
    </row>
    <row r="506" spans="1:6" x14ac:dyDescent="0.25">
      <c r="A506" s="136"/>
      <c r="B506" s="136"/>
      <c r="C506" s="136"/>
      <c r="D506" s="1" t="s">
        <v>303</v>
      </c>
      <c r="E506" s="40" t="s">
        <v>301</v>
      </c>
      <c r="F506" s="23">
        <v>5.5302730184289437E-3</v>
      </c>
    </row>
    <row r="507" spans="1:6" x14ac:dyDescent="0.25">
      <c r="A507" s="136"/>
      <c r="B507" s="136"/>
      <c r="C507" s="137"/>
      <c r="D507" s="1" t="s">
        <v>304</v>
      </c>
      <c r="E507" s="40" t="s">
        <v>301</v>
      </c>
      <c r="F507" s="23">
        <v>0.13445390995255849</v>
      </c>
    </row>
    <row r="508" spans="1:6" x14ac:dyDescent="0.25">
      <c r="A508" s="136"/>
      <c r="B508" s="136"/>
      <c r="C508" s="135" t="s">
        <v>309</v>
      </c>
      <c r="D508" s="1" t="s">
        <v>300</v>
      </c>
      <c r="E508" s="40" t="s">
        <v>301</v>
      </c>
      <c r="F508" s="23">
        <v>1.0765560385006229E-6</v>
      </c>
    </row>
    <row r="509" spans="1:6" x14ac:dyDescent="0.25">
      <c r="A509" s="136"/>
      <c r="B509" s="136"/>
      <c r="C509" s="136"/>
      <c r="D509" s="1" t="s">
        <v>302</v>
      </c>
      <c r="E509" s="40" t="s">
        <v>301</v>
      </c>
      <c r="F509" s="23">
        <v>2.8534595892351674E-7</v>
      </c>
    </row>
    <row r="510" spans="1:6" x14ac:dyDescent="0.25">
      <c r="A510" s="136"/>
      <c r="B510" s="136"/>
      <c r="C510" s="136"/>
      <c r="D510" s="1" t="s">
        <v>303</v>
      </c>
      <c r="E510" s="40" t="s">
        <v>301</v>
      </c>
      <c r="F510" s="23">
        <v>3.1627248530535689E-7</v>
      </c>
    </row>
    <row r="511" spans="1:6" x14ac:dyDescent="0.25">
      <c r="A511" s="136"/>
      <c r="B511" s="136"/>
      <c r="C511" s="137"/>
      <c r="D511" s="1" t="s">
        <v>304</v>
      </c>
      <c r="E511" s="40" t="s">
        <v>301</v>
      </c>
      <c r="F511" s="23">
        <v>1.298649500091723E-10</v>
      </c>
    </row>
    <row r="512" spans="1:6" x14ac:dyDescent="0.25">
      <c r="A512" s="136"/>
      <c r="B512" s="136"/>
      <c r="C512" s="135" t="s">
        <v>310</v>
      </c>
      <c r="D512" s="1" t="s">
        <v>300</v>
      </c>
      <c r="E512" s="40" t="s">
        <v>301</v>
      </c>
      <c r="F512" s="23">
        <v>9.0127236019606422E-4</v>
      </c>
    </row>
    <row r="513" spans="1:6" x14ac:dyDescent="0.25">
      <c r="A513" s="136"/>
      <c r="B513" s="136"/>
      <c r="C513" s="136"/>
      <c r="D513" s="1" t="s">
        <v>302</v>
      </c>
      <c r="E513" s="40" t="s">
        <v>301</v>
      </c>
      <c r="F513" s="23">
        <v>7.9227176977083485E-4</v>
      </c>
    </row>
    <row r="514" spans="1:6" x14ac:dyDescent="0.25">
      <c r="A514" s="136"/>
      <c r="B514" s="136"/>
      <c r="C514" s="136"/>
      <c r="D514" s="1" t="s">
        <v>303</v>
      </c>
      <c r="E514" s="40" t="s">
        <v>301</v>
      </c>
      <c r="F514" s="23">
        <v>4.1361104873596129E-2</v>
      </c>
    </row>
    <row r="515" spans="1:6" x14ac:dyDescent="0.25">
      <c r="A515" s="136"/>
      <c r="B515" s="136"/>
      <c r="C515" s="137"/>
      <c r="D515" s="1" t="s">
        <v>304</v>
      </c>
      <c r="E515" s="40" t="s">
        <v>301</v>
      </c>
      <c r="F515" s="23">
        <v>5.3545222205552911E-2</v>
      </c>
    </row>
    <row r="516" spans="1:6" x14ac:dyDescent="0.25">
      <c r="A516" s="136"/>
      <c r="B516" s="136"/>
      <c r="C516" s="135" t="s">
        <v>312</v>
      </c>
      <c r="D516" s="1" t="s">
        <v>300</v>
      </c>
      <c r="E516" s="40" t="s">
        <v>301</v>
      </c>
      <c r="F516" s="23">
        <v>0</v>
      </c>
    </row>
    <row r="517" spans="1:6" x14ac:dyDescent="0.25">
      <c r="A517" s="136"/>
      <c r="B517" s="136"/>
      <c r="C517" s="136"/>
      <c r="D517" s="1" t="s">
        <v>302</v>
      </c>
      <c r="E517" s="40" t="s">
        <v>301</v>
      </c>
      <c r="F517" s="23">
        <v>3.205685840650542E-6</v>
      </c>
    </row>
    <row r="518" spans="1:6" x14ac:dyDescent="0.25">
      <c r="A518" s="136"/>
      <c r="B518" s="136"/>
      <c r="C518" s="136"/>
      <c r="D518" s="1" t="s">
        <v>303</v>
      </c>
      <c r="E518" s="40" t="s">
        <v>301</v>
      </c>
      <c r="F518" s="23">
        <v>1.431899990395166E-3</v>
      </c>
    </row>
    <row r="519" spans="1:6" x14ac:dyDescent="0.25">
      <c r="A519" s="136"/>
      <c r="B519" s="136"/>
      <c r="C519" s="137"/>
      <c r="D519" s="1" t="s">
        <v>304</v>
      </c>
      <c r="E519" s="40" t="s">
        <v>301</v>
      </c>
      <c r="F519" s="23">
        <v>2.0239764403660657E-2</v>
      </c>
    </row>
    <row r="520" spans="1:6" x14ac:dyDescent="0.25">
      <c r="A520" s="136"/>
      <c r="B520" s="136"/>
      <c r="C520" s="135" t="s">
        <v>313</v>
      </c>
      <c r="D520" s="1" t="s">
        <v>300</v>
      </c>
      <c r="E520" s="40" t="s">
        <v>301</v>
      </c>
      <c r="F520" s="23">
        <v>1.194238470580406E-5</v>
      </c>
    </row>
    <row r="521" spans="1:6" x14ac:dyDescent="0.25">
      <c r="A521" s="136"/>
      <c r="B521" s="136"/>
      <c r="C521" s="136"/>
      <c r="D521" s="1" t="s">
        <v>302</v>
      </c>
      <c r="E521" s="40" t="s">
        <v>301</v>
      </c>
      <c r="F521" s="23">
        <v>5.2173846818749851E-5</v>
      </c>
    </row>
    <row r="522" spans="1:6" x14ac:dyDescent="0.25">
      <c r="A522" s="136"/>
      <c r="B522" s="136"/>
      <c r="C522" s="136"/>
      <c r="D522" s="1" t="s">
        <v>303</v>
      </c>
      <c r="E522" s="40" t="s">
        <v>301</v>
      </c>
      <c r="F522" s="23">
        <v>1.055252908151122E-3</v>
      </c>
    </row>
    <row r="523" spans="1:6" x14ac:dyDescent="0.25">
      <c r="A523" s="136"/>
      <c r="B523" s="137"/>
      <c r="C523" s="137"/>
      <c r="D523" s="1" t="s">
        <v>304</v>
      </c>
      <c r="E523" s="40" t="s">
        <v>301</v>
      </c>
      <c r="F523" s="23">
        <v>1.5275623741700239E-5</v>
      </c>
    </row>
    <row r="524" spans="1:6" x14ac:dyDescent="0.25">
      <c r="A524" s="136"/>
      <c r="B524" s="135" t="s">
        <v>270</v>
      </c>
      <c r="C524" s="135" t="s">
        <v>307</v>
      </c>
      <c r="D524" s="1" t="s">
        <v>300</v>
      </c>
      <c r="E524" s="40" t="s">
        <v>301</v>
      </c>
      <c r="F524" s="23">
        <v>8.0802075958831825E-6</v>
      </c>
    </row>
    <row r="525" spans="1:6" x14ac:dyDescent="0.25">
      <c r="A525" s="136"/>
      <c r="B525" s="136"/>
      <c r="C525" s="136"/>
      <c r="D525" s="1" t="s">
        <v>302</v>
      </c>
      <c r="E525" s="40" t="s">
        <v>301</v>
      </c>
      <c r="F525" s="23">
        <v>9.114060864033961E-5</v>
      </c>
    </row>
    <row r="526" spans="1:6" x14ac:dyDescent="0.25">
      <c r="A526" s="136"/>
      <c r="B526" s="136"/>
      <c r="C526" s="136"/>
      <c r="D526" s="1" t="s">
        <v>303</v>
      </c>
      <c r="E526" s="40" t="s">
        <v>301</v>
      </c>
      <c r="F526" s="23">
        <v>4.3507793989656859E-3</v>
      </c>
    </row>
    <row r="527" spans="1:6" x14ac:dyDescent="0.25">
      <c r="A527" s="136"/>
      <c r="B527" s="136"/>
      <c r="C527" s="137"/>
      <c r="D527" s="1" t="s">
        <v>304</v>
      </c>
      <c r="E527" s="40" t="s">
        <v>301</v>
      </c>
      <c r="F527" s="23">
        <v>2.997787053268963E-3</v>
      </c>
    </row>
    <row r="528" spans="1:6" x14ac:dyDescent="0.25">
      <c r="A528" s="136"/>
      <c r="B528" s="136"/>
      <c r="C528" s="135" t="s">
        <v>308</v>
      </c>
      <c r="D528" s="1" t="s">
        <v>300</v>
      </c>
      <c r="E528" s="40" t="s">
        <v>301</v>
      </c>
      <c r="F528" s="23">
        <v>3.6725076854612301E-3</v>
      </c>
    </row>
    <row r="529" spans="1:6" x14ac:dyDescent="0.25">
      <c r="A529" s="136"/>
      <c r="B529" s="136"/>
      <c r="C529" s="136"/>
      <c r="D529" s="1" t="s">
        <v>302</v>
      </c>
      <c r="E529" s="40" t="s">
        <v>301</v>
      </c>
      <c r="F529" s="23">
        <v>5.4688615209070451E-4</v>
      </c>
    </row>
    <row r="530" spans="1:6" x14ac:dyDescent="0.25">
      <c r="A530" s="136"/>
      <c r="B530" s="136"/>
      <c r="C530" s="136"/>
      <c r="D530" s="1" t="s">
        <v>303</v>
      </c>
      <c r="E530" s="40" t="s">
        <v>301</v>
      </c>
      <c r="F530" s="23">
        <v>4.3826225059683168E-3</v>
      </c>
    </row>
    <row r="531" spans="1:6" x14ac:dyDescent="0.25">
      <c r="A531" s="136"/>
      <c r="B531" s="136"/>
      <c r="C531" s="137"/>
      <c r="D531" s="1" t="s">
        <v>304</v>
      </c>
      <c r="E531" s="40" t="s">
        <v>301</v>
      </c>
      <c r="F531" s="23">
        <v>8.5590701985105669E-2</v>
      </c>
    </row>
    <row r="532" spans="1:6" x14ac:dyDescent="0.25">
      <c r="A532" s="136"/>
      <c r="B532" s="136"/>
      <c r="C532" s="135" t="s">
        <v>309</v>
      </c>
      <c r="D532" s="1" t="s">
        <v>300</v>
      </c>
      <c r="E532" s="40" t="s">
        <v>301</v>
      </c>
      <c r="F532" s="23">
        <v>2.3646456524224198E-6</v>
      </c>
    </row>
    <row r="533" spans="1:6" x14ac:dyDescent="0.25">
      <c r="A533" s="136"/>
      <c r="B533" s="136"/>
      <c r="C533" s="136"/>
      <c r="D533" s="1" t="s">
        <v>302</v>
      </c>
      <c r="E533" s="40" t="s">
        <v>301</v>
      </c>
      <c r="F533" s="23">
        <v>1.7274973838268658E-7</v>
      </c>
    </row>
    <row r="534" spans="1:6" x14ac:dyDescent="0.25">
      <c r="A534" s="136"/>
      <c r="B534" s="136"/>
      <c r="C534" s="136"/>
      <c r="D534" s="1" t="s">
        <v>303</v>
      </c>
      <c r="E534" s="40" t="s">
        <v>301</v>
      </c>
      <c r="F534" s="23">
        <v>6.9755641192579035E-7</v>
      </c>
    </row>
    <row r="535" spans="1:6" x14ac:dyDescent="0.25">
      <c r="A535" s="136"/>
      <c r="B535" s="136"/>
      <c r="C535" s="137"/>
      <c r="D535" s="1" t="s">
        <v>304</v>
      </c>
      <c r="E535" s="40" t="s">
        <v>301</v>
      </c>
      <c r="F535" s="23">
        <v>1.813838833124824E-12</v>
      </c>
    </row>
    <row r="536" spans="1:6" x14ac:dyDescent="0.25">
      <c r="A536" s="136"/>
      <c r="B536" s="136"/>
      <c r="C536" s="135" t="s">
        <v>310</v>
      </c>
      <c r="D536" s="1" t="s">
        <v>300</v>
      </c>
      <c r="E536" s="40" t="s">
        <v>301</v>
      </c>
      <c r="F536" s="23">
        <v>6.8004419400454754E-3</v>
      </c>
    </row>
    <row r="537" spans="1:6" x14ac:dyDescent="0.25">
      <c r="A537" s="136"/>
      <c r="B537" s="136"/>
      <c r="C537" s="136"/>
      <c r="D537" s="1" t="s">
        <v>302</v>
      </c>
      <c r="E537" s="40" t="s">
        <v>301</v>
      </c>
      <c r="F537" s="23">
        <v>1.287894067810596E-3</v>
      </c>
    </row>
    <row r="538" spans="1:6" x14ac:dyDescent="0.25">
      <c r="A538" s="136"/>
      <c r="B538" s="136"/>
      <c r="C538" s="136"/>
      <c r="D538" s="1" t="s">
        <v>303</v>
      </c>
      <c r="E538" s="40" t="s">
        <v>301</v>
      </c>
      <c r="F538" s="23">
        <v>2.8613454380536751E-2</v>
      </c>
    </row>
    <row r="539" spans="1:6" x14ac:dyDescent="0.25">
      <c r="A539" s="136"/>
      <c r="B539" s="136"/>
      <c r="C539" s="137"/>
      <c r="D539" s="1" t="s">
        <v>304</v>
      </c>
      <c r="E539" s="40" t="s">
        <v>301</v>
      </c>
      <c r="F539" s="23">
        <v>0.1354963253375564</v>
      </c>
    </row>
    <row r="540" spans="1:6" x14ac:dyDescent="0.25">
      <c r="A540" s="136"/>
      <c r="B540" s="136"/>
      <c r="C540" s="135" t="s">
        <v>312</v>
      </c>
      <c r="D540" s="1" t="s">
        <v>300</v>
      </c>
      <c r="E540" s="40" t="s">
        <v>301</v>
      </c>
      <c r="F540" s="23">
        <v>0</v>
      </c>
    </row>
    <row r="541" spans="1:6" x14ac:dyDescent="0.25">
      <c r="A541" s="136"/>
      <c r="B541" s="136"/>
      <c r="C541" s="136"/>
      <c r="D541" s="1" t="s">
        <v>302</v>
      </c>
      <c r="E541" s="40" t="s">
        <v>301</v>
      </c>
      <c r="F541" s="23">
        <v>7.5542863467052354E-4</v>
      </c>
    </row>
    <row r="542" spans="1:6" x14ac:dyDescent="0.25">
      <c r="A542" s="136"/>
      <c r="B542" s="136"/>
      <c r="C542" s="136"/>
      <c r="D542" s="1" t="s">
        <v>303</v>
      </c>
      <c r="E542" s="40" t="s">
        <v>301</v>
      </c>
      <c r="F542" s="23">
        <v>0.1753728958532845</v>
      </c>
    </row>
    <row r="543" spans="1:6" x14ac:dyDescent="0.25">
      <c r="A543" s="136"/>
      <c r="B543" s="136"/>
      <c r="C543" s="137"/>
      <c r="D543" s="1" t="s">
        <v>304</v>
      </c>
      <c r="E543" s="40" t="s">
        <v>301</v>
      </c>
      <c r="F543" s="23">
        <v>1.41785458410017</v>
      </c>
    </row>
    <row r="544" spans="1:6" x14ac:dyDescent="0.25">
      <c r="A544" s="136"/>
      <c r="B544" s="136"/>
      <c r="C544" s="135" t="s">
        <v>313</v>
      </c>
      <c r="D544" s="1" t="s">
        <v>300</v>
      </c>
      <c r="E544" s="40" t="s">
        <v>301</v>
      </c>
      <c r="F544" s="23">
        <v>6.9689493618878685E-5</v>
      </c>
    </row>
    <row r="545" spans="1:6" x14ac:dyDescent="0.25">
      <c r="A545" s="136"/>
      <c r="B545" s="136"/>
      <c r="C545" s="136"/>
      <c r="D545" s="1" t="s">
        <v>302</v>
      </c>
      <c r="E545" s="40" t="s">
        <v>301</v>
      </c>
      <c r="F545" s="23">
        <v>1.2949135483683361E-2</v>
      </c>
    </row>
    <row r="546" spans="1:6" x14ac:dyDescent="0.25">
      <c r="A546" s="136"/>
      <c r="B546" s="136"/>
      <c r="C546" s="136"/>
      <c r="D546" s="1" t="s">
        <v>303</v>
      </c>
      <c r="E546" s="40" t="s">
        <v>301</v>
      </c>
      <c r="F546" s="23">
        <v>8.0851615220451062E-2</v>
      </c>
    </row>
    <row r="547" spans="1:6" x14ac:dyDescent="0.25">
      <c r="A547" s="136"/>
      <c r="B547" s="137"/>
      <c r="C547" s="137"/>
      <c r="D547" s="1" t="s">
        <v>304</v>
      </c>
      <c r="E547" s="40" t="s">
        <v>301</v>
      </c>
      <c r="F547" s="23">
        <v>3.43836473789571E-3</v>
      </c>
    </row>
    <row r="548" spans="1:6" x14ac:dyDescent="0.25">
      <c r="A548" s="136"/>
      <c r="B548" s="135" t="s">
        <v>271</v>
      </c>
      <c r="C548" s="135" t="s">
        <v>307</v>
      </c>
      <c r="D548" s="1" t="s">
        <v>300</v>
      </c>
      <c r="E548" s="40" t="s">
        <v>301</v>
      </c>
      <c r="F548" s="23">
        <v>2.0451006090491318E-6</v>
      </c>
    </row>
    <row r="549" spans="1:6" x14ac:dyDescent="0.25">
      <c r="A549" s="136"/>
      <c r="B549" s="136"/>
      <c r="C549" s="136"/>
      <c r="D549" s="1" t="s">
        <v>302</v>
      </c>
      <c r="E549" s="40" t="s">
        <v>301</v>
      </c>
      <c r="F549" s="23">
        <v>7.9834934519783483E-3</v>
      </c>
    </row>
    <row r="550" spans="1:6" x14ac:dyDescent="0.25">
      <c r="A550" s="136"/>
      <c r="B550" s="136"/>
      <c r="C550" s="136"/>
      <c r="D550" s="1" t="s">
        <v>303</v>
      </c>
      <c r="E550" s="40" t="s">
        <v>301</v>
      </c>
      <c r="F550" s="23">
        <v>2.6544864649884672E-2</v>
      </c>
    </row>
    <row r="551" spans="1:6" x14ac:dyDescent="0.25">
      <c r="A551" s="136"/>
      <c r="B551" s="136"/>
      <c r="C551" s="137"/>
      <c r="D551" s="1" t="s">
        <v>304</v>
      </c>
      <c r="E551" s="40" t="s">
        <v>301</v>
      </c>
      <c r="F551" s="23">
        <v>2.3758922700624838E-3</v>
      </c>
    </row>
    <row r="552" spans="1:6" x14ac:dyDescent="0.25">
      <c r="A552" s="136"/>
      <c r="B552" s="136"/>
      <c r="C552" s="135" t="s">
        <v>308</v>
      </c>
      <c r="D552" s="1" t="s">
        <v>300</v>
      </c>
      <c r="E552" s="40" t="s">
        <v>301</v>
      </c>
      <c r="F552" s="23">
        <v>3.6640598458311767E-2</v>
      </c>
    </row>
    <row r="553" spans="1:6" x14ac:dyDescent="0.25">
      <c r="A553" s="136"/>
      <c r="B553" s="136"/>
      <c r="C553" s="136"/>
      <c r="D553" s="1" t="s">
        <v>302</v>
      </c>
      <c r="E553" s="40" t="s">
        <v>301</v>
      </c>
      <c r="F553" s="23">
        <v>1.250596128554819E-3</v>
      </c>
    </row>
    <row r="554" spans="1:6" x14ac:dyDescent="0.25">
      <c r="A554" s="136"/>
      <c r="B554" s="136"/>
      <c r="C554" s="136"/>
      <c r="D554" s="1" t="s">
        <v>303</v>
      </c>
      <c r="E554" s="40" t="s">
        <v>301</v>
      </c>
      <c r="F554" s="23">
        <v>7.6143520079528315E-3</v>
      </c>
    </row>
    <row r="555" spans="1:6" x14ac:dyDescent="0.25">
      <c r="A555" s="136"/>
      <c r="B555" s="136"/>
      <c r="C555" s="137"/>
      <c r="D555" s="1" t="s">
        <v>304</v>
      </c>
      <c r="E555" s="40" t="s">
        <v>301</v>
      </c>
      <c r="F555" s="23">
        <v>0.17537269692850849</v>
      </c>
    </row>
    <row r="556" spans="1:6" x14ac:dyDescent="0.25">
      <c r="A556" s="136"/>
      <c r="B556" s="136"/>
      <c r="C556" s="135" t="s">
        <v>309</v>
      </c>
      <c r="D556" s="1" t="s">
        <v>300</v>
      </c>
      <c r="E556" s="40" t="s">
        <v>301</v>
      </c>
      <c r="F556" s="23">
        <v>7.6367491222808893E-9</v>
      </c>
    </row>
    <row r="557" spans="1:6" x14ac:dyDescent="0.25">
      <c r="A557" s="136"/>
      <c r="B557" s="136"/>
      <c r="C557" s="136"/>
      <c r="D557" s="1" t="s">
        <v>302</v>
      </c>
      <c r="E557" s="40" t="s">
        <v>301</v>
      </c>
      <c r="F557" s="23">
        <v>1.478252183005134E-8</v>
      </c>
    </row>
    <row r="558" spans="1:6" x14ac:dyDescent="0.25">
      <c r="A558" s="136"/>
      <c r="B558" s="136"/>
      <c r="C558" s="136"/>
      <c r="D558" s="1" t="s">
        <v>303</v>
      </c>
      <c r="E558" s="40" t="s">
        <v>301</v>
      </c>
      <c r="F558" s="23">
        <v>2.1629774861912668E-9</v>
      </c>
    </row>
    <row r="559" spans="1:6" x14ac:dyDescent="0.25">
      <c r="A559" s="136"/>
      <c r="B559" s="136"/>
      <c r="C559" s="137"/>
      <c r="D559" s="1" t="s">
        <v>304</v>
      </c>
      <c r="E559" s="40" t="s">
        <v>301</v>
      </c>
      <c r="F559" s="23">
        <v>8.8861250945584669E-12</v>
      </c>
    </row>
    <row r="560" spans="1:6" x14ac:dyDescent="0.25">
      <c r="A560" s="136"/>
      <c r="B560" s="136"/>
      <c r="C560" s="135" t="s">
        <v>310</v>
      </c>
      <c r="D560" s="1" t="s">
        <v>300</v>
      </c>
      <c r="E560" s="40" t="s">
        <v>301</v>
      </c>
      <c r="F560" s="23">
        <v>1.538464741178229E-4</v>
      </c>
    </row>
    <row r="561" spans="1:6" x14ac:dyDescent="0.25">
      <c r="A561" s="136"/>
      <c r="B561" s="136"/>
      <c r="C561" s="136"/>
      <c r="D561" s="1" t="s">
        <v>302</v>
      </c>
      <c r="E561" s="40" t="s">
        <v>301</v>
      </c>
      <c r="F561" s="23">
        <v>2.801534838089147E-4</v>
      </c>
    </row>
    <row r="562" spans="1:6" x14ac:dyDescent="0.25">
      <c r="A562" s="136"/>
      <c r="B562" s="136"/>
      <c r="C562" s="136"/>
      <c r="D562" s="1" t="s">
        <v>303</v>
      </c>
      <c r="E562" s="40" t="s">
        <v>301</v>
      </c>
      <c r="F562" s="23">
        <v>4.8128535935271829E-3</v>
      </c>
    </row>
    <row r="563" spans="1:6" x14ac:dyDescent="0.25">
      <c r="A563" s="136"/>
      <c r="B563" s="136"/>
      <c r="C563" s="137"/>
      <c r="D563" s="1" t="s">
        <v>304</v>
      </c>
      <c r="E563" s="40" t="s">
        <v>301</v>
      </c>
      <c r="F563" s="23">
        <v>4.7801361211730301E-2</v>
      </c>
    </row>
    <row r="564" spans="1:6" x14ac:dyDescent="0.25">
      <c r="A564" s="136"/>
      <c r="B564" s="136"/>
      <c r="C564" s="135" t="s">
        <v>312</v>
      </c>
      <c r="D564" s="1" t="s">
        <v>300</v>
      </c>
      <c r="E564" s="40" t="s">
        <v>301</v>
      </c>
      <c r="F564" s="23">
        <v>0</v>
      </c>
    </row>
    <row r="565" spans="1:6" x14ac:dyDescent="0.25">
      <c r="A565" s="136"/>
      <c r="B565" s="136"/>
      <c r="C565" s="136"/>
      <c r="D565" s="1" t="s">
        <v>302</v>
      </c>
      <c r="E565" s="40" t="s">
        <v>301</v>
      </c>
      <c r="F565" s="23">
        <v>1.114675696561625E-5</v>
      </c>
    </row>
    <row r="566" spans="1:6" x14ac:dyDescent="0.25">
      <c r="A566" s="136"/>
      <c r="B566" s="136"/>
      <c r="C566" s="136"/>
      <c r="D566" s="1" t="s">
        <v>303</v>
      </c>
      <c r="E566" s="40" t="s">
        <v>301</v>
      </c>
      <c r="F566" s="23">
        <v>3.7128966243009983E-3</v>
      </c>
    </row>
    <row r="567" spans="1:6" x14ac:dyDescent="0.25">
      <c r="A567" s="136"/>
      <c r="B567" s="136"/>
      <c r="C567" s="137"/>
      <c r="D567" s="1" t="s">
        <v>304</v>
      </c>
      <c r="E567" s="40" t="s">
        <v>301</v>
      </c>
      <c r="F567" s="23">
        <v>4.9976328224277076E-2</v>
      </c>
    </row>
    <row r="568" spans="1:6" x14ac:dyDescent="0.25">
      <c r="A568" s="136"/>
      <c r="B568" s="136"/>
      <c r="C568" s="135" t="s">
        <v>313</v>
      </c>
      <c r="D568" s="1" t="s">
        <v>300</v>
      </c>
      <c r="E568" s="40" t="s">
        <v>301</v>
      </c>
      <c r="F568" s="23">
        <v>3.0320612781083818E-5</v>
      </c>
    </row>
    <row r="569" spans="1:6" x14ac:dyDescent="0.25">
      <c r="A569" s="136"/>
      <c r="B569" s="136"/>
      <c r="C569" s="136"/>
      <c r="D569" s="1" t="s">
        <v>302</v>
      </c>
      <c r="E569" s="40" t="s">
        <v>301</v>
      </c>
      <c r="F569" s="23">
        <v>2.9019388445909326E-4</v>
      </c>
    </row>
    <row r="570" spans="1:6" x14ac:dyDescent="0.25">
      <c r="A570" s="136"/>
      <c r="B570" s="136"/>
      <c r="C570" s="136"/>
      <c r="D570" s="1" t="s">
        <v>303</v>
      </c>
      <c r="E570" s="40" t="s">
        <v>301</v>
      </c>
      <c r="F570" s="23">
        <v>5.1225200153036622E-3</v>
      </c>
    </row>
    <row r="571" spans="1:6" x14ac:dyDescent="0.25">
      <c r="A571" s="136"/>
      <c r="B571" s="137"/>
      <c r="C571" s="137"/>
      <c r="D571" s="1" t="s">
        <v>304</v>
      </c>
      <c r="E571" s="40" t="s">
        <v>301</v>
      </c>
      <c r="F571" s="23">
        <v>5.7573626305346058E-5</v>
      </c>
    </row>
    <row r="572" spans="1:6" x14ac:dyDescent="0.25">
      <c r="A572" s="136"/>
      <c r="B572" s="135" t="s">
        <v>272</v>
      </c>
      <c r="C572" s="135" t="s">
        <v>307</v>
      </c>
      <c r="D572" s="1" t="s">
        <v>300</v>
      </c>
      <c r="E572" s="40" t="s">
        <v>301</v>
      </c>
      <c r="F572" s="23">
        <v>3.0509559549737641E-6</v>
      </c>
    </row>
    <row r="573" spans="1:6" x14ac:dyDescent="0.25">
      <c r="A573" s="136"/>
      <c r="B573" s="136"/>
      <c r="C573" s="136"/>
      <c r="D573" s="1" t="s">
        <v>302</v>
      </c>
      <c r="E573" s="40" t="s">
        <v>301</v>
      </c>
      <c r="F573" s="23">
        <v>2.4898004990985554E-3</v>
      </c>
    </row>
    <row r="574" spans="1:6" x14ac:dyDescent="0.25">
      <c r="A574" s="136"/>
      <c r="B574" s="136"/>
      <c r="C574" s="136"/>
      <c r="D574" s="1" t="s">
        <v>303</v>
      </c>
      <c r="E574" s="40" t="s">
        <v>301</v>
      </c>
      <c r="F574" s="23">
        <v>6.8563062380868317E-2</v>
      </c>
    </row>
    <row r="575" spans="1:6" x14ac:dyDescent="0.25">
      <c r="A575" s="136"/>
      <c r="B575" s="136"/>
      <c r="C575" s="137"/>
      <c r="D575" s="1" t="s">
        <v>304</v>
      </c>
      <c r="E575" s="40" t="s">
        <v>301</v>
      </c>
      <c r="F575" s="23">
        <v>5.1498187991703926E-3</v>
      </c>
    </row>
    <row r="576" spans="1:6" x14ac:dyDescent="0.25">
      <c r="A576" s="136"/>
      <c r="B576" s="136"/>
      <c r="C576" s="135" t="s">
        <v>308</v>
      </c>
      <c r="D576" s="1" t="s">
        <v>300</v>
      </c>
      <c r="E576" s="40" t="s">
        <v>301</v>
      </c>
      <c r="F576" s="23">
        <v>1.1203332824665669E-2</v>
      </c>
    </row>
    <row r="577" spans="1:6" x14ac:dyDescent="0.25">
      <c r="A577" s="136"/>
      <c r="B577" s="136"/>
      <c r="C577" s="136"/>
      <c r="D577" s="1" t="s">
        <v>302</v>
      </c>
      <c r="E577" s="40" t="s">
        <v>301</v>
      </c>
      <c r="F577" s="23">
        <v>2.1435744917287099E-3</v>
      </c>
    </row>
    <row r="578" spans="1:6" x14ac:dyDescent="0.25">
      <c r="A578" s="136"/>
      <c r="B578" s="136"/>
      <c r="C578" s="136"/>
      <c r="D578" s="1" t="s">
        <v>303</v>
      </c>
      <c r="E578" s="40" t="s">
        <v>301</v>
      </c>
      <c r="F578" s="23">
        <v>1.7150359329052251E-2</v>
      </c>
    </row>
    <row r="579" spans="1:6" x14ac:dyDescent="0.25">
      <c r="A579" s="136"/>
      <c r="B579" s="136"/>
      <c r="C579" s="137"/>
      <c r="D579" s="1" t="s">
        <v>304</v>
      </c>
      <c r="E579" s="40" t="s">
        <v>301</v>
      </c>
      <c r="F579" s="23">
        <v>0.33803196241775268</v>
      </c>
    </row>
    <row r="580" spans="1:6" x14ac:dyDescent="0.25">
      <c r="A580" s="136"/>
      <c r="B580" s="136"/>
      <c r="C580" s="135" t="s">
        <v>309</v>
      </c>
      <c r="D580" s="1" t="s">
        <v>300</v>
      </c>
      <c r="E580" s="40" t="s">
        <v>301</v>
      </c>
      <c r="F580" s="23">
        <v>2.0299620703920489E-5</v>
      </c>
    </row>
    <row r="581" spans="1:6" x14ac:dyDescent="0.25">
      <c r="A581" s="136"/>
      <c r="B581" s="136"/>
      <c r="C581" s="136"/>
      <c r="D581" s="1" t="s">
        <v>302</v>
      </c>
      <c r="E581" s="40" t="s">
        <v>301</v>
      </c>
      <c r="F581" s="23">
        <v>1.464735581637593E-6</v>
      </c>
    </row>
    <row r="582" spans="1:6" x14ac:dyDescent="0.25">
      <c r="A582" s="136"/>
      <c r="B582" s="136"/>
      <c r="C582" s="136"/>
      <c r="D582" s="1" t="s">
        <v>303</v>
      </c>
      <c r="E582" s="40" t="s">
        <v>301</v>
      </c>
      <c r="F582" s="23">
        <v>5.9883827314881462E-6</v>
      </c>
    </row>
    <row r="583" spans="1:6" x14ac:dyDescent="0.25">
      <c r="A583" s="136"/>
      <c r="B583" s="136"/>
      <c r="C583" s="137"/>
      <c r="D583" s="1" t="s">
        <v>304</v>
      </c>
      <c r="E583" s="40" t="s">
        <v>301</v>
      </c>
      <c r="F583" s="23">
        <v>4.1729273812683708E-12</v>
      </c>
    </row>
    <row r="584" spans="1:6" x14ac:dyDescent="0.25">
      <c r="A584" s="136"/>
      <c r="B584" s="136"/>
      <c r="C584" s="135" t="s">
        <v>310</v>
      </c>
      <c r="D584" s="1" t="s">
        <v>300</v>
      </c>
      <c r="E584" s="40" t="s">
        <v>301</v>
      </c>
      <c r="F584" s="23">
        <v>8.7524861725135298E-3</v>
      </c>
    </row>
    <row r="585" spans="1:6" x14ac:dyDescent="0.25">
      <c r="A585" s="136"/>
      <c r="B585" s="136"/>
      <c r="C585" s="136"/>
      <c r="D585" s="1" t="s">
        <v>302</v>
      </c>
      <c r="E585" s="40" t="s">
        <v>301</v>
      </c>
      <c r="F585" s="23">
        <v>1.326301866686225E-3</v>
      </c>
    </row>
    <row r="586" spans="1:6" x14ac:dyDescent="0.25">
      <c r="A586" s="136"/>
      <c r="B586" s="136"/>
      <c r="C586" s="136"/>
      <c r="D586" s="1" t="s">
        <v>303</v>
      </c>
      <c r="E586" s="40" t="s">
        <v>301</v>
      </c>
      <c r="F586" s="23">
        <v>2.3921406148654973E-2</v>
      </c>
    </row>
    <row r="587" spans="1:6" x14ac:dyDescent="0.25">
      <c r="A587" s="136"/>
      <c r="B587" s="136"/>
      <c r="C587" s="137"/>
      <c r="D587" s="1" t="s">
        <v>304</v>
      </c>
      <c r="E587" s="40" t="s">
        <v>301</v>
      </c>
      <c r="F587" s="23">
        <v>0.15172640331993231</v>
      </c>
    </row>
    <row r="588" spans="1:6" x14ac:dyDescent="0.25">
      <c r="A588" s="136"/>
      <c r="B588" s="136"/>
      <c r="C588" s="135" t="s">
        <v>311</v>
      </c>
      <c r="D588" s="1" t="s">
        <v>300</v>
      </c>
      <c r="E588" s="40" t="s">
        <v>301</v>
      </c>
      <c r="F588" s="23">
        <v>7.3537445944771893E-2</v>
      </c>
    </row>
    <row r="589" spans="1:6" x14ac:dyDescent="0.25">
      <c r="A589" s="136"/>
      <c r="B589" s="136"/>
      <c r="C589" s="136"/>
      <c r="D589" s="1" t="s">
        <v>302</v>
      </c>
      <c r="E589" s="40" t="s">
        <v>301</v>
      </c>
      <c r="F589" s="23">
        <v>1.781822867686234E-3</v>
      </c>
    </row>
    <row r="590" spans="1:6" x14ac:dyDescent="0.25">
      <c r="A590" s="136"/>
      <c r="B590" s="136"/>
      <c r="C590" s="136"/>
      <c r="D590" s="1" t="s">
        <v>303</v>
      </c>
      <c r="E590" s="40" t="s">
        <v>301</v>
      </c>
      <c r="F590" s="23">
        <v>6.6756209427532645E-2</v>
      </c>
    </row>
    <row r="591" spans="1:6" x14ac:dyDescent="0.25">
      <c r="A591" s="136"/>
      <c r="B591" s="136"/>
      <c r="C591" s="137"/>
      <c r="D591" s="1" t="s">
        <v>304</v>
      </c>
      <c r="E591" s="40" t="s">
        <v>301</v>
      </c>
      <c r="F591" s="23">
        <v>1.593183876980206</v>
      </c>
    </row>
    <row r="592" spans="1:6" x14ac:dyDescent="0.25">
      <c r="A592" s="136"/>
      <c r="B592" s="136"/>
      <c r="C592" s="135" t="s">
        <v>312</v>
      </c>
      <c r="D592" s="1" t="s">
        <v>300</v>
      </c>
      <c r="E592" s="40" t="s">
        <v>301</v>
      </c>
      <c r="F592" s="23">
        <v>0</v>
      </c>
    </row>
    <row r="593" spans="1:6" x14ac:dyDescent="0.25">
      <c r="A593" s="136"/>
      <c r="B593" s="136"/>
      <c r="C593" s="136"/>
      <c r="D593" s="1" t="s">
        <v>302</v>
      </c>
      <c r="E593" s="40" t="s">
        <v>301</v>
      </c>
      <c r="F593" s="23">
        <v>4.872599024666977E-5</v>
      </c>
    </row>
    <row r="594" spans="1:6" x14ac:dyDescent="0.25">
      <c r="A594" s="136"/>
      <c r="B594" s="136"/>
      <c r="C594" s="136"/>
      <c r="D594" s="1" t="s">
        <v>303</v>
      </c>
      <c r="E594" s="40" t="s">
        <v>301</v>
      </c>
      <c r="F594" s="23">
        <v>2.0125037491573537E-2</v>
      </c>
    </row>
    <row r="595" spans="1:6" x14ac:dyDescent="0.25">
      <c r="A595" s="136"/>
      <c r="B595" s="136"/>
      <c r="C595" s="137"/>
      <c r="D595" s="1" t="s">
        <v>304</v>
      </c>
      <c r="E595" s="40" t="s">
        <v>301</v>
      </c>
      <c r="F595" s="23">
        <v>0.29125643052779504</v>
      </c>
    </row>
    <row r="596" spans="1:6" x14ac:dyDescent="0.25">
      <c r="A596" s="136"/>
      <c r="B596" s="136"/>
      <c r="C596" s="135" t="s">
        <v>313</v>
      </c>
      <c r="D596" s="1" t="s">
        <v>300</v>
      </c>
      <c r="E596" s="40" t="s">
        <v>301</v>
      </c>
      <c r="F596" s="23">
        <v>1.6261023481318402E-4</v>
      </c>
    </row>
    <row r="597" spans="1:6" x14ac:dyDescent="0.25">
      <c r="A597" s="136"/>
      <c r="B597" s="136"/>
      <c r="C597" s="136"/>
      <c r="D597" s="1" t="s">
        <v>302</v>
      </c>
      <c r="E597" s="40" t="s">
        <v>301</v>
      </c>
      <c r="F597" s="23">
        <v>8.5474175906157402E-4</v>
      </c>
    </row>
    <row r="598" spans="1:6" x14ac:dyDescent="0.25">
      <c r="A598" s="136"/>
      <c r="B598" s="136"/>
      <c r="C598" s="136"/>
      <c r="D598" s="1" t="s">
        <v>303</v>
      </c>
      <c r="E598" s="40" t="s">
        <v>301</v>
      </c>
      <c r="F598" s="23">
        <v>1.6112548264537289E-2</v>
      </c>
    </row>
    <row r="599" spans="1:6" x14ac:dyDescent="0.25">
      <c r="A599" s="136"/>
      <c r="B599" s="137"/>
      <c r="C599" s="137"/>
      <c r="D599" s="1" t="s">
        <v>304</v>
      </c>
      <c r="E599" s="40" t="s">
        <v>301</v>
      </c>
      <c r="F599" s="23">
        <v>1.8978043237112189E-4</v>
      </c>
    </row>
    <row r="600" spans="1:6" x14ac:dyDescent="0.25">
      <c r="A600" s="136"/>
      <c r="B600" s="135" t="s">
        <v>273</v>
      </c>
      <c r="C600" s="135" t="s">
        <v>307</v>
      </c>
      <c r="D600" s="1" t="s">
        <v>300</v>
      </c>
      <c r="E600" s="40" t="s">
        <v>301</v>
      </c>
      <c r="F600" s="23">
        <v>7.056723031953377E-6</v>
      </c>
    </row>
    <row r="601" spans="1:6" x14ac:dyDescent="0.25">
      <c r="A601" s="136"/>
      <c r="B601" s="136"/>
      <c r="C601" s="136"/>
      <c r="D601" s="1" t="s">
        <v>302</v>
      </c>
      <c r="E601" s="40" t="s">
        <v>301</v>
      </c>
      <c r="F601" s="23">
        <v>9.1684775595602763E-4</v>
      </c>
    </row>
    <row r="602" spans="1:6" x14ac:dyDescent="0.25">
      <c r="A602" s="136"/>
      <c r="B602" s="136"/>
      <c r="C602" s="136"/>
      <c r="D602" s="1" t="s">
        <v>303</v>
      </c>
      <c r="E602" s="40" t="s">
        <v>301</v>
      </c>
      <c r="F602" s="23">
        <v>3.8772537466091142E-3</v>
      </c>
    </row>
    <row r="603" spans="1:6" x14ac:dyDescent="0.25">
      <c r="A603" s="136"/>
      <c r="B603" s="136"/>
      <c r="C603" s="137"/>
      <c r="D603" s="1" t="s">
        <v>304</v>
      </c>
      <c r="E603" s="40" t="s">
        <v>301</v>
      </c>
      <c r="F603" s="23">
        <v>3.6814348037052637E-3</v>
      </c>
    </row>
    <row r="604" spans="1:6" x14ac:dyDescent="0.25">
      <c r="A604" s="136"/>
      <c r="B604" s="136"/>
      <c r="C604" s="135" t="s">
        <v>308</v>
      </c>
      <c r="D604" s="1" t="s">
        <v>300</v>
      </c>
      <c r="E604" s="40" t="s">
        <v>301</v>
      </c>
      <c r="F604" s="23">
        <v>3.8296356826461853E-3</v>
      </c>
    </row>
    <row r="605" spans="1:6" x14ac:dyDescent="0.25">
      <c r="A605" s="136"/>
      <c r="B605" s="136"/>
      <c r="C605" s="136"/>
      <c r="D605" s="1" t="s">
        <v>302</v>
      </c>
      <c r="E605" s="40" t="s">
        <v>301</v>
      </c>
      <c r="F605" s="23">
        <v>3.3523604269469667E-4</v>
      </c>
    </row>
    <row r="606" spans="1:6" x14ac:dyDescent="0.25">
      <c r="A606" s="136"/>
      <c r="B606" s="136"/>
      <c r="C606" s="136"/>
      <c r="D606" s="1" t="s">
        <v>303</v>
      </c>
      <c r="E606" s="40" t="s">
        <v>301</v>
      </c>
      <c r="F606" s="23">
        <v>4.981231282058492E-3</v>
      </c>
    </row>
    <row r="607" spans="1:6" x14ac:dyDescent="0.25">
      <c r="A607" s="136"/>
      <c r="B607" s="136"/>
      <c r="C607" s="137"/>
      <c r="D607" s="1" t="s">
        <v>304</v>
      </c>
      <c r="E607" s="40" t="s">
        <v>301</v>
      </c>
      <c r="F607" s="23">
        <v>0.1159333791234612</v>
      </c>
    </row>
    <row r="608" spans="1:6" x14ac:dyDescent="0.25">
      <c r="A608" s="136"/>
      <c r="B608" s="136"/>
      <c r="C608" s="135" t="s">
        <v>309</v>
      </c>
      <c r="D608" s="1" t="s">
        <v>300</v>
      </c>
      <c r="E608" s="40" t="s">
        <v>301</v>
      </c>
      <c r="F608" s="23">
        <v>8.5798686383111812E-7</v>
      </c>
    </row>
    <row r="609" spans="1:6" x14ac:dyDescent="0.25">
      <c r="A609" s="136"/>
      <c r="B609" s="136"/>
      <c r="C609" s="136"/>
      <c r="D609" s="1" t="s">
        <v>302</v>
      </c>
      <c r="E609" s="40" t="s">
        <v>301</v>
      </c>
      <c r="F609" s="23">
        <v>6.2566044447816241E-8</v>
      </c>
    </row>
    <row r="610" spans="1:6" x14ac:dyDescent="0.25">
      <c r="A610" s="136"/>
      <c r="B610" s="136"/>
      <c r="C610" s="136"/>
      <c r="D610" s="1" t="s">
        <v>303</v>
      </c>
      <c r="E610" s="40" t="s">
        <v>301</v>
      </c>
      <c r="F610" s="23">
        <v>2.5310174718496091E-7</v>
      </c>
    </row>
    <row r="611" spans="1:6" x14ac:dyDescent="0.25">
      <c r="A611" s="136"/>
      <c r="B611" s="136"/>
      <c r="C611" s="137"/>
      <c r="D611" s="1" t="s">
        <v>304</v>
      </c>
      <c r="E611" s="40" t="s">
        <v>301</v>
      </c>
      <c r="F611" s="23">
        <v>5.8672286752436187E-13</v>
      </c>
    </row>
    <row r="612" spans="1:6" x14ac:dyDescent="0.25">
      <c r="A612" s="136"/>
      <c r="B612" s="136"/>
      <c r="C612" s="135" t="s">
        <v>310</v>
      </c>
      <c r="D612" s="1" t="s">
        <v>300</v>
      </c>
      <c r="E612" s="40" t="s">
        <v>301</v>
      </c>
      <c r="F612" s="23">
        <v>7.7809068078521363E-4</v>
      </c>
    </row>
    <row r="613" spans="1:6" x14ac:dyDescent="0.25">
      <c r="A613" s="136"/>
      <c r="B613" s="136"/>
      <c r="C613" s="136"/>
      <c r="D613" s="1" t="s">
        <v>302</v>
      </c>
      <c r="E613" s="40" t="s">
        <v>301</v>
      </c>
      <c r="F613" s="23">
        <v>1.7775817051842409E-4</v>
      </c>
    </row>
    <row r="614" spans="1:6" x14ac:dyDescent="0.25">
      <c r="A614" s="136"/>
      <c r="B614" s="136"/>
      <c r="C614" s="136"/>
      <c r="D614" s="1" t="s">
        <v>303</v>
      </c>
      <c r="E614" s="40" t="s">
        <v>301</v>
      </c>
      <c r="F614" s="23">
        <v>2.5812900159540102E-3</v>
      </c>
    </row>
    <row r="615" spans="1:6" x14ac:dyDescent="0.25">
      <c r="A615" s="136"/>
      <c r="B615" s="136"/>
      <c r="C615" s="137"/>
      <c r="D615" s="1" t="s">
        <v>304</v>
      </c>
      <c r="E615" s="40" t="s">
        <v>301</v>
      </c>
      <c r="F615" s="23">
        <v>1.423802869776857E-2</v>
      </c>
    </row>
    <row r="616" spans="1:6" x14ac:dyDescent="0.25">
      <c r="A616" s="136"/>
      <c r="B616" s="136"/>
      <c r="C616" s="135" t="s">
        <v>312</v>
      </c>
      <c r="D616" s="1" t="s">
        <v>300</v>
      </c>
      <c r="E616" s="40" t="s">
        <v>301</v>
      </c>
      <c r="F616" s="23">
        <v>0</v>
      </c>
    </row>
    <row r="617" spans="1:6" x14ac:dyDescent="0.25">
      <c r="A617" s="136"/>
      <c r="B617" s="136"/>
      <c r="C617" s="136"/>
      <c r="D617" s="1" t="s">
        <v>302</v>
      </c>
      <c r="E617" s="40" t="s">
        <v>301</v>
      </c>
      <c r="F617" s="23">
        <v>2.3749534838730543E-6</v>
      </c>
    </row>
    <row r="618" spans="1:6" x14ac:dyDescent="0.25">
      <c r="A618" s="136"/>
      <c r="B618" s="136"/>
      <c r="C618" s="136"/>
      <c r="D618" s="1" t="s">
        <v>303</v>
      </c>
      <c r="E618" s="40" t="s">
        <v>301</v>
      </c>
      <c r="F618" s="23">
        <v>1.0835081662315951E-3</v>
      </c>
    </row>
    <row r="619" spans="1:6" x14ac:dyDescent="0.25">
      <c r="A619" s="136"/>
      <c r="B619" s="136"/>
      <c r="C619" s="137"/>
      <c r="D619" s="1" t="s">
        <v>304</v>
      </c>
      <c r="E619" s="40" t="s">
        <v>301</v>
      </c>
      <c r="F619" s="23">
        <v>1.507380583553094E-2</v>
      </c>
    </row>
    <row r="620" spans="1:6" x14ac:dyDescent="0.25">
      <c r="A620" s="136"/>
      <c r="B620" s="136"/>
      <c r="C620" s="135" t="s">
        <v>313</v>
      </c>
      <c r="D620" s="1" t="s">
        <v>300</v>
      </c>
      <c r="E620" s="40" t="s">
        <v>301</v>
      </c>
      <c r="F620" s="23">
        <v>8.9158959751889916E-6</v>
      </c>
    </row>
    <row r="621" spans="1:6" x14ac:dyDescent="0.25">
      <c r="A621" s="136"/>
      <c r="B621" s="136"/>
      <c r="C621" s="136"/>
      <c r="D621" s="1" t="s">
        <v>302</v>
      </c>
      <c r="E621" s="40" t="s">
        <v>301</v>
      </c>
      <c r="F621" s="23">
        <v>3.873727892410278E-5</v>
      </c>
    </row>
    <row r="622" spans="1:6" x14ac:dyDescent="0.25">
      <c r="A622" s="136"/>
      <c r="B622" s="136"/>
      <c r="C622" s="136"/>
      <c r="D622" s="1" t="s">
        <v>303</v>
      </c>
      <c r="E622" s="40" t="s">
        <v>301</v>
      </c>
      <c r="F622" s="23">
        <v>7.8000903083927928E-4</v>
      </c>
    </row>
    <row r="623" spans="1:6" x14ac:dyDescent="0.25">
      <c r="A623" s="137"/>
      <c r="B623" s="137"/>
      <c r="C623" s="137"/>
      <c r="D623" s="1" t="s">
        <v>304</v>
      </c>
      <c r="E623" s="40" t="s">
        <v>301</v>
      </c>
      <c r="F623" s="23">
        <v>9.21571867951662E-6</v>
      </c>
    </row>
    <row r="624" spans="1:6" x14ac:dyDescent="0.25">
      <c r="A624" s="135" t="s">
        <v>66</v>
      </c>
      <c r="B624" s="135" t="s">
        <v>269</v>
      </c>
      <c r="C624" s="135" t="s">
        <v>307</v>
      </c>
      <c r="D624" s="1" t="s">
        <v>300</v>
      </c>
      <c r="E624" s="40" t="s">
        <v>301</v>
      </c>
      <c r="F624" s="23">
        <v>1.6040014737921538E-5</v>
      </c>
    </row>
    <row r="625" spans="1:6" x14ac:dyDescent="0.25">
      <c r="A625" s="136"/>
      <c r="B625" s="136"/>
      <c r="C625" s="136"/>
      <c r="D625" s="1" t="s">
        <v>302</v>
      </c>
      <c r="E625" s="40" t="s">
        <v>301</v>
      </c>
      <c r="F625" s="23">
        <v>7.5004910526183533E-5</v>
      </c>
    </row>
    <row r="626" spans="1:6" x14ac:dyDescent="0.25">
      <c r="A626" s="136"/>
      <c r="B626" s="136"/>
      <c r="C626" s="136"/>
      <c r="D626" s="1" t="s">
        <v>303</v>
      </c>
      <c r="E626" s="40" t="s">
        <v>301</v>
      </c>
      <c r="F626" s="23">
        <v>7.2353929272779265E-3</v>
      </c>
    </row>
    <row r="627" spans="1:6" x14ac:dyDescent="0.25">
      <c r="A627" s="136"/>
      <c r="B627" s="136"/>
      <c r="C627" s="137"/>
      <c r="D627" s="1" t="s">
        <v>304</v>
      </c>
      <c r="E627" s="40" t="s">
        <v>301</v>
      </c>
      <c r="F627" s="23">
        <v>1.185369309554085E-3</v>
      </c>
    </row>
    <row r="628" spans="1:6" x14ac:dyDescent="0.25">
      <c r="A628" s="136"/>
      <c r="B628" s="136"/>
      <c r="C628" s="135" t="s">
        <v>308</v>
      </c>
      <c r="D628" s="1" t="s">
        <v>300</v>
      </c>
      <c r="E628" s="40" t="s">
        <v>301</v>
      </c>
      <c r="F628" s="23">
        <v>9.4476884519438514E-3</v>
      </c>
    </row>
    <row r="629" spans="1:6" x14ac:dyDescent="0.25">
      <c r="A629" s="136"/>
      <c r="B629" s="136"/>
      <c r="C629" s="136"/>
      <c r="D629" s="1" t="s">
        <v>302</v>
      </c>
      <c r="E629" s="40" t="s">
        <v>301</v>
      </c>
      <c r="F629" s="23">
        <v>7.740608658281502E-4</v>
      </c>
    </row>
    <row r="630" spans="1:6" x14ac:dyDescent="0.25">
      <c r="A630" s="136"/>
      <c r="B630" s="136"/>
      <c r="C630" s="136"/>
      <c r="D630" s="1" t="s">
        <v>303</v>
      </c>
      <c r="E630" s="40" t="s">
        <v>301</v>
      </c>
      <c r="F630" s="23">
        <v>1.353071684238632E-2</v>
      </c>
    </row>
    <row r="631" spans="1:6" x14ac:dyDescent="0.25">
      <c r="A631" s="136"/>
      <c r="B631" s="136"/>
      <c r="C631" s="137"/>
      <c r="D631" s="1" t="s">
        <v>304</v>
      </c>
      <c r="E631" s="40" t="s">
        <v>301</v>
      </c>
      <c r="F631" s="23">
        <v>0.32805874139585489</v>
      </c>
    </row>
    <row r="632" spans="1:6" x14ac:dyDescent="0.25">
      <c r="A632" s="136"/>
      <c r="B632" s="136"/>
      <c r="C632" s="135" t="s">
        <v>309</v>
      </c>
      <c r="D632" s="1" t="s">
        <v>300</v>
      </c>
      <c r="E632" s="40" t="s">
        <v>301</v>
      </c>
      <c r="F632" s="23">
        <v>2.4768341783645421E-6</v>
      </c>
    </row>
    <row r="633" spans="1:6" x14ac:dyDescent="0.25">
      <c r="A633" s="136"/>
      <c r="B633" s="136"/>
      <c r="C633" s="136"/>
      <c r="D633" s="1" t="s">
        <v>302</v>
      </c>
      <c r="E633" s="40" t="s">
        <v>301</v>
      </c>
      <c r="F633" s="23">
        <v>3.217833061894235E-7</v>
      </c>
    </row>
    <row r="634" spans="1:6" x14ac:dyDescent="0.25">
      <c r="A634" s="136"/>
      <c r="B634" s="136"/>
      <c r="C634" s="136"/>
      <c r="D634" s="1" t="s">
        <v>303</v>
      </c>
      <c r="E634" s="40" t="s">
        <v>301</v>
      </c>
      <c r="F634" s="23">
        <v>7.2976207314256744E-7</v>
      </c>
    </row>
    <row r="635" spans="1:6" x14ac:dyDescent="0.25">
      <c r="A635" s="136"/>
      <c r="B635" s="136"/>
      <c r="C635" s="137"/>
      <c r="D635" s="1" t="s">
        <v>304</v>
      </c>
      <c r="E635" s="40" t="s">
        <v>301</v>
      </c>
      <c r="F635" s="23">
        <v>8.9823218017568401E-11</v>
      </c>
    </row>
    <row r="636" spans="1:6" x14ac:dyDescent="0.25">
      <c r="A636" s="136"/>
      <c r="B636" s="136"/>
      <c r="C636" s="135" t="s">
        <v>310</v>
      </c>
      <c r="D636" s="1" t="s">
        <v>300</v>
      </c>
      <c r="E636" s="40" t="s">
        <v>301</v>
      </c>
      <c r="F636" s="23">
        <v>2.2024380783900442E-3</v>
      </c>
    </row>
    <row r="637" spans="1:6" x14ac:dyDescent="0.25">
      <c r="A637" s="136"/>
      <c r="B637" s="136"/>
      <c r="C637" s="136"/>
      <c r="D637" s="1" t="s">
        <v>302</v>
      </c>
      <c r="E637" s="40" t="s">
        <v>301</v>
      </c>
      <c r="F637" s="23">
        <v>8.4669459623144339E-4</v>
      </c>
    </row>
    <row r="638" spans="1:6" x14ac:dyDescent="0.25">
      <c r="A638" s="136"/>
      <c r="B638" s="136"/>
      <c r="C638" s="136"/>
      <c r="D638" s="1" t="s">
        <v>303</v>
      </c>
      <c r="E638" s="40" t="s">
        <v>301</v>
      </c>
      <c r="F638" s="23">
        <v>3.1943668773534439E-2</v>
      </c>
    </row>
    <row r="639" spans="1:6" x14ac:dyDescent="0.25">
      <c r="A639" s="136"/>
      <c r="B639" s="136"/>
      <c r="C639" s="137"/>
      <c r="D639" s="1" t="s">
        <v>304</v>
      </c>
      <c r="E639" s="40" t="s">
        <v>301</v>
      </c>
      <c r="F639" s="23">
        <v>5.1927858832935742E-2</v>
      </c>
    </row>
    <row r="640" spans="1:6" x14ac:dyDescent="0.25">
      <c r="A640" s="136"/>
      <c r="B640" s="136"/>
      <c r="C640" s="135" t="s">
        <v>312</v>
      </c>
      <c r="D640" s="1" t="s">
        <v>300</v>
      </c>
      <c r="E640" s="40" t="s">
        <v>301</v>
      </c>
      <c r="F640" s="23">
        <v>0</v>
      </c>
    </row>
    <row r="641" spans="1:6" x14ac:dyDescent="0.25">
      <c r="A641" s="136"/>
      <c r="B641" s="136"/>
      <c r="C641" s="136"/>
      <c r="D641" s="1" t="s">
        <v>302</v>
      </c>
      <c r="E641" s="40" t="s">
        <v>301</v>
      </c>
      <c r="F641" s="23">
        <v>9.7907210220914088E-6</v>
      </c>
    </row>
    <row r="642" spans="1:6" x14ac:dyDescent="0.25">
      <c r="A642" s="136"/>
      <c r="B642" s="136"/>
      <c r="C642" s="136"/>
      <c r="D642" s="1" t="s">
        <v>303</v>
      </c>
      <c r="E642" s="40" t="s">
        <v>301</v>
      </c>
      <c r="F642" s="23">
        <v>3.531198936711351E-3</v>
      </c>
    </row>
    <row r="643" spans="1:6" x14ac:dyDescent="0.25">
      <c r="A643" s="136"/>
      <c r="B643" s="136"/>
      <c r="C643" s="137"/>
      <c r="D643" s="1" t="s">
        <v>304</v>
      </c>
      <c r="E643" s="40" t="s">
        <v>301</v>
      </c>
      <c r="F643" s="23">
        <v>5.0305254654778697E-2</v>
      </c>
    </row>
    <row r="644" spans="1:6" x14ac:dyDescent="0.25">
      <c r="A644" s="136"/>
      <c r="B644" s="136"/>
      <c r="C644" s="135" t="s">
        <v>313</v>
      </c>
      <c r="D644" s="1" t="s">
        <v>300</v>
      </c>
      <c r="E644" s="40" t="s">
        <v>301</v>
      </c>
      <c r="F644" s="23">
        <v>2.7333455733728638E-5</v>
      </c>
    </row>
    <row r="645" spans="1:6" x14ac:dyDescent="0.25">
      <c r="A645" s="136"/>
      <c r="B645" s="136"/>
      <c r="C645" s="136"/>
      <c r="D645" s="1" t="s">
        <v>302</v>
      </c>
      <c r="E645" s="40" t="s">
        <v>301</v>
      </c>
      <c r="F645" s="23">
        <v>1.4536669789997668E-4</v>
      </c>
    </row>
    <row r="646" spans="1:6" x14ac:dyDescent="0.25">
      <c r="A646" s="136"/>
      <c r="B646" s="136"/>
      <c r="C646" s="136"/>
      <c r="D646" s="1" t="s">
        <v>303</v>
      </c>
      <c r="E646" s="40" t="s">
        <v>301</v>
      </c>
      <c r="F646" s="23">
        <v>2.7912773470369539E-3</v>
      </c>
    </row>
    <row r="647" spans="1:6" x14ac:dyDescent="0.25">
      <c r="A647" s="136"/>
      <c r="B647" s="137"/>
      <c r="C647" s="137"/>
      <c r="D647" s="1" t="s">
        <v>304</v>
      </c>
      <c r="E647" s="40" t="s">
        <v>301</v>
      </c>
      <c r="F647" s="23">
        <v>3.3394743759571908E-5</v>
      </c>
    </row>
    <row r="648" spans="1:6" x14ac:dyDescent="0.25">
      <c r="A648" s="136"/>
      <c r="B648" s="135" t="s">
        <v>270</v>
      </c>
      <c r="C648" s="135" t="s">
        <v>307</v>
      </c>
      <c r="D648" s="1" t="s">
        <v>300</v>
      </c>
      <c r="E648" s="40" t="s">
        <v>301</v>
      </c>
      <c r="F648" s="23">
        <v>8.0139747991310729E-6</v>
      </c>
    </row>
    <row r="649" spans="1:6" x14ac:dyDescent="0.25">
      <c r="A649" s="136"/>
      <c r="B649" s="136"/>
      <c r="C649" s="136"/>
      <c r="D649" s="1" t="s">
        <v>302</v>
      </c>
      <c r="E649" s="40" t="s">
        <v>301</v>
      </c>
      <c r="F649" s="23">
        <v>7.0420012442213784E-5</v>
      </c>
    </row>
    <row r="650" spans="1:6" x14ac:dyDescent="0.25">
      <c r="A650" s="136"/>
      <c r="B650" s="136"/>
      <c r="C650" s="136"/>
      <c r="D650" s="1" t="s">
        <v>303</v>
      </c>
      <c r="E650" s="40" t="s">
        <v>301</v>
      </c>
      <c r="F650" s="23">
        <v>3.0942059802198524E-3</v>
      </c>
    </row>
    <row r="651" spans="1:6" x14ac:dyDescent="0.25">
      <c r="A651" s="136"/>
      <c r="B651" s="136"/>
      <c r="C651" s="137"/>
      <c r="D651" s="1" t="s">
        <v>304</v>
      </c>
      <c r="E651" s="40" t="s">
        <v>301</v>
      </c>
      <c r="F651" s="23">
        <v>2.0900221264651001E-3</v>
      </c>
    </row>
    <row r="652" spans="1:6" x14ac:dyDescent="0.25">
      <c r="A652" s="136"/>
      <c r="B652" s="136"/>
      <c r="C652" s="135" t="s">
        <v>308</v>
      </c>
      <c r="D652" s="1" t="s">
        <v>300</v>
      </c>
      <c r="E652" s="40" t="s">
        <v>301</v>
      </c>
      <c r="F652" s="23">
        <v>3.1060762041450469E-3</v>
      </c>
    </row>
    <row r="653" spans="1:6" x14ac:dyDescent="0.25">
      <c r="A653" s="136"/>
      <c r="B653" s="136"/>
      <c r="C653" s="136"/>
      <c r="D653" s="1" t="s">
        <v>302</v>
      </c>
      <c r="E653" s="40" t="s">
        <v>301</v>
      </c>
      <c r="F653" s="23">
        <v>4.5116673637018078E-4</v>
      </c>
    </row>
    <row r="654" spans="1:6" x14ac:dyDescent="0.25">
      <c r="A654" s="136"/>
      <c r="B654" s="136"/>
      <c r="C654" s="136"/>
      <c r="D654" s="1" t="s">
        <v>303</v>
      </c>
      <c r="E654" s="40" t="s">
        <v>301</v>
      </c>
      <c r="F654" s="23">
        <v>3.6113393040957528E-3</v>
      </c>
    </row>
    <row r="655" spans="1:6" x14ac:dyDescent="0.25">
      <c r="A655" s="136"/>
      <c r="B655" s="136"/>
      <c r="C655" s="137"/>
      <c r="D655" s="1" t="s">
        <v>304</v>
      </c>
      <c r="E655" s="40" t="s">
        <v>301</v>
      </c>
      <c r="F655" s="23">
        <v>7.048818213254171E-2</v>
      </c>
    </row>
    <row r="656" spans="1:6" x14ac:dyDescent="0.25">
      <c r="A656" s="136"/>
      <c r="B656" s="136"/>
      <c r="C656" s="135" t="s">
        <v>309</v>
      </c>
      <c r="D656" s="1" t="s">
        <v>300</v>
      </c>
      <c r="E656" s="40" t="s">
        <v>301</v>
      </c>
      <c r="F656" s="23">
        <v>1.8251001009918788E-6</v>
      </c>
    </row>
    <row r="657" spans="1:6" x14ac:dyDescent="0.25">
      <c r="A657" s="136"/>
      <c r="B657" s="136"/>
      <c r="C657" s="136"/>
      <c r="D657" s="1" t="s">
        <v>302</v>
      </c>
      <c r="E657" s="40" t="s">
        <v>301</v>
      </c>
      <c r="F657" s="23">
        <v>1.3340388527400028E-7</v>
      </c>
    </row>
    <row r="658" spans="1:6" x14ac:dyDescent="0.25">
      <c r="A658" s="136"/>
      <c r="B658" s="136"/>
      <c r="C658" s="136"/>
      <c r="D658" s="1" t="s">
        <v>303</v>
      </c>
      <c r="E658" s="40" t="s">
        <v>301</v>
      </c>
      <c r="F658" s="23">
        <v>5.3839323445240434E-7</v>
      </c>
    </row>
    <row r="659" spans="1:6" x14ac:dyDescent="0.25">
      <c r="A659" s="136"/>
      <c r="B659" s="136"/>
      <c r="C659" s="137"/>
      <c r="D659" s="1" t="s">
        <v>304</v>
      </c>
      <c r="E659" s="40" t="s">
        <v>301</v>
      </c>
      <c r="F659" s="23">
        <v>1.444154456957112E-12</v>
      </c>
    </row>
    <row r="660" spans="1:6" x14ac:dyDescent="0.25">
      <c r="A660" s="136"/>
      <c r="B660" s="136"/>
      <c r="C660" s="135" t="s">
        <v>310</v>
      </c>
      <c r="D660" s="1" t="s">
        <v>300</v>
      </c>
      <c r="E660" s="40" t="s">
        <v>301</v>
      </c>
      <c r="F660" s="23">
        <v>5.0621187230061575E-3</v>
      </c>
    </row>
    <row r="661" spans="1:6" x14ac:dyDescent="0.25">
      <c r="A661" s="136"/>
      <c r="B661" s="136"/>
      <c r="C661" s="136"/>
      <c r="D661" s="1" t="s">
        <v>302</v>
      </c>
      <c r="E661" s="40" t="s">
        <v>301</v>
      </c>
      <c r="F661" s="23">
        <v>8.8662375351849826E-4</v>
      </c>
    </row>
    <row r="662" spans="1:6" x14ac:dyDescent="0.25">
      <c r="A662" s="136"/>
      <c r="B662" s="136"/>
      <c r="C662" s="136"/>
      <c r="D662" s="1" t="s">
        <v>303</v>
      </c>
      <c r="E662" s="40" t="s">
        <v>301</v>
      </c>
      <c r="F662" s="23">
        <v>1.84561749947608E-2</v>
      </c>
    </row>
    <row r="663" spans="1:6" x14ac:dyDescent="0.25">
      <c r="A663" s="136"/>
      <c r="B663" s="136"/>
      <c r="C663" s="137"/>
      <c r="D663" s="1" t="s">
        <v>304</v>
      </c>
      <c r="E663" s="40" t="s">
        <v>301</v>
      </c>
      <c r="F663" s="23">
        <v>7.9903535092574265E-2</v>
      </c>
    </row>
    <row r="664" spans="1:6" x14ac:dyDescent="0.25">
      <c r="A664" s="136"/>
      <c r="B664" s="136"/>
      <c r="C664" s="135" t="s">
        <v>312</v>
      </c>
      <c r="D664" s="1" t="s">
        <v>300</v>
      </c>
      <c r="E664" s="40" t="s">
        <v>301</v>
      </c>
      <c r="F664" s="23">
        <v>0</v>
      </c>
    </row>
    <row r="665" spans="1:6" x14ac:dyDescent="0.25">
      <c r="A665" s="136"/>
      <c r="B665" s="136"/>
      <c r="C665" s="136"/>
      <c r="D665" s="1" t="s">
        <v>302</v>
      </c>
      <c r="E665" s="40" t="s">
        <v>301</v>
      </c>
      <c r="F665" s="23">
        <v>5.7434776669539902E-4</v>
      </c>
    </row>
    <row r="666" spans="1:6" x14ac:dyDescent="0.25">
      <c r="A666" s="136"/>
      <c r="B666" s="136"/>
      <c r="C666" s="136"/>
      <c r="D666" s="1" t="s">
        <v>303</v>
      </c>
      <c r="E666" s="40" t="s">
        <v>301</v>
      </c>
      <c r="F666" s="23">
        <v>0.1142366777559943</v>
      </c>
    </row>
    <row r="667" spans="1:6" x14ac:dyDescent="0.25">
      <c r="A667" s="136"/>
      <c r="B667" s="136"/>
      <c r="C667" s="137"/>
      <c r="D667" s="1" t="s">
        <v>304</v>
      </c>
      <c r="E667" s="40" t="s">
        <v>301</v>
      </c>
      <c r="F667" s="23">
        <v>0.93582026770494442</v>
      </c>
    </row>
    <row r="668" spans="1:6" x14ac:dyDescent="0.25">
      <c r="A668" s="136"/>
      <c r="B668" s="136"/>
      <c r="C668" s="135" t="s">
        <v>313</v>
      </c>
      <c r="D668" s="1" t="s">
        <v>300</v>
      </c>
      <c r="E668" s="40" t="s">
        <v>301</v>
      </c>
      <c r="F668" s="23">
        <v>5.036071390814368E-5</v>
      </c>
    </row>
    <row r="669" spans="1:6" x14ac:dyDescent="0.25">
      <c r="A669" s="136"/>
      <c r="B669" s="136"/>
      <c r="C669" s="136"/>
      <c r="D669" s="1" t="s">
        <v>302</v>
      </c>
      <c r="E669" s="40" t="s">
        <v>301</v>
      </c>
      <c r="F669" s="23">
        <v>1.1717998545663331E-2</v>
      </c>
    </row>
    <row r="670" spans="1:6" x14ac:dyDescent="0.25">
      <c r="A670" s="136"/>
      <c r="B670" s="136"/>
      <c r="C670" s="136"/>
      <c r="D670" s="1" t="s">
        <v>303</v>
      </c>
      <c r="E670" s="40" t="s">
        <v>301</v>
      </c>
      <c r="F670" s="23">
        <v>7.5896813531393686E-2</v>
      </c>
    </row>
    <row r="671" spans="1:6" x14ac:dyDescent="0.25">
      <c r="A671" s="136"/>
      <c r="B671" s="137"/>
      <c r="C671" s="137"/>
      <c r="D671" s="1" t="s">
        <v>304</v>
      </c>
      <c r="E671" s="40" t="s">
        <v>301</v>
      </c>
      <c r="F671" s="23">
        <v>2.9522186142023786E-3</v>
      </c>
    </row>
    <row r="672" spans="1:6" x14ac:dyDescent="0.25">
      <c r="A672" s="136"/>
      <c r="B672" s="135" t="s">
        <v>271</v>
      </c>
      <c r="C672" s="135" t="s">
        <v>307</v>
      </c>
      <c r="D672" s="1" t="s">
        <v>300</v>
      </c>
      <c r="E672" s="40" t="s">
        <v>301</v>
      </c>
      <c r="F672" s="23">
        <v>7.643553753927154E-6</v>
      </c>
    </row>
    <row r="673" spans="1:6" x14ac:dyDescent="0.25">
      <c r="A673" s="136"/>
      <c r="B673" s="136"/>
      <c r="C673" s="136"/>
      <c r="D673" s="1" t="s">
        <v>302</v>
      </c>
      <c r="E673" s="40" t="s">
        <v>301</v>
      </c>
      <c r="F673" s="23">
        <v>1.270247816737966E-2</v>
      </c>
    </row>
    <row r="674" spans="1:6" x14ac:dyDescent="0.25">
      <c r="A674" s="136"/>
      <c r="B674" s="136"/>
      <c r="C674" s="136"/>
      <c r="D674" s="1" t="s">
        <v>303</v>
      </c>
      <c r="E674" s="40" t="s">
        <v>301</v>
      </c>
      <c r="F674" s="23">
        <v>4.6466889802747921E-2</v>
      </c>
    </row>
    <row r="675" spans="1:6" x14ac:dyDescent="0.25">
      <c r="A675" s="136"/>
      <c r="B675" s="136"/>
      <c r="C675" s="137"/>
      <c r="D675" s="1" t="s">
        <v>304</v>
      </c>
      <c r="E675" s="40" t="s">
        <v>301</v>
      </c>
      <c r="F675" s="23">
        <v>5.1448356807195731E-3</v>
      </c>
    </row>
    <row r="676" spans="1:6" x14ac:dyDescent="0.25">
      <c r="A676" s="136"/>
      <c r="B676" s="136"/>
      <c r="C676" s="135" t="s">
        <v>308</v>
      </c>
      <c r="D676" s="1" t="s">
        <v>300</v>
      </c>
      <c r="E676" s="40" t="s">
        <v>301</v>
      </c>
      <c r="F676" s="23">
        <v>4.0815963483240292E-2</v>
      </c>
    </row>
    <row r="677" spans="1:6" x14ac:dyDescent="0.25">
      <c r="A677" s="136"/>
      <c r="B677" s="136"/>
      <c r="C677" s="136"/>
      <c r="D677" s="1" t="s">
        <v>302</v>
      </c>
      <c r="E677" s="40" t="s">
        <v>301</v>
      </c>
      <c r="F677" s="23">
        <v>3.0447930885753268E-3</v>
      </c>
    </row>
    <row r="678" spans="1:6" x14ac:dyDescent="0.25">
      <c r="A678" s="136"/>
      <c r="B678" s="136"/>
      <c r="C678" s="136"/>
      <c r="D678" s="1" t="s">
        <v>303</v>
      </c>
      <c r="E678" s="40" t="s">
        <v>301</v>
      </c>
      <c r="F678" s="23">
        <v>2.017270534419904E-2</v>
      </c>
    </row>
    <row r="679" spans="1:6" x14ac:dyDescent="0.25">
      <c r="A679" s="136"/>
      <c r="B679" s="136"/>
      <c r="C679" s="137"/>
      <c r="D679" s="1" t="s">
        <v>304</v>
      </c>
      <c r="E679" s="40" t="s">
        <v>301</v>
      </c>
      <c r="F679" s="23">
        <v>0.48207771689379536</v>
      </c>
    </row>
    <row r="680" spans="1:6" x14ac:dyDescent="0.25">
      <c r="A680" s="136"/>
      <c r="B680" s="136"/>
      <c r="C680" s="135" t="s">
        <v>309</v>
      </c>
      <c r="D680" s="1" t="s">
        <v>300</v>
      </c>
      <c r="E680" s="40" t="s">
        <v>301</v>
      </c>
      <c r="F680" s="23">
        <v>2.5333806301114776E-6</v>
      </c>
    </row>
    <row r="681" spans="1:6" x14ac:dyDescent="0.25">
      <c r="A681" s="136"/>
      <c r="B681" s="136"/>
      <c r="C681" s="136"/>
      <c r="D681" s="1" t="s">
        <v>302</v>
      </c>
      <c r="E681" s="40" t="s">
        <v>301</v>
      </c>
      <c r="F681" s="23">
        <v>1.994697695000431E-7</v>
      </c>
    </row>
    <row r="682" spans="1:6" x14ac:dyDescent="0.25">
      <c r="A682" s="136"/>
      <c r="B682" s="136"/>
      <c r="C682" s="136"/>
      <c r="D682" s="1" t="s">
        <v>303</v>
      </c>
      <c r="E682" s="40" t="s">
        <v>301</v>
      </c>
      <c r="F682" s="23">
        <v>7.4724134567745046E-7</v>
      </c>
    </row>
    <row r="683" spans="1:6" x14ac:dyDescent="0.25">
      <c r="A683" s="136"/>
      <c r="B683" s="136"/>
      <c r="C683" s="137"/>
      <c r="D683" s="1" t="s">
        <v>304</v>
      </c>
      <c r="E683" s="40" t="s">
        <v>301</v>
      </c>
      <c r="F683" s="23">
        <v>1.092869277049021E-11</v>
      </c>
    </row>
    <row r="684" spans="1:6" x14ac:dyDescent="0.25">
      <c r="A684" s="136"/>
      <c r="B684" s="136"/>
      <c r="C684" s="135" t="s">
        <v>310</v>
      </c>
      <c r="D684" s="1" t="s">
        <v>300</v>
      </c>
      <c r="E684" s="40" t="s">
        <v>301</v>
      </c>
      <c r="F684" s="23">
        <v>1.6843719765913851E-3</v>
      </c>
    </row>
    <row r="685" spans="1:6" x14ac:dyDescent="0.25">
      <c r="A685" s="136"/>
      <c r="B685" s="136"/>
      <c r="C685" s="136"/>
      <c r="D685" s="1" t="s">
        <v>302</v>
      </c>
      <c r="E685" s="40" t="s">
        <v>301</v>
      </c>
      <c r="F685" s="23">
        <v>6.9698224991407616E-4</v>
      </c>
    </row>
    <row r="686" spans="1:6" x14ac:dyDescent="0.25">
      <c r="A686" s="136"/>
      <c r="B686" s="136"/>
      <c r="C686" s="136"/>
      <c r="D686" s="1" t="s">
        <v>303</v>
      </c>
      <c r="E686" s="40" t="s">
        <v>301</v>
      </c>
      <c r="F686" s="23">
        <v>9.2750615541359605E-3</v>
      </c>
    </row>
    <row r="687" spans="1:6" x14ac:dyDescent="0.25">
      <c r="A687" s="136"/>
      <c r="B687" s="136"/>
      <c r="C687" s="137"/>
      <c r="D687" s="1" t="s">
        <v>304</v>
      </c>
      <c r="E687" s="40" t="s">
        <v>301</v>
      </c>
      <c r="F687" s="23">
        <v>6.2579382206988693E-2</v>
      </c>
    </row>
    <row r="688" spans="1:6" x14ac:dyDescent="0.25">
      <c r="A688" s="136"/>
      <c r="B688" s="136"/>
      <c r="C688" s="135" t="s">
        <v>312</v>
      </c>
      <c r="D688" s="1" t="s">
        <v>300</v>
      </c>
      <c r="E688" s="40" t="s">
        <v>301</v>
      </c>
      <c r="F688" s="23">
        <v>0</v>
      </c>
    </row>
    <row r="689" spans="1:6" x14ac:dyDescent="0.25">
      <c r="A689" s="136"/>
      <c r="B689" s="136"/>
      <c r="C689" s="136"/>
      <c r="D689" s="1" t="s">
        <v>302</v>
      </c>
      <c r="E689" s="40" t="s">
        <v>301</v>
      </c>
      <c r="F689" s="23">
        <v>1.447899138110374E-5</v>
      </c>
    </row>
    <row r="690" spans="1:6" x14ac:dyDescent="0.25">
      <c r="A690" s="136"/>
      <c r="B690" s="136"/>
      <c r="C690" s="136"/>
      <c r="D690" s="1" t="s">
        <v>303</v>
      </c>
      <c r="E690" s="40" t="s">
        <v>301</v>
      </c>
      <c r="F690" s="23">
        <v>5.6718866227076781E-3</v>
      </c>
    </row>
    <row r="691" spans="1:6" x14ac:dyDescent="0.25">
      <c r="A691" s="136"/>
      <c r="B691" s="136"/>
      <c r="C691" s="137"/>
      <c r="D691" s="1" t="s">
        <v>304</v>
      </c>
      <c r="E691" s="40" t="s">
        <v>301</v>
      </c>
      <c r="F691" s="23">
        <v>7.2968267059951061E-2</v>
      </c>
    </row>
    <row r="692" spans="1:6" x14ac:dyDescent="0.25">
      <c r="A692" s="136"/>
      <c r="B692" s="136"/>
      <c r="C692" s="135" t="s">
        <v>313</v>
      </c>
      <c r="D692" s="1" t="s">
        <v>300</v>
      </c>
      <c r="E692" s="40" t="s">
        <v>301</v>
      </c>
      <c r="F692" s="23">
        <v>5.3329186484695061E-5</v>
      </c>
    </row>
    <row r="693" spans="1:6" x14ac:dyDescent="0.25">
      <c r="A693" s="136"/>
      <c r="B693" s="136"/>
      <c r="C693" s="136"/>
      <c r="D693" s="1" t="s">
        <v>302</v>
      </c>
      <c r="E693" s="40" t="s">
        <v>301</v>
      </c>
      <c r="F693" s="23">
        <v>3.2387411378800114E-4</v>
      </c>
    </row>
    <row r="694" spans="1:6" x14ac:dyDescent="0.25">
      <c r="A694" s="136"/>
      <c r="B694" s="136"/>
      <c r="C694" s="136"/>
      <c r="D694" s="1" t="s">
        <v>303</v>
      </c>
      <c r="E694" s="40" t="s">
        <v>301</v>
      </c>
      <c r="F694" s="23">
        <v>6.3891981068657025E-3</v>
      </c>
    </row>
    <row r="695" spans="1:6" x14ac:dyDescent="0.25">
      <c r="A695" s="136"/>
      <c r="B695" s="137"/>
      <c r="C695" s="137"/>
      <c r="D695" s="1" t="s">
        <v>304</v>
      </c>
      <c r="E695" s="40" t="s">
        <v>301</v>
      </c>
      <c r="F695" s="23">
        <v>6.879899230977088E-5</v>
      </c>
    </row>
    <row r="696" spans="1:6" x14ac:dyDescent="0.25">
      <c r="A696" s="136"/>
      <c r="B696" s="135" t="s">
        <v>272</v>
      </c>
      <c r="C696" s="135" t="s">
        <v>307</v>
      </c>
      <c r="D696" s="1" t="s">
        <v>300</v>
      </c>
      <c r="E696" s="40" t="s">
        <v>301</v>
      </c>
      <c r="F696" s="23">
        <v>6.3784717096713937E-6</v>
      </c>
    </row>
    <row r="697" spans="1:6" x14ac:dyDescent="0.25">
      <c r="A697" s="136"/>
      <c r="B697" s="136"/>
      <c r="C697" s="136"/>
      <c r="D697" s="1" t="s">
        <v>302</v>
      </c>
      <c r="E697" s="40" t="s">
        <v>301</v>
      </c>
      <c r="F697" s="23">
        <v>2.9621618356316637E-3</v>
      </c>
    </row>
    <row r="698" spans="1:6" x14ac:dyDescent="0.25">
      <c r="A698" s="136"/>
      <c r="B698" s="136"/>
      <c r="C698" s="136"/>
      <c r="D698" s="1" t="s">
        <v>303</v>
      </c>
      <c r="E698" s="40" t="s">
        <v>301</v>
      </c>
      <c r="F698" s="23">
        <v>8.0859935249464429E-2</v>
      </c>
    </row>
    <row r="699" spans="1:6" x14ac:dyDescent="0.25">
      <c r="A699" s="136"/>
      <c r="B699" s="136"/>
      <c r="C699" s="137"/>
      <c r="D699" s="1" t="s">
        <v>304</v>
      </c>
      <c r="E699" s="40" t="s">
        <v>301</v>
      </c>
      <c r="F699" s="23">
        <v>5.6564845947775317E-3</v>
      </c>
    </row>
    <row r="700" spans="1:6" x14ac:dyDescent="0.25">
      <c r="A700" s="136"/>
      <c r="B700" s="136"/>
      <c r="C700" s="135" t="s">
        <v>308</v>
      </c>
      <c r="D700" s="1" t="s">
        <v>300</v>
      </c>
      <c r="E700" s="40" t="s">
        <v>301</v>
      </c>
      <c r="F700" s="23">
        <v>1.430967136375713E-2</v>
      </c>
    </row>
    <row r="701" spans="1:6" x14ac:dyDescent="0.25">
      <c r="A701" s="136"/>
      <c r="B701" s="136"/>
      <c r="C701" s="136"/>
      <c r="D701" s="1" t="s">
        <v>302</v>
      </c>
      <c r="E701" s="40" t="s">
        <v>301</v>
      </c>
      <c r="F701" s="23">
        <v>2.6940173867935719E-3</v>
      </c>
    </row>
    <row r="702" spans="1:6" x14ac:dyDescent="0.25">
      <c r="A702" s="136"/>
      <c r="B702" s="136"/>
      <c r="C702" s="136"/>
      <c r="D702" s="1" t="s">
        <v>303</v>
      </c>
      <c r="E702" s="40" t="s">
        <v>301</v>
      </c>
      <c r="F702" s="23">
        <v>2.1600592613939869E-2</v>
      </c>
    </row>
    <row r="703" spans="1:6" x14ac:dyDescent="0.25">
      <c r="A703" s="136"/>
      <c r="B703" s="136"/>
      <c r="C703" s="137"/>
      <c r="D703" s="1" t="s">
        <v>304</v>
      </c>
      <c r="E703" s="40" t="s">
        <v>301</v>
      </c>
      <c r="F703" s="23">
        <v>0.42514596678184019</v>
      </c>
    </row>
    <row r="704" spans="1:6" x14ac:dyDescent="0.25">
      <c r="A704" s="136"/>
      <c r="B704" s="136"/>
      <c r="C704" s="135" t="s">
        <v>309</v>
      </c>
      <c r="D704" s="1" t="s">
        <v>300</v>
      </c>
      <c r="E704" s="40" t="s">
        <v>301</v>
      </c>
      <c r="F704" s="23">
        <v>2.1265847486468851E-5</v>
      </c>
    </row>
    <row r="705" spans="1:6" x14ac:dyDescent="0.25">
      <c r="A705" s="136"/>
      <c r="B705" s="136"/>
      <c r="C705" s="136"/>
      <c r="D705" s="1" t="s">
        <v>302</v>
      </c>
      <c r="E705" s="40" t="s">
        <v>301</v>
      </c>
      <c r="F705" s="23">
        <v>1.5352192136743111E-6</v>
      </c>
    </row>
    <row r="706" spans="1:6" x14ac:dyDescent="0.25">
      <c r="A706" s="136"/>
      <c r="B706" s="136"/>
      <c r="C706" s="136"/>
      <c r="D706" s="1" t="s">
        <v>303</v>
      </c>
      <c r="E706" s="40" t="s">
        <v>301</v>
      </c>
      <c r="F706" s="23">
        <v>6.2734145475670228E-6</v>
      </c>
    </row>
    <row r="707" spans="1:6" x14ac:dyDescent="0.25">
      <c r="A707" s="136"/>
      <c r="B707" s="136"/>
      <c r="C707" s="137"/>
      <c r="D707" s="1" t="s">
        <v>304</v>
      </c>
      <c r="E707" s="40" t="s">
        <v>301</v>
      </c>
      <c r="F707" s="23">
        <v>4.8489797617912913E-12</v>
      </c>
    </row>
    <row r="708" spans="1:6" x14ac:dyDescent="0.25">
      <c r="A708" s="136"/>
      <c r="B708" s="136"/>
      <c r="C708" s="135" t="s">
        <v>310</v>
      </c>
      <c r="D708" s="1" t="s">
        <v>300</v>
      </c>
      <c r="E708" s="40" t="s">
        <v>301</v>
      </c>
      <c r="F708" s="23">
        <v>1.0728888292131261E-2</v>
      </c>
    </row>
    <row r="709" spans="1:6" x14ac:dyDescent="0.25">
      <c r="A709" s="136"/>
      <c r="B709" s="136"/>
      <c r="C709" s="136"/>
      <c r="D709" s="1" t="s">
        <v>302</v>
      </c>
      <c r="E709" s="40" t="s">
        <v>301</v>
      </c>
      <c r="F709" s="23">
        <v>1.451159939447375E-3</v>
      </c>
    </row>
    <row r="710" spans="1:6" x14ac:dyDescent="0.25">
      <c r="A710" s="136"/>
      <c r="B710" s="136"/>
      <c r="C710" s="136"/>
      <c r="D710" s="1" t="s">
        <v>303</v>
      </c>
      <c r="E710" s="40" t="s">
        <v>301</v>
      </c>
      <c r="F710" s="23">
        <v>2.5790097676972098E-2</v>
      </c>
    </row>
    <row r="711" spans="1:6" x14ac:dyDescent="0.25">
      <c r="A711" s="136"/>
      <c r="B711" s="136"/>
      <c r="C711" s="137"/>
      <c r="D711" s="1" t="s">
        <v>304</v>
      </c>
      <c r="E711" s="40" t="s">
        <v>301</v>
      </c>
      <c r="F711" s="23">
        <v>0.14571157923336181</v>
      </c>
    </row>
    <row r="712" spans="1:6" x14ac:dyDescent="0.25">
      <c r="A712" s="136"/>
      <c r="B712" s="136"/>
      <c r="C712" s="135" t="s">
        <v>311</v>
      </c>
      <c r="D712" s="1" t="s">
        <v>300</v>
      </c>
      <c r="E712" s="40" t="s">
        <v>301</v>
      </c>
      <c r="F712" s="23">
        <v>9.194603525313759E-2</v>
      </c>
    </row>
    <row r="713" spans="1:6" x14ac:dyDescent="0.25">
      <c r="A713" s="136"/>
      <c r="B713" s="136"/>
      <c r="C713" s="136"/>
      <c r="D713" s="1" t="s">
        <v>302</v>
      </c>
      <c r="E713" s="40" t="s">
        <v>301</v>
      </c>
      <c r="F713" s="23">
        <v>2.2426319621188938E-3</v>
      </c>
    </row>
    <row r="714" spans="1:6" x14ac:dyDescent="0.25">
      <c r="A714" s="136"/>
      <c r="B714" s="136"/>
      <c r="C714" s="136"/>
      <c r="D714" s="1" t="s">
        <v>303</v>
      </c>
      <c r="E714" s="40" t="s">
        <v>301</v>
      </c>
      <c r="F714" s="23">
        <v>6.0744111416874108E-2</v>
      </c>
    </row>
    <row r="715" spans="1:6" x14ac:dyDescent="0.25">
      <c r="A715" s="136"/>
      <c r="B715" s="136"/>
      <c r="C715" s="137"/>
      <c r="D715" s="1" t="s">
        <v>304</v>
      </c>
      <c r="E715" s="40" t="s">
        <v>301</v>
      </c>
      <c r="F715" s="23">
        <v>1.7610482479212721</v>
      </c>
    </row>
    <row r="716" spans="1:6" x14ac:dyDescent="0.25">
      <c r="A716" s="136"/>
      <c r="B716" s="136"/>
      <c r="C716" s="135" t="s">
        <v>312</v>
      </c>
      <c r="D716" s="1" t="s">
        <v>300</v>
      </c>
      <c r="E716" s="40" t="s">
        <v>301</v>
      </c>
      <c r="F716" s="23">
        <v>0</v>
      </c>
    </row>
    <row r="717" spans="1:6" x14ac:dyDescent="0.25">
      <c r="A717" s="136"/>
      <c r="B717" s="136"/>
      <c r="C717" s="136"/>
      <c r="D717" s="1" t="s">
        <v>302</v>
      </c>
      <c r="E717" s="40" t="s">
        <v>301</v>
      </c>
      <c r="F717" s="23">
        <v>6.5663403934223782E-5</v>
      </c>
    </row>
    <row r="718" spans="1:6" x14ac:dyDescent="0.25">
      <c r="A718" s="136"/>
      <c r="B718" s="136"/>
      <c r="C718" s="136"/>
      <c r="D718" s="1" t="s">
        <v>303</v>
      </c>
      <c r="E718" s="40" t="s">
        <v>301</v>
      </c>
      <c r="F718" s="23">
        <v>2.336675452027686E-2</v>
      </c>
    </row>
    <row r="719" spans="1:6" x14ac:dyDescent="0.25">
      <c r="A719" s="136"/>
      <c r="B719" s="136"/>
      <c r="C719" s="137"/>
      <c r="D719" s="1" t="s">
        <v>304</v>
      </c>
      <c r="E719" s="40" t="s">
        <v>301</v>
      </c>
      <c r="F719" s="23">
        <v>0.33538470022759759</v>
      </c>
    </row>
    <row r="720" spans="1:6" x14ac:dyDescent="0.25">
      <c r="A720" s="136"/>
      <c r="B720" s="136"/>
      <c r="C720" s="135" t="s">
        <v>313</v>
      </c>
      <c r="D720" s="1" t="s">
        <v>300</v>
      </c>
      <c r="E720" s="40" t="s">
        <v>301</v>
      </c>
      <c r="F720" s="23">
        <v>1.786433252561238E-4</v>
      </c>
    </row>
    <row r="721" spans="1:6" x14ac:dyDescent="0.25">
      <c r="A721" s="136"/>
      <c r="B721" s="136"/>
      <c r="C721" s="136"/>
      <c r="D721" s="1" t="s">
        <v>302</v>
      </c>
      <c r="E721" s="40" t="s">
        <v>301</v>
      </c>
      <c r="F721" s="23">
        <v>1.0523582691807499E-3</v>
      </c>
    </row>
    <row r="722" spans="1:6" x14ac:dyDescent="0.25">
      <c r="A722" s="136"/>
      <c r="B722" s="136"/>
      <c r="C722" s="136"/>
      <c r="D722" s="1" t="s">
        <v>303</v>
      </c>
      <c r="E722" s="40" t="s">
        <v>301</v>
      </c>
      <c r="F722" s="23">
        <v>1.9386416588108791E-2</v>
      </c>
    </row>
    <row r="723" spans="1:6" x14ac:dyDescent="0.25">
      <c r="A723" s="136"/>
      <c r="B723" s="137"/>
      <c r="C723" s="137"/>
      <c r="D723" s="1" t="s">
        <v>304</v>
      </c>
      <c r="E723" s="40" t="s">
        <v>301</v>
      </c>
      <c r="F723" s="23">
        <v>2.1786781560733111E-4</v>
      </c>
    </row>
    <row r="724" spans="1:6" x14ac:dyDescent="0.25">
      <c r="A724" s="136"/>
      <c r="B724" s="135" t="s">
        <v>273</v>
      </c>
      <c r="C724" s="135" t="s">
        <v>307</v>
      </c>
      <c r="D724" s="1" t="s">
        <v>300</v>
      </c>
      <c r="E724" s="40" t="s">
        <v>301</v>
      </c>
      <c r="F724" s="23">
        <v>1.4980113643465969E-5</v>
      </c>
    </row>
    <row r="725" spans="1:6" x14ac:dyDescent="0.25">
      <c r="A725" s="136"/>
      <c r="B725" s="136"/>
      <c r="C725" s="136"/>
      <c r="D725" s="1" t="s">
        <v>302</v>
      </c>
      <c r="E725" s="40" t="s">
        <v>301</v>
      </c>
      <c r="F725" s="23">
        <v>2.0104054212052472E-3</v>
      </c>
    </row>
    <row r="726" spans="1:6" x14ac:dyDescent="0.25">
      <c r="A726" s="136"/>
      <c r="B726" s="136"/>
      <c r="C726" s="136"/>
      <c r="D726" s="1" t="s">
        <v>303</v>
      </c>
      <c r="E726" s="40" t="s">
        <v>301</v>
      </c>
      <c r="F726" s="23">
        <v>6.9495948532416526E-3</v>
      </c>
    </row>
    <row r="727" spans="1:6" x14ac:dyDescent="0.25">
      <c r="A727" s="136"/>
      <c r="B727" s="136"/>
      <c r="C727" s="137"/>
      <c r="D727" s="1" t="s">
        <v>304</v>
      </c>
      <c r="E727" s="40" t="s">
        <v>301</v>
      </c>
      <c r="F727" s="23">
        <v>7.7638305794037509E-3</v>
      </c>
    </row>
    <row r="728" spans="1:6" x14ac:dyDescent="0.25">
      <c r="A728" s="136"/>
      <c r="B728" s="136"/>
      <c r="C728" s="135" t="s">
        <v>308</v>
      </c>
      <c r="D728" s="1" t="s">
        <v>300</v>
      </c>
      <c r="E728" s="40" t="s">
        <v>301</v>
      </c>
      <c r="F728" s="23">
        <v>5.7842280337387104E-3</v>
      </c>
    </row>
    <row r="729" spans="1:6" x14ac:dyDescent="0.25">
      <c r="A729" s="136"/>
      <c r="B729" s="136"/>
      <c r="C729" s="136"/>
      <c r="D729" s="1" t="s">
        <v>302</v>
      </c>
      <c r="E729" s="40" t="s">
        <v>301</v>
      </c>
      <c r="F729" s="23">
        <v>5.4861502466131695E-4</v>
      </c>
    </row>
    <row r="730" spans="1:6" x14ac:dyDescent="0.25">
      <c r="A730" s="136"/>
      <c r="B730" s="136"/>
      <c r="C730" s="136"/>
      <c r="D730" s="1" t="s">
        <v>303</v>
      </c>
      <c r="E730" s="40" t="s">
        <v>301</v>
      </c>
      <c r="F730" s="23">
        <v>7.1496304551554174E-3</v>
      </c>
    </row>
    <row r="731" spans="1:6" x14ac:dyDescent="0.25">
      <c r="A731" s="136"/>
      <c r="B731" s="136"/>
      <c r="C731" s="137"/>
      <c r="D731" s="1" t="s">
        <v>304</v>
      </c>
      <c r="E731" s="40" t="s">
        <v>301</v>
      </c>
      <c r="F731" s="23">
        <v>0.16055433230147712</v>
      </c>
    </row>
    <row r="732" spans="1:6" x14ac:dyDescent="0.25">
      <c r="A732" s="136"/>
      <c r="B732" s="136"/>
      <c r="C732" s="135" t="s">
        <v>309</v>
      </c>
      <c r="D732" s="1" t="s">
        <v>300</v>
      </c>
      <c r="E732" s="40" t="s">
        <v>301</v>
      </c>
      <c r="F732" s="23">
        <v>1.1303200190479962E-6</v>
      </c>
    </row>
    <row r="733" spans="1:6" x14ac:dyDescent="0.25">
      <c r="A733" s="136"/>
      <c r="B733" s="136"/>
      <c r="C733" s="136"/>
      <c r="D733" s="1" t="s">
        <v>302</v>
      </c>
      <c r="E733" s="40" t="s">
        <v>301</v>
      </c>
      <c r="F733" s="23">
        <v>8.2860591353350966E-8</v>
      </c>
    </row>
    <row r="734" spans="1:6" x14ac:dyDescent="0.25">
      <c r="A734" s="136"/>
      <c r="B734" s="136"/>
      <c r="C734" s="136"/>
      <c r="D734" s="1" t="s">
        <v>303</v>
      </c>
      <c r="E734" s="40" t="s">
        <v>301</v>
      </c>
      <c r="F734" s="23">
        <v>3.334358886531045E-7</v>
      </c>
    </row>
    <row r="735" spans="1:6" x14ac:dyDescent="0.25">
      <c r="A735" s="136"/>
      <c r="B735" s="136"/>
      <c r="C735" s="137"/>
      <c r="D735" s="1" t="s">
        <v>304</v>
      </c>
      <c r="E735" s="40" t="s">
        <v>301</v>
      </c>
      <c r="F735" s="23">
        <v>1.044826917697701E-12</v>
      </c>
    </row>
    <row r="736" spans="1:6" x14ac:dyDescent="0.25">
      <c r="A736" s="136"/>
      <c r="B736" s="136"/>
      <c r="C736" s="135" t="s">
        <v>310</v>
      </c>
      <c r="D736" s="1" t="s">
        <v>300</v>
      </c>
      <c r="E736" s="40" t="s">
        <v>301</v>
      </c>
      <c r="F736" s="23">
        <v>1.4167762826819371E-3</v>
      </c>
    </row>
    <row r="737" spans="1:6" x14ac:dyDescent="0.25">
      <c r="A737" s="136"/>
      <c r="B737" s="136"/>
      <c r="C737" s="136"/>
      <c r="D737" s="1" t="s">
        <v>302</v>
      </c>
      <c r="E737" s="40" t="s">
        <v>301</v>
      </c>
      <c r="F737" s="23">
        <v>3.4364844070615533E-4</v>
      </c>
    </row>
    <row r="738" spans="1:6" x14ac:dyDescent="0.25">
      <c r="A738" s="136"/>
      <c r="B738" s="136"/>
      <c r="C738" s="136"/>
      <c r="D738" s="1" t="s">
        <v>303</v>
      </c>
      <c r="E738" s="40" t="s">
        <v>301</v>
      </c>
      <c r="F738" s="23">
        <v>4.5227199573135927E-3</v>
      </c>
    </row>
    <row r="739" spans="1:6" x14ac:dyDescent="0.25">
      <c r="A739" s="136"/>
      <c r="B739" s="136"/>
      <c r="C739" s="137"/>
      <c r="D739" s="1" t="s">
        <v>304</v>
      </c>
      <c r="E739" s="40" t="s">
        <v>301</v>
      </c>
      <c r="F739" s="23">
        <v>2.3085035943109591E-2</v>
      </c>
    </row>
    <row r="740" spans="1:6" x14ac:dyDescent="0.25">
      <c r="A740" s="136"/>
      <c r="B740" s="136"/>
      <c r="C740" s="135" t="s">
        <v>312</v>
      </c>
      <c r="D740" s="1" t="s">
        <v>300</v>
      </c>
      <c r="E740" s="40" t="s">
        <v>301</v>
      </c>
      <c r="F740" s="23">
        <v>0</v>
      </c>
    </row>
    <row r="741" spans="1:6" x14ac:dyDescent="0.25">
      <c r="A741" s="136"/>
      <c r="B741" s="136"/>
      <c r="C741" s="136"/>
      <c r="D741" s="1" t="s">
        <v>302</v>
      </c>
      <c r="E741" s="40" t="s">
        <v>301</v>
      </c>
      <c r="F741" s="23">
        <v>3.8253622061266943E-6</v>
      </c>
    </row>
    <row r="742" spans="1:6" x14ac:dyDescent="0.25">
      <c r="A742" s="136"/>
      <c r="B742" s="136"/>
      <c r="C742" s="136"/>
      <c r="D742" s="1" t="s">
        <v>303</v>
      </c>
      <c r="E742" s="40" t="s">
        <v>301</v>
      </c>
      <c r="F742" s="23">
        <v>1.671454038862068E-3</v>
      </c>
    </row>
    <row r="743" spans="1:6" x14ac:dyDescent="0.25">
      <c r="A743" s="136"/>
      <c r="B743" s="136"/>
      <c r="C743" s="137"/>
      <c r="D743" s="1" t="s">
        <v>304</v>
      </c>
      <c r="E743" s="40" t="s">
        <v>301</v>
      </c>
      <c r="F743" s="23">
        <v>2.1585010458792089E-2</v>
      </c>
    </row>
    <row r="744" spans="1:6" x14ac:dyDescent="0.25">
      <c r="A744" s="136"/>
      <c r="B744" s="136"/>
      <c r="C744" s="135" t="s">
        <v>313</v>
      </c>
      <c r="D744" s="1" t="s">
        <v>300</v>
      </c>
      <c r="E744" s="40" t="s">
        <v>301</v>
      </c>
      <c r="F744" s="23">
        <v>1.380021880408912E-5</v>
      </c>
    </row>
    <row r="745" spans="1:6" x14ac:dyDescent="0.25">
      <c r="A745" s="136"/>
      <c r="B745" s="136"/>
      <c r="C745" s="136"/>
      <c r="D745" s="1" t="s">
        <v>302</v>
      </c>
      <c r="E745" s="40" t="s">
        <v>301</v>
      </c>
      <c r="F745" s="23">
        <v>5.8230116016815299E-5</v>
      </c>
    </row>
    <row r="746" spans="1:6" x14ac:dyDescent="0.25">
      <c r="A746" s="136"/>
      <c r="B746" s="136"/>
      <c r="C746" s="136"/>
      <c r="D746" s="1" t="s">
        <v>303</v>
      </c>
      <c r="E746" s="40" t="s">
        <v>301</v>
      </c>
      <c r="F746" s="23">
        <v>1.2053052049584702E-3</v>
      </c>
    </row>
    <row r="747" spans="1:6" x14ac:dyDescent="0.25">
      <c r="A747" s="137"/>
      <c r="B747" s="137"/>
      <c r="C747" s="137"/>
      <c r="D747" s="1" t="s">
        <v>304</v>
      </c>
      <c r="E747" s="40" t="s">
        <v>301</v>
      </c>
      <c r="F747" s="23">
        <v>1.400026987583612E-5</v>
      </c>
    </row>
    <row r="748" spans="1:6" x14ac:dyDescent="0.25">
      <c r="A748" s="135" t="s">
        <v>68</v>
      </c>
      <c r="B748" s="135" t="s">
        <v>269</v>
      </c>
      <c r="C748" s="135" t="s">
        <v>307</v>
      </c>
      <c r="D748" s="1" t="s">
        <v>300</v>
      </c>
      <c r="E748" s="40" t="s">
        <v>301</v>
      </c>
      <c r="F748" s="23">
        <v>0</v>
      </c>
    </row>
    <row r="749" spans="1:6" x14ac:dyDescent="0.25">
      <c r="A749" s="136"/>
      <c r="B749" s="136"/>
      <c r="C749" s="136"/>
      <c r="D749" s="1" t="s">
        <v>302</v>
      </c>
      <c r="E749" s="40" t="s">
        <v>301</v>
      </c>
      <c r="F749" s="23">
        <v>0</v>
      </c>
    </row>
    <row r="750" spans="1:6" x14ac:dyDescent="0.25">
      <c r="A750" s="136"/>
      <c r="B750" s="136"/>
      <c r="C750" s="136"/>
      <c r="D750" s="1" t="s">
        <v>303</v>
      </c>
      <c r="E750" s="40" t="s">
        <v>301</v>
      </c>
      <c r="F750" s="23">
        <v>0</v>
      </c>
    </row>
    <row r="751" spans="1:6" x14ac:dyDescent="0.25">
      <c r="A751" s="136"/>
      <c r="B751" s="136"/>
      <c r="C751" s="137"/>
      <c r="D751" s="1" t="s">
        <v>304</v>
      </c>
      <c r="E751" s="40" t="s">
        <v>301</v>
      </c>
      <c r="F751" s="23">
        <v>2.328306436538696E-19</v>
      </c>
    </row>
    <row r="752" spans="1:6" x14ac:dyDescent="0.25">
      <c r="A752" s="136"/>
      <c r="B752" s="136"/>
      <c r="C752" s="135" t="s">
        <v>308</v>
      </c>
      <c r="D752" s="1" t="s">
        <v>300</v>
      </c>
      <c r="E752" s="40" t="s">
        <v>301</v>
      </c>
      <c r="F752" s="23">
        <v>0</v>
      </c>
    </row>
    <row r="753" spans="1:6" x14ac:dyDescent="0.25">
      <c r="A753" s="136"/>
      <c r="B753" s="136"/>
      <c r="C753" s="136"/>
      <c r="D753" s="1" t="s">
        <v>302</v>
      </c>
      <c r="E753" s="40" t="s">
        <v>301</v>
      </c>
      <c r="F753" s="23">
        <v>0</v>
      </c>
    </row>
    <row r="754" spans="1:6" x14ac:dyDescent="0.25">
      <c r="A754" s="136"/>
      <c r="B754" s="136"/>
      <c r="C754" s="136"/>
      <c r="D754" s="1" t="s">
        <v>303</v>
      </c>
      <c r="E754" s="40" t="s">
        <v>301</v>
      </c>
      <c r="F754" s="23">
        <v>7.4505805969238286E-18</v>
      </c>
    </row>
    <row r="755" spans="1:6" x14ac:dyDescent="0.25">
      <c r="A755" s="136"/>
      <c r="B755" s="136"/>
      <c r="C755" s="137"/>
      <c r="D755" s="1" t="s">
        <v>304</v>
      </c>
      <c r="E755" s="40" t="s">
        <v>301</v>
      </c>
      <c r="F755" s="23">
        <v>0</v>
      </c>
    </row>
    <row r="756" spans="1:6" x14ac:dyDescent="0.25">
      <c r="A756" s="136"/>
      <c r="B756" s="136"/>
      <c r="C756" s="135" t="s">
        <v>309</v>
      </c>
      <c r="D756" s="1" t="s">
        <v>300</v>
      </c>
      <c r="E756" s="40" t="s">
        <v>301</v>
      </c>
      <c r="F756" s="23">
        <v>0</v>
      </c>
    </row>
    <row r="757" spans="1:6" x14ac:dyDescent="0.25">
      <c r="A757" s="136"/>
      <c r="B757" s="136"/>
      <c r="C757" s="136"/>
      <c r="D757" s="1" t="s">
        <v>302</v>
      </c>
      <c r="E757" s="40" t="s">
        <v>301</v>
      </c>
      <c r="F757" s="23">
        <v>0</v>
      </c>
    </row>
    <row r="758" spans="1:6" x14ac:dyDescent="0.25">
      <c r="A758" s="136"/>
      <c r="B758" s="136"/>
      <c r="C758" s="136"/>
      <c r="D758" s="1" t="s">
        <v>303</v>
      </c>
      <c r="E758" s="40" t="s">
        <v>301</v>
      </c>
      <c r="F758" s="23">
        <v>0</v>
      </c>
    </row>
    <row r="759" spans="1:6" x14ac:dyDescent="0.25">
      <c r="A759" s="136"/>
      <c r="B759" s="136"/>
      <c r="C759" s="137"/>
      <c r="D759" s="1" t="s">
        <v>304</v>
      </c>
      <c r="E759" s="40" t="s">
        <v>301</v>
      </c>
      <c r="F759" s="23">
        <v>0</v>
      </c>
    </row>
    <row r="760" spans="1:6" x14ac:dyDescent="0.25">
      <c r="A760" s="136"/>
      <c r="B760" s="136"/>
      <c r="C760" s="135" t="s">
        <v>310</v>
      </c>
      <c r="D760" s="1" t="s">
        <v>300</v>
      </c>
      <c r="E760" s="40" t="s">
        <v>301</v>
      </c>
      <c r="F760" s="23">
        <v>0</v>
      </c>
    </row>
    <row r="761" spans="1:6" x14ac:dyDescent="0.25">
      <c r="A761" s="136"/>
      <c r="B761" s="136"/>
      <c r="C761" s="136"/>
      <c r="D761" s="1" t="s">
        <v>302</v>
      </c>
      <c r="E761" s="40" t="s">
        <v>301</v>
      </c>
      <c r="F761" s="23">
        <v>0</v>
      </c>
    </row>
    <row r="762" spans="1:6" x14ac:dyDescent="0.25">
      <c r="A762" s="136"/>
      <c r="B762" s="136"/>
      <c r="C762" s="136"/>
      <c r="D762" s="1" t="s">
        <v>303</v>
      </c>
      <c r="E762" s="40" t="s">
        <v>301</v>
      </c>
      <c r="F762" s="23">
        <v>0</v>
      </c>
    </row>
    <row r="763" spans="1:6" x14ac:dyDescent="0.25">
      <c r="A763" s="136"/>
      <c r="B763" s="136"/>
      <c r="C763" s="137"/>
      <c r="D763" s="1" t="s">
        <v>304</v>
      </c>
      <c r="E763" s="40" t="s">
        <v>301</v>
      </c>
      <c r="F763" s="23">
        <v>0</v>
      </c>
    </row>
    <row r="764" spans="1:6" x14ac:dyDescent="0.25">
      <c r="A764" s="136"/>
      <c r="B764" s="136"/>
      <c r="C764" s="135" t="s">
        <v>312</v>
      </c>
      <c r="D764" s="1" t="s">
        <v>300</v>
      </c>
      <c r="E764" s="40" t="s">
        <v>301</v>
      </c>
      <c r="F764" s="23">
        <v>0</v>
      </c>
    </row>
    <row r="765" spans="1:6" x14ac:dyDescent="0.25">
      <c r="A765" s="136"/>
      <c r="B765" s="136"/>
      <c r="C765" s="136"/>
      <c r="D765" s="1" t="s">
        <v>302</v>
      </c>
      <c r="E765" s="40" t="s">
        <v>301</v>
      </c>
      <c r="F765" s="23">
        <v>0</v>
      </c>
    </row>
    <row r="766" spans="1:6" x14ac:dyDescent="0.25">
      <c r="A766" s="136"/>
      <c r="B766" s="136"/>
      <c r="C766" s="136"/>
      <c r="D766" s="1" t="s">
        <v>303</v>
      </c>
      <c r="E766" s="40" t="s">
        <v>301</v>
      </c>
      <c r="F766" s="23">
        <v>0</v>
      </c>
    </row>
    <row r="767" spans="1:6" x14ac:dyDescent="0.25">
      <c r="A767" s="136"/>
      <c r="B767" s="136"/>
      <c r="C767" s="137"/>
      <c r="D767" s="1" t="s">
        <v>304</v>
      </c>
      <c r="E767" s="40" t="s">
        <v>301</v>
      </c>
      <c r="F767" s="23">
        <v>0</v>
      </c>
    </row>
    <row r="768" spans="1:6" x14ac:dyDescent="0.25">
      <c r="A768" s="136"/>
      <c r="B768" s="136"/>
      <c r="C768" s="135" t="s">
        <v>313</v>
      </c>
      <c r="D768" s="1" t="s">
        <v>300</v>
      </c>
      <c r="E768" s="40" t="s">
        <v>301</v>
      </c>
      <c r="F768" s="23">
        <v>0</v>
      </c>
    </row>
    <row r="769" spans="1:6" x14ac:dyDescent="0.25">
      <c r="A769" s="136"/>
      <c r="B769" s="136"/>
      <c r="C769" s="136"/>
      <c r="D769" s="1" t="s">
        <v>302</v>
      </c>
      <c r="E769" s="40" t="s">
        <v>301</v>
      </c>
      <c r="F769" s="23">
        <v>2.9103830456733699E-20</v>
      </c>
    </row>
    <row r="770" spans="1:6" x14ac:dyDescent="0.25">
      <c r="A770" s="136"/>
      <c r="B770" s="136"/>
      <c r="C770" s="136"/>
      <c r="D770" s="1" t="s">
        <v>303</v>
      </c>
      <c r="E770" s="40" t="s">
        <v>301</v>
      </c>
      <c r="F770" s="23">
        <v>0</v>
      </c>
    </row>
    <row r="771" spans="1:6" x14ac:dyDescent="0.25">
      <c r="A771" s="136"/>
      <c r="B771" s="137"/>
      <c r="C771" s="137"/>
      <c r="D771" s="1" t="s">
        <v>304</v>
      </c>
      <c r="E771" s="40" t="s">
        <v>301</v>
      </c>
      <c r="F771" s="23">
        <v>0</v>
      </c>
    </row>
    <row r="772" spans="1:6" x14ac:dyDescent="0.25">
      <c r="A772" s="136"/>
      <c r="B772" s="135" t="s">
        <v>270</v>
      </c>
      <c r="C772" s="135" t="s">
        <v>307</v>
      </c>
      <c r="D772" s="1" t="s">
        <v>300</v>
      </c>
      <c r="E772" s="40" t="s">
        <v>301</v>
      </c>
      <c r="F772" s="23">
        <v>0</v>
      </c>
    </row>
    <row r="773" spans="1:6" x14ac:dyDescent="0.25">
      <c r="A773" s="136"/>
      <c r="B773" s="136"/>
      <c r="C773" s="136"/>
      <c r="D773" s="1" t="s">
        <v>302</v>
      </c>
      <c r="E773" s="40" t="s">
        <v>301</v>
      </c>
      <c r="F773" s="23">
        <v>0</v>
      </c>
    </row>
    <row r="774" spans="1:6" x14ac:dyDescent="0.25">
      <c r="A774" s="136"/>
      <c r="B774" s="136"/>
      <c r="C774" s="136"/>
      <c r="D774" s="1" t="s">
        <v>303</v>
      </c>
      <c r="E774" s="40" t="s">
        <v>301</v>
      </c>
      <c r="F774" s="23">
        <v>0</v>
      </c>
    </row>
    <row r="775" spans="1:6" x14ac:dyDescent="0.25">
      <c r="A775" s="136"/>
      <c r="B775" s="136"/>
      <c r="C775" s="137"/>
      <c r="D775" s="1" t="s">
        <v>304</v>
      </c>
      <c r="E775" s="40" t="s">
        <v>301</v>
      </c>
      <c r="F775" s="23">
        <v>0</v>
      </c>
    </row>
    <row r="776" spans="1:6" x14ac:dyDescent="0.25">
      <c r="A776" s="136"/>
      <c r="B776" s="136"/>
      <c r="C776" s="135" t="s">
        <v>308</v>
      </c>
      <c r="D776" s="1" t="s">
        <v>300</v>
      </c>
      <c r="E776" s="40" t="s">
        <v>301</v>
      </c>
      <c r="F776" s="23">
        <v>0</v>
      </c>
    </row>
    <row r="777" spans="1:6" x14ac:dyDescent="0.25">
      <c r="A777" s="136"/>
      <c r="B777" s="136"/>
      <c r="C777" s="136"/>
      <c r="D777" s="1" t="s">
        <v>302</v>
      </c>
      <c r="E777" s="40" t="s">
        <v>301</v>
      </c>
      <c r="F777" s="23">
        <v>0</v>
      </c>
    </row>
    <row r="778" spans="1:6" x14ac:dyDescent="0.25">
      <c r="A778" s="136"/>
      <c r="B778" s="136"/>
      <c r="C778" s="136"/>
      <c r="D778" s="1" t="s">
        <v>303</v>
      </c>
      <c r="E778" s="40" t="s">
        <v>301</v>
      </c>
      <c r="F778" s="23">
        <v>0</v>
      </c>
    </row>
    <row r="779" spans="1:6" x14ac:dyDescent="0.25">
      <c r="A779" s="136"/>
      <c r="B779" s="136"/>
      <c r="C779" s="137"/>
      <c r="D779" s="1" t="s">
        <v>304</v>
      </c>
      <c r="E779" s="40" t="s">
        <v>301</v>
      </c>
      <c r="F779" s="23">
        <v>0</v>
      </c>
    </row>
    <row r="780" spans="1:6" x14ac:dyDescent="0.25">
      <c r="A780" s="136"/>
      <c r="B780" s="136"/>
      <c r="C780" s="135" t="s">
        <v>309</v>
      </c>
      <c r="D780" s="1" t="s">
        <v>300</v>
      </c>
      <c r="E780" s="40" t="s">
        <v>301</v>
      </c>
      <c r="F780" s="23">
        <v>0</v>
      </c>
    </row>
    <row r="781" spans="1:6" x14ac:dyDescent="0.25">
      <c r="A781" s="136"/>
      <c r="B781" s="136"/>
      <c r="C781" s="136"/>
      <c r="D781" s="1" t="s">
        <v>302</v>
      </c>
      <c r="E781" s="40" t="s">
        <v>301</v>
      </c>
      <c r="F781" s="23">
        <v>0</v>
      </c>
    </row>
    <row r="782" spans="1:6" x14ac:dyDescent="0.25">
      <c r="A782" s="136"/>
      <c r="B782" s="136"/>
      <c r="C782" s="136"/>
      <c r="D782" s="1" t="s">
        <v>303</v>
      </c>
      <c r="E782" s="40" t="s">
        <v>301</v>
      </c>
      <c r="F782" s="23">
        <v>0</v>
      </c>
    </row>
    <row r="783" spans="1:6" x14ac:dyDescent="0.25">
      <c r="A783" s="136"/>
      <c r="B783" s="136"/>
      <c r="C783" s="137"/>
      <c r="D783" s="1" t="s">
        <v>304</v>
      </c>
      <c r="E783" s="40" t="s">
        <v>301</v>
      </c>
      <c r="F783" s="23">
        <v>0</v>
      </c>
    </row>
    <row r="784" spans="1:6" x14ac:dyDescent="0.25">
      <c r="A784" s="136"/>
      <c r="B784" s="136"/>
      <c r="C784" s="135" t="s">
        <v>310</v>
      </c>
      <c r="D784" s="1" t="s">
        <v>300</v>
      </c>
      <c r="E784" s="40" t="s">
        <v>301</v>
      </c>
      <c r="F784" s="23">
        <v>0</v>
      </c>
    </row>
    <row r="785" spans="1:6" x14ac:dyDescent="0.25">
      <c r="A785" s="136"/>
      <c r="B785" s="136"/>
      <c r="C785" s="136"/>
      <c r="D785" s="1" t="s">
        <v>302</v>
      </c>
      <c r="E785" s="40" t="s">
        <v>301</v>
      </c>
      <c r="F785" s="23">
        <v>0</v>
      </c>
    </row>
    <row r="786" spans="1:6" x14ac:dyDescent="0.25">
      <c r="A786" s="136"/>
      <c r="B786" s="136"/>
      <c r="C786" s="136"/>
      <c r="D786" s="1" t="s">
        <v>303</v>
      </c>
      <c r="E786" s="40" t="s">
        <v>301</v>
      </c>
      <c r="F786" s="23">
        <v>0</v>
      </c>
    </row>
    <row r="787" spans="1:6" x14ac:dyDescent="0.25">
      <c r="A787" s="136"/>
      <c r="B787" s="136"/>
      <c r="C787" s="137"/>
      <c r="D787" s="1" t="s">
        <v>304</v>
      </c>
      <c r="E787" s="40" t="s">
        <v>301</v>
      </c>
      <c r="F787" s="23">
        <v>0</v>
      </c>
    </row>
    <row r="788" spans="1:6" x14ac:dyDescent="0.25">
      <c r="A788" s="136"/>
      <c r="B788" s="136"/>
      <c r="C788" s="135" t="s">
        <v>312</v>
      </c>
      <c r="D788" s="1" t="s">
        <v>300</v>
      </c>
      <c r="E788" s="40" t="s">
        <v>301</v>
      </c>
      <c r="F788" s="23">
        <v>0</v>
      </c>
    </row>
    <row r="789" spans="1:6" x14ac:dyDescent="0.25">
      <c r="A789" s="136"/>
      <c r="B789" s="136"/>
      <c r="C789" s="136"/>
      <c r="D789" s="1" t="s">
        <v>302</v>
      </c>
      <c r="E789" s="40" t="s">
        <v>301</v>
      </c>
      <c r="F789" s="23">
        <v>2.282230047718327E-4</v>
      </c>
    </row>
    <row r="790" spans="1:6" x14ac:dyDescent="0.25">
      <c r="A790" s="136"/>
      <c r="B790" s="136"/>
      <c r="C790" s="136"/>
      <c r="D790" s="1" t="s">
        <v>303</v>
      </c>
      <c r="E790" s="40" t="s">
        <v>301</v>
      </c>
      <c r="F790" s="23">
        <v>9.234004906320431E-2</v>
      </c>
    </row>
    <row r="791" spans="1:6" x14ac:dyDescent="0.25">
      <c r="A791" s="136"/>
      <c r="B791" s="136"/>
      <c r="C791" s="137"/>
      <c r="D791" s="1" t="s">
        <v>304</v>
      </c>
      <c r="E791" s="40" t="s">
        <v>301</v>
      </c>
      <c r="F791" s="23">
        <v>0.212216665802855</v>
      </c>
    </row>
    <row r="792" spans="1:6" x14ac:dyDescent="0.25">
      <c r="A792" s="136"/>
      <c r="B792" s="136"/>
      <c r="C792" s="135" t="s">
        <v>313</v>
      </c>
      <c r="D792" s="1" t="s">
        <v>300</v>
      </c>
      <c r="E792" s="40" t="s">
        <v>301</v>
      </c>
      <c r="F792" s="23">
        <v>0</v>
      </c>
    </row>
    <row r="793" spans="1:6" x14ac:dyDescent="0.25">
      <c r="A793" s="136"/>
      <c r="B793" s="136"/>
      <c r="C793" s="136"/>
      <c r="D793" s="1" t="s">
        <v>302</v>
      </c>
      <c r="E793" s="40" t="s">
        <v>301</v>
      </c>
      <c r="F793" s="23">
        <v>0</v>
      </c>
    </row>
    <row r="794" spans="1:6" x14ac:dyDescent="0.25">
      <c r="A794" s="136"/>
      <c r="B794" s="136"/>
      <c r="C794" s="136"/>
      <c r="D794" s="1" t="s">
        <v>303</v>
      </c>
      <c r="E794" s="40" t="s">
        <v>301</v>
      </c>
      <c r="F794" s="23">
        <v>0</v>
      </c>
    </row>
    <row r="795" spans="1:6" x14ac:dyDescent="0.25">
      <c r="A795" s="136"/>
      <c r="B795" s="137"/>
      <c r="C795" s="137"/>
      <c r="D795" s="1" t="s">
        <v>304</v>
      </c>
      <c r="E795" s="40" t="s">
        <v>301</v>
      </c>
      <c r="F795" s="23">
        <v>0</v>
      </c>
    </row>
    <row r="796" spans="1:6" x14ac:dyDescent="0.25">
      <c r="A796" s="136"/>
      <c r="B796" s="135" t="s">
        <v>271</v>
      </c>
      <c r="C796" s="135" t="s">
        <v>307</v>
      </c>
      <c r="D796" s="1" t="s">
        <v>300</v>
      </c>
      <c r="E796" s="40" t="s">
        <v>301</v>
      </c>
      <c r="F796" s="23">
        <v>0</v>
      </c>
    </row>
    <row r="797" spans="1:6" x14ac:dyDescent="0.25">
      <c r="A797" s="136"/>
      <c r="B797" s="136"/>
      <c r="C797" s="136"/>
      <c r="D797" s="1" t="s">
        <v>302</v>
      </c>
      <c r="E797" s="40" t="s">
        <v>301</v>
      </c>
      <c r="F797" s="23">
        <v>0</v>
      </c>
    </row>
    <row r="798" spans="1:6" x14ac:dyDescent="0.25">
      <c r="A798" s="136"/>
      <c r="B798" s="136"/>
      <c r="C798" s="136"/>
      <c r="D798" s="1" t="s">
        <v>303</v>
      </c>
      <c r="E798" s="40" t="s">
        <v>301</v>
      </c>
      <c r="F798" s="23">
        <v>0</v>
      </c>
    </row>
    <row r="799" spans="1:6" x14ac:dyDescent="0.25">
      <c r="A799" s="136"/>
      <c r="B799" s="136"/>
      <c r="C799" s="137"/>
      <c r="D799" s="1" t="s">
        <v>304</v>
      </c>
      <c r="E799" s="40" t="s">
        <v>301</v>
      </c>
      <c r="F799" s="23">
        <v>0</v>
      </c>
    </row>
    <row r="800" spans="1:6" x14ac:dyDescent="0.25">
      <c r="A800" s="136"/>
      <c r="B800" s="136"/>
      <c r="C800" s="135" t="s">
        <v>308</v>
      </c>
      <c r="D800" s="1" t="s">
        <v>300</v>
      </c>
      <c r="E800" s="40" t="s">
        <v>301</v>
      </c>
      <c r="F800" s="23">
        <v>6.0798237678618876E-3</v>
      </c>
    </row>
    <row r="801" spans="1:6" x14ac:dyDescent="0.25">
      <c r="A801" s="136"/>
      <c r="B801" s="136"/>
      <c r="C801" s="136"/>
      <c r="D801" s="1" t="s">
        <v>302</v>
      </c>
      <c r="E801" s="40" t="s">
        <v>301</v>
      </c>
      <c r="F801" s="23">
        <v>0</v>
      </c>
    </row>
    <row r="802" spans="1:6" x14ac:dyDescent="0.25">
      <c r="A802" s="136"/>
      <c r="B802" s="136"/>
      <c r="C802" s="136"/>
      <c r="D802" s="1" t="s">
        <v>303</v>
      </c>
      <c r="E802" s="40" t="s">
        <v>301</v>
      </c>
      <c r="F802" s="23">
        <v>0</v>
      </c>
    </row>
    <row r="803" spans="1:6" x14ac:dyDescent="0.25">
      <c r="A803" s="136"/>
      <c r="B803" s="136"/>
      <c r="C803" s="137"/>
      <c r="D803" s="1" t="s">
        <v>304</v>
      </c>
      <c r="E803" s="40" t="s">
        <v>301</v>
      </c>
      <c r="F803" s="23">
        <v>0</v>
      </c>
    </row>
    <row r="804" spans="1:6" x14ac:dyDescent="0.25">
      <c r="A804" s="136"/>
      <c r="B804" s="136"/>
      <c r="C804" s="135" t="s">
        <v>309</v>
      </c>
      <c r="D804" s="1" t="s">
        <v>300</v>
      </c>
      <c r="E804" s="40" t="s">
        <v>301</v>
      </c>
      <c r="F804" s="23">
        <v>0</v>
      </c>
    </row>
    <row r="805" spans="1:6" x14ac:dyDescent="0.25">
      <c r="A805" s="136"/>
      <c r="B805" s="136"/>
      <c r="C805" s="136"/>
      <c r="D805" s="1" t="s">
        <v>302</v>
      </c>
      <c r="E805" s="40" t="s">
        <v>301</v>
      </c>
      <c r="F805" s="23">
        <v>0</v>
      </c>
    </row>
    <row r="806" spans="1:6" x14ac:dyDescent="0.25">
      <c r="A806" s="136"/>
      <c r="B806" s="136"/>
      <c r="C806" s="136"/>
      <c r="D806" s="1" t="s">
        <v>303</v>
      </c>
      <c r="E806" s="40" t="s">
        <v>301</v>
      </c>
      <c r="F806" s="23">
        <v>0</v>
      </c>
    </row>
    <row r="807" spans="1:6" x14ac:dyDescent="0.25">
      <c r="A807" s="136"/>
      <c r="B807" s="136"/>
      <c r="C807" s="137"/>
      <c r="D807" s="1" t="s">
        <v>304</v>
      </c>
      <c r="E807" s="40" t="s">
        <v>301</v>
      </c>
      <c r="F807" s="23">
        <v>0</v>
      </c>
    </row>
    <row r="808" spans="1:6" x14ac:dyDescent="0.25">
      <c r="A808" s="136"/>
      <c r="B808" s="136"/>
      <c r="C808" s="135" t="s">
        <v>310</v>
      </c>
      <c r="D808" s="1" t="s">
        <v>300</v>
      </c>
      <c r="E808" s="40" t="s">
        <v>301</v>
      </c>
      <c r="F808" s="23">
        <v>0</v>
      </c>
    </row>
    <row r="809" spans="1:6" x14ac:dyDescent="0.25">
      <c r="A809" s="136"/>
      <c r="B809" s="136"/>
      <c r="C809" s="136"/>
      <c r="D809" s="1" t="s">
        <v>302</v>
      </c>
      <c r="E809" s="40" t="s">
        <v>301</v>
      </c>
      <c r="F809" s="23">
        <v>0</v>
      </c>
    </row>
    <row r="810" spans="1:6" x14ac:dyDescent="0.25">
      <c r="A810" s="136"/>
      <c r="B810" s="136"/>
      <c r="C810" s="136"/>
      <c r="D810" s="1" t="s">
        <v>303</v>
      </c>
      <c r="E810" s="40" t="s">
        <v>301</v>
      </c>
      <c r="F810" s="23">
        <v>0</v>
      </c>
    </row>
    <row r="811" spans="1:6" x14ac:dyDescent="0.25">
      <c r="A811" s="136"/>
      <c r="B811" s="136"/>
      <c r="C811" s="137"/>
      <c r="D811" s="1" t="s">
        <v>304</v>
      </c>
      <c r="E811" s="40" t="s">
        <v>301</v>
      </c>
      <c r="F811" s="23">
        <v>0</v>
      </c>
    </row>
    <row r="812" spans="1:6" x14ac:dyDescent="0.25">
      <c r="A812" s="136"/>
      <c r="B812" s="136"/>
      <c r="C812" s="135" t="s">
        <v>312</v>
      </c>
      <c r="D812" s="1" t="s">
        <v>300</v>
      </c>
      <c r="E812" s="40" t="s">
        <v>301</v>
      </c>
      <c r="F812" s="23">
        <v>0</v>
      </c>
    </row>
    <row r="813" spans="1:6" x14ac:dyDescent="0.25">
      <c r="A813" s="136"/>
      <c r="B813" s="136"/>
      <c r="C813" s="136"/>
      <c r="D813" s="1" t="s">
        <v>302</v>
      </c>
      <c r="E813" s="40" t="s">
        <v>301</v>
      </c>
      <c r="F813" s="23">
        <v>0</v>
      </c>
    </row>
    <row r="814" spans="1:6" x14ac:dyDescent="0.25">
      <c r="A814" s="136"/>
      <c r="B814" s="136"/>
      <c r="C814" s="136"/>
      <c r="D814" s="1" t="s">
        <v>303</v>
      </c>
      <c r="E814" s="40" t="s">
        <v>301</v>
      </c>
      <c r="F814" s="23">
        <v>0</v>
      </c>
    </row>
    <row r="815" spans="1:6" x14ac:dyDescent="0.25">
      <c r="A815" s="136"/>
      <c r="B815" s="136"/>
      <c r="C815" s="137"/>
      <c r="D815" s="1" t="s">
        <v>304</v>
      </c>
      <c r="E815" s="40" t="s">
        <v>301</v>
      </c>
      <c r="F815" s="23">
        <v>0</v>
      </c>
    </row>
    <row r="816" spans="1:6" x14ac:dyDescent="0.25">
      <c r="A816" s="136"/>
      <c r="B816" s="136"/>
      <c r="C816" s="135" t="s">
        <v>313</v>
      </c>
      <c r="D816" s="1" t="s">
        <v>300</v>
      </c>
      <c r="E816" s="40" t="s">
        <v>301</v>
      </c>
      <c r="F816" s="23">
        <v>0</v>
      </c>
    </row>
    <row r="817" spans="1:6" x14ac:dyDescent="0.25">
      <c r="A817" s="136"/>
      <c r="B817" s="136"/>
      <c r="C817" s="136"/>
      <c r="D817" s="1" t="s">
        <v>302</v>
      </c>
      <c r="E817" s="40" t="s">
        <v>301</v>
      </c>
      <c r="F817" s="23">
        <v>3.168054813454638E-5</v>
      </c>
    </row>
    <row r="818" spans="1:6" x14ac:dyDescent="0.25">
      <c r="A818" s="136"/>
      <c r="B818" s="136"/>
      <c r="C818" s="136"/>
      <c r="D818" s="1" t="s">
        <v>303</v>
      </c>
      <c r="E818" s="40" t="s">
        <v>301</v>
      </c>
      <c r="F818" s="23">
        <v>0</v>
      </c>
    </row>
    <row r="819" spans="1:6" x14ac:dyDescent="0.25">
      <c r="A819" s="136"/>
      <c r="B819" s="137"/>
      <c r="C819" s="137"/>
      <c r="D819" s="1" t="s">
        <v>304</v>
      </c>
      <c r="E819" s="40" t="s">
        <v>301</v>
      </c>
      <c r="F819" s="23">
        <v>2.1598348661869818E-6</v>
      </c>
    </row>
    <row r="820" spans="1:6" x14ac:dyDescent="0.25">
      <c r="A820" s="136"/>
      <c r="B820" s="135" t="s">
        <v>272</v>
      </c>
      <c r="C820" s="135" t="s">
        <v>307</v>
      </c>
      <c r="D820" s="1" t="s">
        <v>300</v>
      </c>
      <c r="E820" s="40" t="s">
        <v>301</v>
      </c>
      <c r="F820" s="23">
        <v>0</v>
      </c>
    </row>
    <row r="821" spans="1:6" x14ac:dyDescent="0.25">
      <c r="A821" s="136"/>
      <c r="B821" s="136"/>
      <c r="C821" s="136"/>
      <c r="D821" s="1" t="s">
        <v>302</v>
      </c>
      <c r="E821" s="40" t="s">
        <v>301</v>
      </c>
      <c r="F821" s="23">
        <v>0</v>
      </c>
    </row>
    <row r="822" spans="1:6" x14ac:dyDescent="0.25">
      <c r="A822" s="136"/>
      <c r="B822" s="136"/>
      <c r="C822" s="136"/>
      <c r="D822" s="1" t="s">
        <v>303</v>
      </c>
      <c r="E822" s="40" t="s">
        <v>301</v>
      </c>
      <c r="F822" s="23">
        <v>0</v>
      </c>
    </row>
    <row r="823" spans="1:6" x14ac:dyDescent="0.25">
      <c r="A823" s="136"/>
      <c r="B823" s="136"/>
      <c r="C823" s="137"/>
      <c r="D823" s="1" t="s">
        <v>304</v>
      </c>
      <c r="E823" s="40" t="s">
        <v>301</v>
      </c>
      <c r="F823" s="23">
        <v>0</v>
      </c>
    </row>
    <row r="824" spans="1:6" x14ac:dyDescent="0.25">
      <c r="A824" s="136"/>
      <c r="B824" s="136"/>
      <c r="C824" s="135" t="s">
        <v>308</v>
      </c>
      <c r="D824" s="1" t="s">
        <v>300</v>
      </c>
      <c r="E824" s="40" t="s">
        <v>301</v>
      </c>
      <c r="F824" s="23">
        <v>0</v>
      </c>
    </row>
    <row r="825" spans="1:6" x14ac:dyDescent="0.25">
      <c r="A825" s="136"/>
      <c r="B825" s="136"/>
      <c r="C825" s="136"/>
      <c r="D825" s="1" t="s">
        <v>302</v>
      </c>
      <c r="E825" s="40" t="s">
        <v>301</v>
      </c>
      <c r="F825" s="23">
        <v>0</v>
      </c>
    </row>
    <row r="826" spans="1:6" x14ac:dyDescent="0.25">
      <c r="A826" s="136"/>
      <c r="B826" s="136"/>
      <c r="C826" s="136"/>
      <c r="D826" s="1" t="s">
        <v>303</v>
      </c>
      <c r="E826" s="40" t="s">
        <v>301</v>
      </c>
      <c r="F826" s="23">
        <v>0</v>
      </c>
    </row>
    <row r="827" spans="1:6" x14ac:dyDescent="0.25">
      <c r="A827" s="136"/>
      <c r="B827" s="136"/>
      <c r="C827" s="137"/>
      <c r="D827" s="1" t="s">
        <v>304</v>
      </c>
      <c r="E827" s="40" t="s">
        <v>301</v>
      </c>
      <c r="F827" s="23">
        <v>0</v>
      </c>
    </row>
    <row r="828" spans="1:6" x14ac:dyDescent="0.25">
      <c r="A828" s="136"/>
      <c r="B828" s="136"/>
      <c r="C828" s="135" t="s">
        <v>309</v>
      </c>
      <c r="D828" s="1" t="s">
        <v>300</v>
      </c>
      <c r="E828" s="40" t="s">
        <v>301</v>
      </c>
      <c r="F828" s="23">
        <v>0</v>
      </c>
    </row>
    <row r="829" spans="1:6" x14ac:dyDescent="0.25">
      <c r="A829" s="136"/>
      <c r="B829" s="136"/>
      <c r="C829" s="136"/>
      <c r="D829" s="1" t="s">
        <v>302</v>
      </c>
      <c r="E829" s="40" t="s">
        <v>301</v>
      </c>
      <c r="F829" s="23">
        <v>0</v>
      </c>
    </row>
    <row r="830" spans="1:6" x14ac:dyDescent="0.25">
      <c r="A830" s="136"/>
      <c r="B830" s="136"/>
      <c r="C830" s="136"/>
      <c r="D830" s="1" t="s">
        <v>303</v>
      </c>
      <c r="E830" s="40" t="s">
        <v>301</v>
      </c>
      <c r="F830" s="23">
        <v>0</v>
      </c>
    </row>
    <row r="831" spans="1:6" x14ac:dyDescent="0.25">
      <c r="A831" s="136"/>
      <c r="B831" s="136"/>
      <c r="C831" s="137"/>
      <c r="D831" s="1" t="s">
        <v>304</v>
      </c>
      <c r="E831" s="40" t="s">
        <v>301</v>
      </c>
      <c r="F831" s="23">
        <v>0</v>
      </c>
    </row>
    <row r="832" spans="1:6" x14ac:dyDescent="0.25">
      <c r="A832" s="136"/>
      <c r="B832" s="136"/>
      <c r="C832" s="135" t="s">
        <v>310</v>
      </c>
      <c r="D832" s="1" t="s">
        <v>300</v>
      </c>
      <c r="E832" s="40" t="s">
        <v>301</v>
      </c>
      <c r="F832" s="23">
        <v>0</v>
      </c>
    </row>
    <row r="833" spans="1:6" x14ac:dyDescent="0.25">
      <c r="A833" s="136"/>
      <c r="B833" s="136"/>
      <c r="C833" s="136"/>
      <c r="D833" s="1" t="s">
        <v>302</v>
      </c>
      <c r="E833" s="40" t="s">
        <v>301</v>
      </c>
      <c r="F833" s="23">
        <v>0</v>
      </c>
    </row>
    <row r="834" spans="1:6" x14ac:dyDescent="0.25">
      <c r="A834" s="136"/>
      <c r="B834" s="136"/>
      <c r="C834" s="136"/>
      <c r="D834" s="1" t="s">
        <v>303</v>
      </c>
      <c r="E834" s="40" t="s">
        <v>301</v>
      </c>
      <c r="F834" s="23">
        <v>0</v>
      </c>
    </row>
    <row r="835" spans="1:6" x14ac:dyDescent="0.25">
      <c r="A835" s="136"/>
      <c r="B835" s="136"/>
      <c r="C835" s="137"/>
      <c r="D835" s="1" t="s">
        <v>304</v>
      </c>
      <c r="E835" s="40" t="s">
        <v>301</v>
      </c>
      <c r="F835" s="23">
        <v>0</v>
      </c>
    </row>
    <row r="836" spans="1:6" x14ac:dyDescent="0.25">
      <c r="A836" s="136"/>
      <c r="B836" s="136"/>
      <c r="C836" s="135" t="s">
        <v>311</v>
      </c>
      <c r="D836" s="1" t="s">
        <v>300</v>
      </c>
      <c r="E836" s="40" t="s">
        <v>301</v>
      </c>
      <c r="F836" s="23">
        <v>0</v>
      </c>
    </row>
    <row r="837" spans="1:6" x14ac:dyDescent="0.25">
      <c r="A837" s="136"/>
      <c r="B837" s="136"/>
      <c r="C837" s="136"/>
      <c r="D837" s="1" t="s">
        <v>302</v>
      </c>
      <c r="E837" s="40" t="s">
        <v>301</v>
      </c>
      <c r="F837" s="23">
        <v>0</v>
      </c>
    </row>
    <row r="838" spans="1:6" x14ac:dyDescent="0.25">
      <c r="A838" s="136"/>
      <c r="B838" s="136"/>
      <c r="C838" s="136"/>
      <c r="D838" s="1" t="s">
        <v>303</v>
      </c>
      <c r="E838" s="40" t="s">
        <v>301</v>
      </c>
      <c r="F838" s="23">
        <v>0</v>
      </c>
    </row>
    <row r="839" spans="1:6" x14ac:dyDescent="0.25">
      <c r="A839" s="136"/>
      <c r="B839" s="136"/>
      <c r="C839" s="137"/>
      <c r="D839" s="1" t="s">
        <v>304</v>
      </c>
      <c r="E839" s="40" t="s">
        <v>301</v>
      </c>
      <c r="F839" s="23">
        <v>0</v>
      </c>
    </row>
    <row r="840" spans="1:6" x14ac:dyDescent="0.25">
      <c r="A840" s="136"/>
      <c r="B840" s="136"/>
      <c r="C840" s="135" t="s">
        <v>312</v>
      </c>
      <c r="D840" s="1" t="s">
        <v>300</v>
      </c>
      <c r="E840" s="40" t="s">
        <v>301</v>
      </c>
      <c r="F840" s="23">
        <v>0</v>
      </c>
    </row>
    <row r="841" spans="1:6" x14ac:dyDescent="0.25">
      <c r="A841" s="136"/>
      <c r="B841" s="136"/>
      <c r="C841" s="136"/>
      <c r="D841" s="1" t="s">
        <v>302</v>
      </c>
      <c r="E841" s="40" t="s">
        <v>301</v>
      </c>
      <c r="F841" s="23">
        <v>0</v>
      </c>
    </row>
    <row r="842" spans="1:6" x14ac:dyDescent="0.25">
      <c r="A842" s="136"/>
      <c r="B842" s="136"/>
      <c r="C842" s="136"/>
      <c r="D842" s="1" t="s">
        <v>303</v>
      </c>
      <c r="E842" s="40" t="s">
        <v>301</v>
      </c>
      <c r="F842" s="23">
        <v>0</v>
      </c>
    </row>
    <row r="843" spans="1:6" x14ac:dyDescent="0.25">
      <c r="A843" s="136"/>
      <c r="B843" s="136"/>
      <c r="C843" s="137"/>
      <c r="D843" s="1" t="s">
        <v>304</v>
      </c>
      <c r="E843" s="40" t="s">
        <v>301</v>
      </c>
      <c r="F843" s="23">
        <v>0</v>
      </c>
    </row>
    <row r="844" spans="1:6" x14ac:dyDescent="0.25">
      <c r="A844" s="136"/>
      <c r="B844" s="136"/>
      <c r="C844" s="135" t="s">
        <v>313</v>
      </c>
      <c r="D844" s="1" t="s">
        <v>300</v>
      </c>
      <c r="E844" s="40" t="s">
        <v>301</v>
      </c>
      <c r="F844" s="23">
        <v>0</v>
      </c>
    </row>
    <row r="845" spans="1:6" x14ac:dyDescent="0.25">
      <c r="A845" s="136"/>
      <c r="B845" s="136"/>
      <c r="C845" s="136"/>
      <c r="D845" s="1" t="s">
        <v>302</v>
      </c>
      <c r="E845" s="40" t="s">
        <v>301</v>
      </c>
      <c r="F845" s="23">
        <v>0</v>
      </c>
    </row>
    <row r="846" spans="1:6" x14ac:dyDescent="0.25">
      <c r="A846" s="136"/>
      <c r="B846" s="136"/>
      <c r="C846" s="136"/>
      <c r="D846" s="1" t="s">
        <v>303</v>
      </c>
      <c r="E846" s="40" t="s">
        <v>301</v>
      </c>
      <c r="F846" s="23">
        <v>0</v>
      </c>
    </row>
    <row r="847" spans="1:6" x14ac:dyDescent="0.25">
      <c r="A847" s="136"/>
      <c r="B847" s="137"/>
      <c r="C847" s="137"/>
      <c r="D847" s="1" t="s">
        <v>304</v>
      </c>
      <c r="E847" s="40" t="s">
        <v>301</v>
      </c>
      <c r="F847" s="23">
        <v>0</v>
      </c>
    </row>
    <row r="848" spans="1:6" x14ac:dyDescent="0.25">
      <c r="A848" s="136"/>
      <c r="B848" s="135" t="s">
        <v>273</v>
      </c>
      <c r="C848" s="135" t="s">
        <v>307</v>
      </c>
      <c r="D848" s="1" t="s">
        <v>300</v>
      </c>
      <c r="E848" s="40" t="s">
        <v>301</v>
      </c>
      <c r="F848" s="23">
        <v>0</v>
      </c>
    </row>
    <row r="849" spans="1:6" x14ac:dyDescent="0.25">
      <c r="A849" s="136"/>
      <c r="B849" s="136"/>
      <c r="C849" s="136"/>
      <c r="D849" s="1" t="s">
        <v>302</v>
      </c>
      <c r="E849" s="40" t="s">
        <v>301</v>
      </c>
      <c r="F849" s="23">
        <v>0</v>
      </c>
    </row>
    <row r="850" spans="1:6" x14ac:dyDescent="0.25">
      <c r="A850" s="136"/>
      <c r="B850" s="136"/>
      <c r="C850" s="136"/>
      <c r="D850" s="1" t="s">
        <v>303</v>
      </c>
      <c r="E850" s="40" t="s">
        <v>301</v>
      </c>
      <c r="F850" s="23">
        <v>0</v>
      </c>
    </row>
    <row r="851" spans="1:6" x14ac:dyDescent="0.25">
      <c r="A851" s="136"/>
      <c r="B851" s="136"/>
      <c r="C851" s="137"/>
      <c r="D851" s="1" t="s">
        <v>304</v>
      </c>
      <c r="E851" s="40" t="s">
        <v>301</v>
      </c>
      <c r="F851" s="23">
        <v>0</v>
      </c>
    </row>
    <row r="852" spans="1:6" x14ac:dyDescent="0.25">
      <c r="A852" s="136"/>
      <c r="B852" s="136"/>
      <c r="C852" s="135" t="s">
        <v>308</v>
      </c>
      <c r="D852" s="1" t="s">
        <v>300</v>
      </c>
      <c r="E852" s="40" t="s">
        <v>301</v>
      </c>
      <c r="F852" s="23">
        <v>0</v>
      </c>
    </row>
    <row r="853" spans="1:6" x14ac:dyDescent="0.25">
      <c r="A853" s="136"/>
      <c r="B853" s="136"/>
      <c r="C853" s="136"/>
      <c r="D853" s="1" t="s">
        <v>302</v>
      </c>
      <c r="E853" s="40" t="s">
        <v>301</v>
      </c>
      <c r="F853" s="23">
        <v>0</v>
      </c>
    </row>
    <row r="854" spans="1:6" x14ac:dyDescent="0.25">
      <c r="A854" s="136"/>
      <c r="B854" s="136"/>
      <c r="C854" s="136"/>
      <c r="D854" s="1" t="s">
        <v>303</v>
      </c>
      <c r="E854" s="40" t="s">
        <v>301</v>
      </c>
      <c r="F854" s="23">
        <v>0</v>
      </c>
    </row>
    <row r="855" spans="1:6" x14ac:dyDescent="0.25">
      <c r="A855" s="136"/>
      <c r="B855" s="136"/>
      <c r="C855" s="137"/>
      <c r="D855" s="1" t="s">
        <v>304</v>
      </c>
      <c r="E855" s="40" t="s">
        <v>301</v>
      </c>
      <c r="F855" s="23">
        <v>0</v>
      </c>
    </row>
    <row r="856" spans="1:6" x14ac:dyDescent="0.25">
      <c r="A856" s="136"/>
      <c r="B856" s="136"/>
      <c r="C856" s="135" t="s">
        <v>309</v>
      </c>
      <c r="D856" s="1" t="s">
        <v>300</v>
      </c>
      <c r="E856" s="40" t="s">
        <v>301</v>
      </c>
      <c r="F856" s="23">
        <v>0</v>
      </c>
    </row>
    <row r="857" spans="1:6" x14ac:dyDescent="0.25">
      <c r="A857" s="136"/>
      <c r="B857" s="136"/>
      <c r="C857" s="136"/>
      <c r="D857" s="1" t="s">
        <v>302</v>
      </c>
      <c r="E857" s="40" t="s">
        <v>301</v>
      </c>
      <c r="F857" s="23">
        <v>0</v>
      </c>
    </row>
    <row r="858" spans="1:6" x14ac:dyDescent="0.25">
      <c r="A858" s="136"/>
      <c r="B858" s="136"/>
      <c r="C858" s="136"/>
      <c r="D858" s="1" t="s">
        <v>303</v>
      </c>
      <c r="E858" s="40" t="s">
        <v>301</v>
      </c>
      <c r="F858" s="23">
        <v>0</v>
      </c>
    </row>
    <row r="859" spans="1:6" x14ac:dyDescent="0.25">
      <c r="A859" s="136"/>
      <c r="B859" s="136"/>
      <c r="C859" s="137"/>
      <c r="D859" s="1" t="s">
        <v>304</v>
      </c>
      <c r="E859" s="40" t="s">
        <v>301</v>
      </c>
      <c r="F859" s="23">
        <v>0</v>
      </c>
    </row>
    <row r="860" spans="1:6" x14ac:dyDescent="0.25">
      <c r="A860" s="136"/>
      <c r="B860" s="136"/>
      <c r="C860" s="135" t="s">
        <v>310</v>
      </c>
      <c r="D860" s="1" t="s">
        <v>300</v>
      </c>
      <c r="E860" s="40" t="s">
        <v>301</v>
      </c>
      <c r="F860" s="23">
        <v>0</v>
      </c>
    </row>
    <row r="861" spans="1:6" x14ac:dyDescent="0.25">
      <c r="A861" s="136"/>
      <c r="B861" s="136"/>
      <c r="C861" s="136"/>
      <c r="D861" s="1" t="s">
        <v>302</v>
      </c>
      <c r="E861" s="40" t="s">
        <v>301</v>
      </c>
      <c r="F861" s="23">
        <v>0</v>
      </c>
    </row>
    <row r="862" spans="1:6" x14ac:dyDescent="0.25">
      <c r="A862" s="136"/>
      <c r="B862" s="136"/>
      <c r="C862" s="136"/>
      <c r="D862" s="1" t="s">
        <v>303</v>
      </c>
      <c r="E862" s="40" t="s">
        <v>301</v>
      </c>
      <c r="F862" s="23">
        <v>0</v>
      </c>
    </row>
    <row r="863" spans="1:6" x14ac:dyDescent="0.25">
      <c r="A863" s="136"/>
      <c r="B863" s="136"/>
      <c r="C863" s="137"/>
      <c r="D863" s="1" t="s">
        <v>304</v>
      </c>
      <c r="E863" s="40" t="s">
        <v>301</v>
      </c>
      <c r="F863" s="23">
        <v>0</v>
      </c>
    </row>
    <row r="864" spans="1:6" x14ac:dyDescent="0.25">
      <c r="A864" s="136"/>
      <c r="B864" s="136"/>
      <c r="C864" s="135" t="s">
        <v>312</v>
      </c>
      <c r="D864" s="1" t="s">
        <v>300</v>
      </c>
      <c r="E864" s="40" t="s">
        <v>301</v>
      </c>
      <c r="F864" s="23">
        <v>0</v>
      </c>
    </row>
    <row r="865" spans="1:6" x14ac:dyDescent="0.25">
      <c r="A865" s="136"/>
      <c r="B865" s="136"/>
      <c r="C865" s="136"/>
      <c r="D865" s="1" t="s">
        <v>302</v>
      </c>
      <c r="E865" s="40" t="s">
        <v>301</v>
      </c>
      <c r="F865" s="23">
        <v>0</v>
      </c>
    </row>
    <row r="866" spans="1:6" x14ac:dyDescent="0.25">
      <c r="A866" s="136"/>
      <c r="B866" s="136"/>
      <c r="C866" s="136"/>
      <c r="D866" s="1" t="s">
        <v>303</v>
      </c>
      <c r="E866" s="40" t="s">
        <v>301</v>
      </c>
      <c r="F866" s="23">
        <v>0</v>
      </c>
    </row>
    <row r="867" spans="1:6" x14ac:dyDescent="0.25">
      <c r="A867" s="136"/>
      <c r="B867" s="136"/>
      <c r="C867" s="137"/>
      <c r="D867" s="1" t="s">
        <v>304</v>
      </c>
      <c r="E867" s="40" t="s">
        <v>301</v>
      </c>
      <c r="F867" s="23">
        <v>0</v>
      </c>
    </row>
    <row r="868" spans="1:6" x14ac:dyDescent="0.25">
      <c r="A868" s="136"/>
      <c r="B868" s="136"/>
      <c r="C868" s="135" t="s">
        <v>313</v>
      </c>
      <c r="D868" s="1" t="s">
        <v>300</v>
      </c>
      <c r="E868" s="40" t="s">
        <v>301</v>
      </c>
      <c r="F868" s="23">
        <v>0</v>
      </c>
    </row>
    <row r="869" spans="1:6" x14ac:dyDescent="0.25">
      <c r="A869" s="136"/>
      <c r="B869" s="136"/>
      <c r="C869" s="136"/>
      <c r="D869" s="1" t="s">
        <v>302</v>
      </c>
      <c r="E869" s="40" t="s">
        <v>301</v>
      </c>
      <c r="F869" s="23">
        <v>0</v>
      </c>
    </row>
    <row r="870" spans="1:6" x14ac:dyDescent="0.25">
      <c r="A870" s="136"/>
      <c r="B870" s="136"/>
      <c r="C870" s="136"/>
      <c r="D870" s="1" t="s">
        <v>303</v>
      </c>
      <c r="E870" s="40" t="s">
        <v>301</v>
      </c>
      <c r="F870" s="23">
        <v>0</v>
      </c>
    </row>
    <row r="871" spans="1:6" x14ac:dyDescent="0.25">
      <c r="A871" s="137"/>
      <c r="B871" s="137"/>
      <c r="C871" s="137"/>
      <c r="D871" s="1" t="s">
        <v>304</v>
      </c>
      <c r="E871" s="40" t="s">
        <v>301</v>
      </c>
      <c r="F871" s="23">
        <v>0</v>
      </c>
    </row>
    <row r="872" spans="1:6" x14ac:dyDescent="0.25">
      <c r="A872" s="135" t="s">
        <v>70</v>
      </c>
      <c r="B872" s="135" t="s">
        <v>269</v>
      </c>
      <c r="C872" s="135" t="s">
        <v>307</v>
      </c>
      <c r="D872" s="1" t="s">
        <v>300</v>
      </c>
      <c r="E872" s="40" t="s">
        <v>301</v>
      </c>
      <c r="F872" s="23">
        <v>0</v>
      </c>
    </row>
    <row r="873" spans="1:6" x14ac:dyDescent="0.25">
      <c r="A873" s="136"/>
      <c r="B873" s="136"/>
      <c r="C873" s="136"/>
      <c r="D873" s="1" t="s">
        <v>302</v>
      </c>
      <c r="E873" s="40" t="s">
        <v>301</v>
      </c>
      <c r="F873" s="23">
        <v>0</v>
      </c>
    </row>
    <row r="874" spans="1:6" x14ac:dyDescent="0.25">
      <c r="A874" s="136"/>
      <c r="B874" s="136"/>
      <c r="C874" s="136"/>
      <c r="D874" s="1" t="s">
        <v>303</v>
      </c>
      <c r="E874" s="40" t="s">
        <v>301</v>
      </c>
      <c r="F874" s="23">
        <v>0</v>
      </c>
    </row>
    <row r="875" spans="1:6" x14ac:dyDescent="0.25">
      <c r="A875" s="136"/>
      <c r="B875" s="136"/>
      <c r="C875" s="137"/>
      <c r="D875" s="1" t="s">
        <v>304</v>
      </c>
      <c r="E875" s="40" t="s">
        <v>301</v>
      </c>
      <c r="F875" s="23">
        <v>0</v>
      </c>
    </row>
    <row r="876" spans="1:6" x14ac:dyDescent="0.25">
      <c r="A876" s="136"/>
      <c r="B876" s="136"/>
      <c r="C876" s="135" t="s">
        <v>308</v>
      </c>
      <c r="D876" s="1" t="s">
        <v>300</v>
      </c>
      <c r="E876" s="40" t="s">
        <v>301</v>
      </c>
      <c r="F876" s="23">
        <v>0</v>
      </c>
    </row>
    <row r="877" spans="1:6" x14ac:dyDescent="0.25">
      <c r="A877" s="136"/>
      <c r="B877" s="136"/>
      <c r="C877" s="136"/>
      <c r="D877" s="1" t="s">
        <v>302</v>
      </c>
      <c r="E877" s="40" t="s">
        <v>301</v>
      </c>
      <c r="F877" s="23">
        <v>5.8207660913467411E-20</v>
      </c>
    </row>
    <row r="878" spans="1:6" x14ac:dyDescent="0.25">
      <c r="A878" s="136"/>
      <c r="B878" s="136"/>
      <c r="C878" s="136"/>
      <c r="D878" s="1" t="s">
        <v>303</v>
      </c>
      <c r="E878" s="40" t="s">
        <v>301</v>
      </c>
      <c r="F878" s="23">
        <v>0</v>
      </c>
    </row>
    <row r="879" spans="1:6" x14ac:dyDescent="0.25">
      <c r="A879" s="136"/>
      <c r="B879" s="136"/>
      <c r="C879" s="137"/>
      <c r="D879" s="1" t="s">
        <v>304</v>
      </c>
      <c r="E879" s="40" t="s">
        <v>301</v>
      </c>
      <c r="F879" s="23">
        <v>0</v>
      </c>
    </row>
    <row r="880" spans="1:6" x14ac:dyDescent="0.25">
      <c r="A880" s="136"/>
      <c r="B880" s="136"/>
      <c r="C880" s="135" t="s">
        <v>309</v>
      </c>
      <c r="D880" s="1" t="s">
        <v>300</v>
      </c>
      <c r="E880" s="40" t="s">
        <v>301</v>
      </c>
      <c r="F880" s="23">
        <v>0</v>
      </c>
    </row>
    <row r="881" spans="1:6" x14ac:dyDescent="0.25">
      <c r="A881" s="136"/>
      <c r="B881" s="136"/>
      <c r="C881" s="136"/>
      <c r="D881" s="1" t="s">
        <v>302</v>
      </c>
      <c r="E881" s="40" t="s">
        <v>301</v>
      </c>
      <c r="F881" s="23">
        <v>2.8421709430404009E-23</v>
      </c>
    </row>
    <row r="882" spans="1:6" x14ac:dyDescent="0.25">
      <c r="A882" s="136"/>
      <c r="B882" s="136"/>
      <c r="C882" s="136"/>
      <c r="D882" s="1" t="s">
        <v>303</v>
      </c>
      <c r="E882" s="40" t="s">
        <v>301</v>
      </c>
      <c r="F882" s="23">
        <v>0</v>
      </c>
    </row>
    <row r="883" spans="1:6" x14ac:dyDescent="0.25">
      <c r="A883" s="136"/>
      <c r="B883" s="136"/>
      <c r="C883" s="137"/>
      <c r="D883" s="1" t="s">
        <v>304</v>
      </c>
      <c r="E883" s="40" t="s">
        <v>301</v>
      </c>
      <c r="F883" s="23">
        <v>0</v>
      </c>
    </row>
    <row r="884" spans="1:6" x14ac:dyDescent="0.25">
      <c r="A884" s="136"/>
      <c r="B884" s="136"/>
      <c r="C884" s="135" t="s">
        <v>310</v>
      </c>
      <c r="D884" s="1" t="s">
        <v>300</v>
      </c>
      <c r="E884" s="40" t="s">
        <v>301</v>
      </c>
      <c r="F884" s="23">
        <v>0</v>
      </c>
    </row>
    <row r="885" spans="1:6" x14ac:dyDescent="0.25">
      <c r="A885" s="136"/>
      <c r="B885" s="136"/>
      <c r="C885" s="136"/>
      <c r="D885" s="1" t="s">
        <v>302</v>
      </c>
      <c r="E885" s="40" t="s">
        <v>301</v>
      </c>
      <c r="F885" s="23">
        <v>0</v>
      </c>
    </row>
    <row r="886" spans="1:6" x14ac:dyDescent="0.25">
      <c r="A886" s="136"/>
      <c r="B886" s="136"/>
      <c r="C886" s="136"/>
      <c r="D886" s="1" t="s">
        <v>303</v>
      </c>
      <c r="E886" s="40" t="s">
        <v>301</v>
      </c>
      <c r="F886" s="23">
        <v>0</v>
      </c>
    </row>
    <row r="887" spans="1:6" x14ac:dyDescent="0.25">
      <c r="A887" s="136"/>
      <c r="B887" s="136"/>
      <c r="C887" s="137"/>
      <c r="D887" s="1" t="s">
        <v>304</v>
      </c>
      <c r="E887" s="40" t="s">
        <v>301</v>
      </c>
      <c r="F887" s="23">
        <v>0</v>
      </c>
    </row>
    <row r="888" spans="1:6" x14ac:dyDescent="0.25">
      <c r="A888" s="136"/>
      <c r="B888" s="136"/>
      <c r="C888" s="135" t="s">
        <v>312</v>
      </c>
      <c r="D888" s="1" t="s">
        <v>300</v>
      </c>
      <c r="E888" s="40" t="s">
        <v>301</v>
      </c>
      <c r="F888" s="23">
        <v>0</v>
      </c>
    </row>
    <row r="889" spans="1:6" x14ac:dyDescent="0.25">
      <c r="A889" s="136"/>
      <c r="B889" s="136"/>
      <c r="C889" s="136"/>
      <c r="D889" s="1" t="s">
        <v>302</v>
      </c>
      <c r="E889" s="40" t="s">
        <v>301</v>
      </c>
      <c r="F889" s="23">
        <v>0</v>
      </c>
    </row>
    <row r="890" spans="1:6" x14ac:dyDescent="0.25">
      <c r="A890" s="136"/>
      <c r="B890" s="136"/>
      <c r="C890" s="136"/>
      <c r="D890" s="1" t="s">
        <v>303</v>
      </c>
      <c r="E890" s="40" t="s">
        <v>301</v>
      </c>
      <c r="F890" s="23">
        <v>0</v>
      </c>
    </row>
    <row r="891" spans="1:6" x14ac:dyDescent="0.25">
      <c r="A891" s="136"/>
      <c r="B891" s="136"/>
      <c r="C891" s="137"/>
      <c r="D891" s="1" t="s">
        <v>304</v>
      </c>
      <c r="E891" s="40" t="s">
        <v>301</v>
      </c>
      <c r="F891" s="23">
        <v>7.4505805969238286E-18</v>
      </c>
    </row>
    <row r="892" spans="1:6" x14ac:dyDescent="0.25">
      <c r="A892" s="136"/>
      <c r="B892" s="136"/>
      <c r="C892" s="135" t="s">
        <v>313</v>
      </c>
      <c r="D892" s="1" t="s">
        <v>300</v>
      </c>
      <c r="E892" s="40" t="s">
        <v>301</v>
      </c>
      <c r="F892" s="23">
        <v>1.455191522836685E-20</v>
      </c>
    </row>
    <row r="893" spans="1:6" x14ac:dyDescent="0.25">
      <c r="A893" s="136"/>
      <c r="B893" s="136"/>
      <c r="C893" s="136"/>
      <c r="D893" s="1" t="s">
        <v>302</v>
      </c>
      <c r="E893" s="40" t="s">
        <v>301</v>
      </c>
      <c r="F893" s="23">
        <v>0</v>
      </c>
    </row>
    <row r="894" spans="1:6" x14ac:dyDescent="0.25">
      <c r="A894" s="136"/>
      <c r="B894" s="136"/>
      <c r="C894" s="136"/>
      <c r="D894" s="1" t="s">
        <v>303</v>
      </c>
      <c r="E894" s="40" t="s">
        <v>301</v>
      </c>
      <c r="F894" s="23">
        <v>0</v>
      </c>
    </row>
    <row r="895" spans="1:6" x14ac:dyDescent="0.25">
      <c r="A895" s="136"/>
      <c r="B895" s="137"/>
      <c r="C895" s="137"/>
      <c r="D895" s="1" t="s">
        <v>304</v>
      </c>
      <c r="E895" s="40" t="s">
        <v>301</v>
      </c>
      <c r="F895" s="23">
        <v>0</v>
      </c>
    </row>
    <row r="896" spans="1:6" x14ac:dyDescent="0.25">
      <c r="A896" s="136"/>
      <c r="B896" s="135" t="s">
        <v>270</v>
      </c>
      <c r="C896" s="135" t="s">
        <v>307</v>
      </c>
      <c r="D896" s="1" t="s">
        <v>300</v>
      </c>
      <c r="E896" s="40" t="s">
        <v>301</v>
      </c>
      <c r="F896" s="23">
        <v>2.2182423146463189E-6</v>
      </c>
    </row>
    <row r="897" spans="1:6" x14ac:dyDescent="0.25">
      <c r="A897" s="136"/>
      <c r="B897" s="136"/>
      <c r="C897" s="136"/>
      <c r="D897" s="1" t="s">
        <v>302</v>
      </c>
      <c r="E897" s="40" t="s">
        <v>301</v>
      </c>
      <c r="F897" s="23">
        <v>0</v>
      </c>
    </row>
    <row r="898" spans="1:6" x14ac:dyDescent="0.25">
      <c r="A898" s="136"/>
      <c r="B898" s="136"/>
      <c r="C898" s="136"/>
      <c r="D898" s="1" t="s">
        <v>303</v>
      </c>
      <c r="E898" s="40" t="s">
        <v>301</v>
      </c>
      <c r="F898" s="23">
        <v>0</v>
      </c>
    </row>
    <row r="899" spans="1:6" x14ac:dyDescent="0.25">
      <c r="A899" s="136"/>
      <c r="B899" s="136"/>
      <c r="C899" s="137"/>
      <c r="D899" s="1" t="s">
        <v>304</v>
      </c>
      <c r="E899" s="40" t="s">
        <v>301</v>
      </c>
      <c r="F899" s="23">
        <v>0</v>
      </c>
    </row>
    <row r="900" spans="1:6" x14ac:dyDescent="0.25">
      <c r="A900" s="136"/>
      <c r="B900" s="136"/>
      <c r="C900" s="135" t="s">
        <v>308</v>
      </c>
      <c r="D900" s="1" t="s">
        <v>300</v>
      </c>
      <c r="E900" s="40" t="s">
        <v>301</v>
      </c>
      <c r="F900" s="23">
        <v>0</v>
      </c>
    </row>
    <row r="901" spans="1:6" x14ac:dyDescent="0.25">
      <c r="A901" s="136"/>
      <c r="B901" s="136"/>
      <c r="C901" s="136"/>
      <c r="D901" s="1" t="s">
        <v>302</v>
      </c>
      <c r="E901" s="40" t="s">
        <v>301</v>
      </c>
      <c r="F901" s="23">
        <v>0</v>
      </c>
    </row>
    <row r="902" spans="1:6" x14ac:dyDescent="0.25">
      <c r="A902" s="136"/>
      <c r="B902" s="136"/>
      <c r="C902" s="136"/>
      <c r="D902" s="1" t="s">
        <v>303</v>
      </c>
      <c r="E902" s="40" t="s">
        <v>301</v>
      </c>
      <c r="F902" s="23">
        <v>0</v>
      </c>
    </row>
    <row r="903" spans="1:6" x14ac:dyDescent="0.25">
      <c r="A903" s="136"/>
      <c r="B903" s="136"/>
      <c r="C903" s="137"/>
      <c r="D903" s="1" t="s">
        <v>304</v>
      </c>
      <c r="E903" s="40" t="s">
        <v>301</v>
      </c>
      <c r="F903" s="23">
        <v>0</v>
      </c>
    </row>
    <row r="904" spans="1:6" x14ac:dyDescent="0.25">
      <c r="A904" s="136"/>
      <c r="B904" s="136"/>
      <c r="C904" s="135" t="s">
        <v>309</v>
      </c>
      <c r="D904" s="1" t="s">
        <v>300</v>
      </c>
      <c r="E904" s="40" t="s">
        <v>301</v>
      </c>
      <c r="F904" s="23">
        <v>0</v>
      </c>
    </row>
    <row r="905" spans="1:6" x14ac:dyDescent="0.25">
      <c r="A905" s="136"/>
      <c r="B905" s="136"/>
      <c r="C905" s="136"/>
      <c r="D905" s="1" t="s">
        <v>302</v>
      </c>
      <c r="E905" s="40" t="s">
        <v>301</v>
      </c>
      <c r="F905" s="23">
        <v>0</v>
      </c>
    </row>
    <row r="906" spans="1:6" x14ac:dyDescent="0.25">
      <c r="A906" s="136"/>
      <c r="B906" s="136"/>
      <c r="C906" s="136"/>
      <c r="D906" s="1" t="s">
        <v>303</v>
      </c>
      <c r="E906" s="40" t="s">
        <v>301</v>
      </c>
      <c r="F906" s="23">
        <v>0</v>
      </c>
    </row>
    <row r="907" spans="1:6" x14ac:dyDescent="0.25">
      <c r="A907" s="136"/>
      <c r="B907" s="136"/>
      <c r="C907" s="137"/>
      <c r="D907" s="1" t="s">
        <v>304</v>
      </c>
      <c r="E907" s="40" t="s">
        <v>301</v>
      </c>
      <c r="F907" s="23">
        <v>2.3180531675562253E-13</v>
      </c>
    </row>
    <row r="908" spans="1:6" x14ac:dyDescent="0.25">
      <c r="A908" s="136"/>
      <c r="B908" s="136"/>
      <c r="C908" s="135" t="s">
        <v>310</v>
      </c>
      <c r="D908" s="1" t="s">
        <v>300</v>
      </c>
      <c r="E908" s="40" t="s">
        <v>301</v>
      </c>
      <c r="F908" s="23">
        <v>0</v>
      </c>
    </row>
    <row r="909" spans="1:6" x14ac:dyDescent="0.25">
      <c r="A909" s="136"/>
      <c r="B909" s="136"/>
      <c r="C909" s="136"/>
      <c r="D909" s="1" t="s">
        <v>302</v>
      </c>
      <c r="E909" s="40" t="s">
        <v>301</v>
      </c>
      <c r="F909" s="23">
        <v>0</v>
      </c>
    </row>
    <row r="910" spans="1:6" x14ac:dyDescent="0.25">
      <c r="A910" s="136"/>
      <c r="B910" s="136"/>
      <c r="C910" s="136"/>
      <c r="D910" s="1" t="s">
        <v>303</v>
      </c>
      <c r="E910" s="40" t="s">
        <v>301</v>
      </c>
      <c r="F910" s="23">
        <v>0</v>
      </c>
    </row>
    <row r="911" spans="1:6" x14ac:dyDescent="0.25">
      <c r="A911" s="136"/>
      <c r="B911" s="136"/>
      <c r="C911" s="137"/>
      <c r="D911" s="1" t="s">
        <v>304</v>
      </c>
      <c r="E911" s="40" t="s">
        <v>301</v>
      </c>
      <c r="F911" s="23">
        <v>0</v>
      </c>
    </row>
    <row r="912" spans="1:6" x14ac:dyDescent="0.25">
      <c r="A912" s="136"/>
      <c r="B912" s="136"/>
      <c r="C912" s="135" t="s">
        <v>312</v>
      </c>
      <c r="D912" s="1" t="s">
        <v>300</v>
      </c>
      <c r="E912" s="40" t="s">
        <v>301</v>
      </c>
      <c r="F912" s="23">
        <v>0</v>
      </c>
    </row>
    <row r="913" spans="1:6" x14ac:dyDescent="0.25">
      <c r="A913" s="136"/>
      <c r="B913" s="136"/>
      <c r="C913" s="136"/>
      <c r="D913" s="1" t="s">
        <v>302</v>
      </c>
      <c r="E913" s="40" t="s">
        <v>301</v>
      </c>
      <c r="F913" s="23">
        <v>9.4434636359644894E-5</v>
      </c>
    </row>
    <row r="914" spans="1:6" x14ac:dyDescent="0.25">
      <c r="A914" s="136"/>
      <c r="B914" s="136"/>
      <c r="C914" s="136"/>
      <c r="D914" s="1" t="s">
        <v>303</v>
      </c>
      <c r="E914" s="40" t="s">
        <v>301</v>
      </c>
      <c r="F914" s="23">
        <v>0</v>
      </c>
    </row>
    <row r="915" spans="1:6" x14ac:dyDescent="0.25">
      <c r="A915" s="136"/>
      <c r="B915" s="136"/>
      <c r="C915" s="137"/>
      <c r="D915" s="1" t="s">
        <v>304</v>
      </c>
      <c r="E915" s="40" t="s">
        <v>301</v>
      </c>
      <c r="F915" s="23">
        <v>0</v>
      </c>
    </row>
    <row r="916" spans="1:6" x14ac:dyDescent="0.25">
      <c r="A916" s="136"/>
      <c r="B916" s="136"/>
      <c r="C916" s="135" t="s">
        <v>313</v>
      </c>
      <c r="D916" s="1" t="s">
        <v>300</v>
      </c>
      <c r="E916" s="40" t="s">
        <v>301</v>
      </c>
      <c r="F916" s="23">
        <v>0</v>
      </c>
    </row>
    <row r="917" spans="1:6" x14ac:dyDescent="0.25">
      <c r="A917" s="136"/>
      <c r="B917" s="136"/>
      <c r="C917" s="136"/>
      <c r="D917" s="1" t="s">
        <v>302</v>
      </c>
      <c r="E917" s="40" t="s">
        <v>301</v>
      </c>
      <c r="F917" s="23">
        <v>0</v>
      </c>
    </row>
    <row r="918" spans="1:6" x14ac:dyDescent="0.25">
      <c r="A918" s="136"/>
      <c r="B918" s="136"/>
      <c r="C918" s="136"/>
      <c r="D918" s="1" t="s">
        <v>303</v>
      </c>
      <c r="E918" s="40" t="s">
        <v>301</v>
      </c>
      <c r="F918" s="23">
        <v>0</v>
      </c>
    </row>
    <row r="919" spans="1:6" x14ac:dyDescent="0.25">
      <c r="A919" s="136"/>
      <c r="B919" s="137"/>
      <c r="C919" s="137"/>
      <c r="D919" s="1" t="s">
        <v>304</v>
      </c>
      <c r="E919" s="40" t="s">
        <v>301</v>
      </c>
      <c r="F919" s="23">
        <v>0</v>
      </c>
    </row>
    <row r="920" spans="1:6" x14ac:dyDescent="0.25">
      <c r="A920" s="136"/>
      <c r="B920" s="135" t="s">
        <v>271</v>
      </c>
      <c r="C920" s="135" t="s">
        <v>307</v>
      </c>
      <c r="D920" s="1" t="s">
        <v>300</v>
      </c>
      <c r="E920" s="40" t="s">
        <v>301</v>
      </c>
      <c r="F920" s="23">
        <v>0</v>
      </c>
    </row>
    <row r="921" spans="1:6" x14ac:dyDescent="0.25">
      <c r="A921" s="136"/>
      <c r="B921" s="136"/>
      <c r="C921" s="136"/>
      <c r="D921" s="1" t="s">
        <v>302</v>
      </c>
      <c r="E921" s="40" t="s">
        <v>301</v>
      </c>
      <c r="F921" s="23">
        <v>0</v>
      </c>
    </row>
    <row r="922" spans="1:6" x14ac:dyDescent="0.25">
      <c r="A922" s="136"/>
      <c r="B922" s="136"/>
      <c r="C922" s="136"/>
      <c r="D922" s="1" t="s">
        <v>303</v>
      </c>
      <c r="E922" s="40" t="s">
        <v>301</v>
      </c>
      <c r="F922" s="23">
        <v>0</v>
      </c>
    </row>
    <row r="923" spans="1:6" x14ac:dyDescent="0.25">
      <c r="A923" s="136"/>
      <c r="B923" s="136"/>
      <c r="C923" s="137"/>
      <c r="D923" s="1" t="s">
        <v>304</v>
      </c>
      <c r="E923" s="40" t="s">
        <v>301</v>
      </c>
      <c r="F923" s="23">
        <v>0</v>
      </c>
    </row>
    <row r="924" spans="1:6" x14ac:dyDescent="0.25">
      <c r="A924" s="136"/>
      <c r="B924" s="136"/>
      <c r="C924" s="135" t="s">
        <v>308</v>
      </c>
      <c r="D924" s="1" t="s">
        <v>300</v>
      </c>
      <c r="E924" s="40" t="s">
        <v>301</v>
      </c>
      <c r="F924" s="23">
        <v>9.1384683131605204E-3</v>
      </c>
    </row>
    <row r="925" spans="1:6" x14ac:dyDescent="0.25">
      <c r="A925" s="136"/>
      <c r="B925" s="136"/>
      <c r="C925" s="136"/>
      <c r="D925" s="1" t="s">
        <v>302</v>
      </c>
      <c r="E925" s="40" t="s">
        <v>301</v>
      </c>
      <c r="F925" s="23">
        <v>4.462119425559626E-5</v>
      </c>
    </row>
    <row r="926" spans="1:6" x14ac:dyDescent="0.25">
      <c r="A926" s="136"/>
      <c r="B926" s="136"/>
      <c r="C926" s="136"/>
      <c r="D926" s="1" t="s">
        <v>303</v>
      </c>
      <c r="E926" s="40" t="s">
        <v>301</v>
      </c>
      <c r="F926" s="23">
        <v>0</v>
      </c>
    </row>
    <row r="927" spans="1:6" x14ac:dyDescent="0.25">
      <c r="A927" s="136"/>
      <c r="B927" s="136"/>
      <c r="C927" s="137"/>
      <c r="D927" s="1" t="s">
        <v>304</v>
      </c>
      <c r="E927" s="40" t="s">
        <v>301</v>
      </c>
      <c r="F927" s="23">
        <v>0</v>
      </c>
    </row>
    <row r="928" spans="1:6" x14ac:dyDescent="0.25">
      <c r="A928" s="136"/>
      <c r="B928" s="136"/>
      <c r="C928" s="135" t="s">
        <v>309</v>
      </c>
      <c r="D928" s="1" t="s">
        <v>300</v>
      </c>
      <c r="E928" s="40" t="s">
        <v>301</v>
      </c>
      <c r="F928" s="23">
        <v>0</v>
      </c>
    </row>
    <row r="929" spans="1:6" x14ac:dyDescent="0.25">
      <c r="A929" s="136"/>
      <c r="B929" s="136"/>
      <c r="C929" s="136"/>
      <c r="D929" s="1" t="s">
        <v>302</v>
      </c>
      <c r="E929" s="40" t="s">
        <v>301</v>
      </c>
      <c r="F929" s="23">
        <v>0</v>
      </c>
    </row>
    <row r="930" spans="1:6" x14ac:dyDescent="0.25">
      <c r="A930" s="136"/>
      <c r="B930" s="136"/>
      <c r="C930" s="136"/>
      <c r="D930" s="1" t="s">
        <v>303</v>
      </c>
      <c r="E930" s="40" t="s">
        <v>301</v>
      </c>
      <c r="F930" s="23">
        <v>0</v>
      </c>
    </row>
    <row r="931" spans="1:6" x14ac:dyDescent="0.25">
      <c r="A931" s="136"/>
      <c r="B931" s="136"/>
      <c r="C931" s="137"/>
      <c r="D931" s="1" t="s">
        <v>304</v>
      </c>
      <c r="E931" s="40" t="s">
        <v>301</v>
      </c>
      <c r="F931" s="23">
        <v>2.4214569722445102E-13</v>
      </c>
    </row>
    <row r="932" spans="1:6" x14ac:dyDescent="0.25">
      <c r="A932" s="136"/>
      <c r="B932" s="136"/>
      <c r="C932" s="135" t="s">
        <v>310</v>
      </c>
      <c r="D932" s="1" t="s">
        <v>300</v>
      </c>
      <c r="E932" s="40" t="s">
        <v>301</v>
      </c>
      <c r="F932" s="23">
        <v>0</v>
      </c>
    </row>
    <row r="933" spans="1:6" x14ac:dyDescent="0.25">
      <c r="A933" s="136"/>
      <c r="B933" s="136"/>
      <c r="C933" s="136"/>
      <c r="D933" s="1" t="s">
        <v>302</v>
      </c>
      <c r="E933" s="40" t="s">
        <v>301</v>
      </c>
      <c r="F933" s="23">
        <v>0</v>
      </c>
    </row>
    <row r="934" spans="1:6" x14ac:dyDescent="0.25">
      <c r="A934" s="136"/>
      <c r="B934" s="136"/>
      <c r="C934" s="136"/>
      <c r="D934" s="1" t="s">
        <v>303</v>
      </c>
      <c r="E934" s="40" t="s">
        <v>301</v>
      </c>
      <c r="F934" s="23">
        <v>0</v>
      </c>
    </row>
    <row r="935" spans="1:6" x14ac:dyDescent="0.25">
      <c r="A935" s="136"/>
      <c r="B935" s="136"/>
      <c r="C935" s="137"/>
      <c r="D935" s="1" t="s">
        <v>304</v>
      </c>
      <c r="E935" s="40" t="s">
        <v>301</v>
      </c>
      <c r="F935" s="23">
        <v>0</v>
      </c>
    </row>
    <row r="936" spans="1:6" x14ac:dyDescent="0.25">
      <c r="A936" s="136"/>
      <c r="B936" s="136"/>
      <c r="C936" s="135" t="s">
        <v>312</v>
      </c>
      <c r="D936" s="1" t="s">
        <v>300</v>
      </c>
      <c r="E936" s="40" t="s">
        <v>301</v>
      </c>
      <c r="F936" s="23">
        <v>0</v>
      </c>
    </row>
    <row r="937" spans="1:6" x14ac:dyDescent="0.25">
      <c r="A937" s="136"/>
      <c r="B937" s="136"/>
      <c r="C937" s="136"/>
      <c r="D937" s="1" t="s">
        <v>302</v>
      </c>
      <c r="E937" s="40" t="s">
        <v>301</v>
      </c>
      <c r="F937" s="23">
        <v>2.3608950657143159E-6</v>
      </c>
    </row>
    <row r="938" spans="1:6" x14ac:dyDescent="0.25">
      <c r="A938" s="136"/>
      <c r="B938" s="136"/>
      <c r="C938" s="136"/>
      <c r="D938" s="1" t="s">
        <v>303</v>
      </c>
      <c r="E938" s="40" t="s">
        <v>301</v>
      </c>
      <c r="F938" s="23">
        <v>1.077584372642115E-4</v>
      </c>
    </row>
    <row r="939" spans="1:6" x14ac:dyDescent="0.25">
      <c r="A939" s="136"/>
      <c r="B939" s="136"/>
      <c r="C939" s="137"/>
      <c r="D939" s="1" t="s">
        <v>304</v>
      </c>
      <c r="E939" s="40" t="s">
        <v>301</v>
      </c>
      <c r="F939" s="23">
        <v>6.5090107512949854E-3</v>
      </c>
    </row>
    <row r="940" spans="1:6" x14ac:dyDescent="0.25">
      <c r="A940" s="136"/>
      <c r="B940" s="136"/>
      <c r="C940" s="135" t="s">
        <v>313</v>
      </c>
      <c r="D940" s="1" t="s">
        <v>300</v>
      </c>
      <c r="E940" s="40" t="s">
        <v>301</v>
      </c>
      <c r="F940" s="23">
        <v>6.7082936409782267E-7</v>
      </c>
    </row>
    <row r="941" spans="1:6" x14ac:dyDescent="0.25">
      <c r="A941" s="136"/>
      <c r="B941" s="136"/>
      <c r="C941" s="136"/>
      <c r="D941" s="1" t="s">
        <v>302</v>
      </c>
      <c r="E941" s="40" t="s">
        <v>301</v>
      </c>
      <c r="F941" s="23">
        <v>6.609662106239609E-5</v>
      </c>
    </row>
    <row r="942" spans="1:6" x14ac:dyDescent="0.25">
      <c r="A942" s="136"/>
      <c r="B942" s="136"/>
      <c r="C942" s="136"/>
      <c r="D942" s="1" t="s">
        <v>303</v>
      </c>
      <c r="E942" s="40" t="s">
        <v>301</v>
      </c>
      <c r="F942" s="23">
        <v>9.8796943178231737E-4</v>
      </c>
    </row>
    <row r="943" spans="1:6" x14ac:dyDescent="0.25">
      <c r="A943" s="136"/>
      <c r="B943" s="137"/>
      <c r="C943" s="137"/>
      <c r="D943" s="1" t="s">
        <v>304</v>
      </c>
      <c r="E943" s="40" t="s">
        <v>301</v>
      </c>
      <c r="F943" s="23">
        <v>1.0877653837096509E-5</v>
      </c>
    </row>
    <row r="944" spans="1:6" x14ac:dyDescent="0.25">
      <c r="A944" s="136"/>
      <c r="B944" s="135" t="s">
        <v>272</v>
      </c>
      <c r="C944" s="135" t="s">
        <v>307</v>
      </c>
      <c r="D944" s="1" t="s">
        <v>300</v>
      </c>
      <c r="E944" s="40" t="s">
        <v>301</v>
      </c>
      <c r="F944" s="23">
        <v>0</v>
      </c>
    </row>
    <row r="945" spans="1:6" x14ac:dyDescent="0.25">
      <c r="A945" s="136"/>
      <c r="B945" s="136"/>
      <c r="C945" s="136"/>
      <c r="D945" s="1" t="s">
        <v>302</v>
      </c>
      <c r="E945" s="40" t="s">
        <v>301</v>
      </c>
      <c r="F945" s="23">
        <v>0</v>
      </c>
    </row>
    <row r="946" spans="1:6" x14ac:dyDescent="0.25">
      <c r="A946" s="136"/>
      <c r="B946" s="136"/>
      <c r="C946" s="136"/>
      <c r="D946" s="1" t="s">
        <v>303</v>
      </c>
      <c r="E946" s="40" t="s">
        <v>301</v>
      </c>
      <c r="F946" s="23">
        <v>0</v>
      </c>
    </row>
    <row r="947" spans="1:6" x14ac:dyDescent="0.25">
      <c r="A947" s="136"/>
      <c r="B947" s="136"/>
      <c r="C947" s="137"/>
      <c r="D947" s="1" t="s">
        <v>304</v>
      </c>
      <c r="E947" s="40" t="s">
        <v>301</v>
      </c>
      <c r="F947" s="23">
        <v>0</v>
      </c>
    </row>
    <row r="948" spans="1:6" x14ac:dyDescent="0.25">
      <c r="A948" s="136"/>
      <c r="B948" s="136"/>
      <c r="C948" s="135" t="s">
        <v>308</v>
      </c>
      <c r="D948" s="1" t="s">
        <v>300</v>
      </c>
      <c r="E948" s="40" t="s">
        <v>301</v>
      </c>
      <c r="F948" s="23">
        <v>0</v>
      </c>
    </row>
    <row r="949" spans="1:6" x14ac:dyDescent="0.25">
      <c r="A949" s="136"/>
      <c r="B949" s="136"/>
      <c r="C949" s="136"/>
      <c r="D949" s="1" t="s">
        <v>302</v>
      </c>
      <c r="E949" s="40" t="s">
        <v>301</v>
      </c>
      <c r="F949" s="23">
        <v>0</v>
      </c>
    </row>
    <row r="950" spans="1:6" x14ac:dyDescent="0.25">
      <c r="A950" s="136"/>
      <c r="B950" s="136"/>
      <c r="C950" s="136"/>
      <c r="D950" s="1" t="s">
        <v>303</v>
      </c>
      <c r="E950" s="40" t="s">
        <v>301</v>
      </c>
      <c r="F950" s="23">
        <v>0</v>
      </c>
    </row>
    <row r="951" spans="1:6" x14ac:dyDescent="0.25">
      <c r="A951" s="136"/>
      <c r="B951" s="136"/>
      <c r="C951" s="137"/>
      <c r="D951" s="1" t="s">
        <v>304</v>
      </c>
      <c r="E951" s="40" t="s">
        <v>301</v>
      </c>
      <c r="F951" s="23">
        <v>0</v>
      </c>
    </row>
    <row r="952" spans="1:6" x14ac:dyDescent="0.25">
      <c r="A952" s="136"/>
      <c r="B952" s="136"/>
      <c r="C952" s="135" t="s">
        <v>309</v>
      </c>
      <c r="D952" s="1" t="s">
        <v>300</v>
      </c>
      <c r="E952" s="40" t="s">
        <v>301</v>
      </c>
      <c r="F952" s="23">
        <v>0</v>
      </c>
    </row>
    <row r="953" spans="1:6" x14ac:dyDescent="0.25">
      <c r="A953" s="136"/>
      <c r="B953" s="136"/>
      <c r="C953" s="136"/>
      <c r="D953" s="1" t="s">
        <v>302</v>
      </c>
      <c r="E953" s="40" t="s">
        <v>301</v>
      </c>
      <c r="F953" s="23">
        <v>0</v>
      </c>
    </row>
    <row r="954" spans="1:6" x14ac:dyDescent="0.25">
      <c r="A954" s="136"/>
      <c r="B954" s="136"/>
      <c r="C954" s="136"/>
      <c r="D954" s="1" t="s">
        <v>303</v>
      </c>
      <c r="E954" s="40" t="s">
        <v>301</v>
      </c>
      <c r="F954" s="23">
        <v>0</v>
      </c>
    </row>
    <row r="955" spans="1:6" x14ac:dyDescent="0.25">
      <c r="A955" s="136"/>
      <c r="B955" s="136"/>
      <c r="C955" s="137"/>
      <c r="D955" s="1" t="s">
        <v>304</v>
      </c>
      <c r="E955" s="40" t="s">
        <v>301</v>
      </c>
      <c r="F955" s="23">
        <v>0</v>
      </c>
    </row>
    <row r="956" spans="1:6" x14ac:dyDescent="0.25">
      <c r="A956" s="136"/>
      <c r="B956" s="136"/>
      <c r="C956" s="135" t="s">
        <v>310</v>
      </c>
      <c r="D956" s="1" t="s">
        <v>300</v>
      </c>
      <c r="E956" s="40" t="s">
        <v>301</v>
      </c>
      <c r="F956" s="23">
        <v>0</v>
      </c>
    </row>
    <row r="957" spans="1:6" x14ac:dyDescent="0.25">
      <c r="A957" s="136"/>
      <c r="B957" s="136"/>
      <c r="C957" s="136"/>
      <c r="D957" s="1" t="s">
        <v>302</v>
      </c>
      <c r="E957" s="40" t="s">
        <v>301</v>
      </c>
      <c r="F957" s="23">
        <v>0</v>
      </c>
    </row>
    <row r="958" spans="1:6" x14ac:dyDescent="0.25">
      <c r="A958" s="136"/>
      <c r="B958" s="136"/>
      <c r="C958" s="136"/>
      <c r="D958" s="1" t="s">
        <v>303</v>
      </c>
      <c r="E958" s="40" t="s">
        <v>301</v>
      </c>
      <c r="F958" s="23">
        <v>0</v>
      </c>
    </row>
    <row r="959" spans="1:6" x14ac:dyDescent="0.25">
      <c r="A959" s="136"/>
      <c r="B959" s="136"/>
      <c r="C959" s="137"/>
      <c r="D959" s="1" t="s">
        <v>304</v>
      </c>
      <c r="E959" s="40" t="s">
        <v>301</v>
      </c>
      <c r="F959" s="23">
        <v>0</v>
      </c>
    </row>
    <row r="960" spans="1:6" x14ac:dyDescent="0.25">
      <c r="A960" s="136"/>
      <c r="B960" s="136"/>
      <c r="C960" s="135" t="s">
        <v>311</v>
      </c>
      <c r="D960" s="1" t="s">
        <v>300</v>
      </c>
      <c r="E960" s="40" t="s">
        <v>301</v>
      </c>
      <c r="F960" s="23">
        <v>0</v>
      </c>
    </row>
    <row r="961" spans="1:6" x14ac:dyDescent="0.25">
      <c r="A961" s="136"/>
      <c r="B961" s="136"/>
      <c r="C961" s="136"/>
      <c r="D961" s="1" t="s">
        <v>302</v>
      </c>
      <c r="E961" s="40" t="s">
        <v>301</v>
      </c>
      <c r="F961" s="23">
        <v>0</v>
      </c>
    </row>
    <row r="962" spans="1:6" x14ac:dyDescent="0.25">
      <c r="A962" s="136"/>
      <c r="B962" s="136"/>
      <c r="C962" s="136"/>
      <c r="D962" s="1" t="s">
        <v>303</v>
      </c>
      <c r="E962" s="40" t="s">
        <v>301</v>
      </c>
      <c r="F962" s="23">
        <v>0</v>
      </c>
    </row>
    <row r="963" spans="1:6" x14ac:dyDescent="0.25">
      <c r="A963" s="136"/>
      <c r="B963" s="136"/>
      <c r="C963" s="137"/>
      <c r="D963" s="1" t="s">
        <v>304</v>
      </c>
      <c r="E963" s="40" t="s">
        <v>301</v>
      </c>
      <c r="F963" s="23">
        <v>0</v>
      </c>
    </row>
    <row r="964" spans="1:6" x14ac:dyDescent="0.25">
      <c r="A964" s="136"/>
      <c r="B964" s="136"/>
      <c r="C964" s="135" t="s">
        <v>312</v>
      </c>
      <c r="D964" s="1" t="s">
        <v>300</v>
      </c>
      <c r="E964" s="40" t="s">
        <v>301</v>
      </c>
      <c r="F964" s="23">
        <v>0</v>
      </c>
    </row>
    <row r="965" spans="1:6" x14ac:dyDescent="0.25">
      <c r="A965" s="136"/>
      <c r="B965" s="136"/>
      <c r="C965" s="136"/>
      <c r="D965" s="1" t="s">
        <v>302</v>
      </c>
      <c r="E965" s="40" t="s">
        <v>301</v>
      </c>
      <c r="F965" s="23">
        <v>0</v>
      </c>
    </row>
    <row r="966" spans="1:6" x14ac:dyDescent="0.25">
      <c r="A966" s="136"/>
      <c r="B966" s="136"/>
      <c r="C966" s="136"/>
      <c r="D966" s="1" t="s">
        <v>303</v>
      </c>
      <c r="E966" s="40" t="s">
        <v>301</v>
      </c>
      <c r="F966" s="23">
        <v>0</v>
      </c>
    </row>
    <row r="967" spans="1:6" x14ac:dyDescent="0.25">
      <c r="A967" s="136"/>
      <c r="B967" s="136"/>
      <c r="C967" s="137"/>
      <c r="D967" s="1" t="s">
        <v>304</v>
      </c>
      <c r="E967" s="40" t="s">
        <v>301</v>
      </c>
      <c r="F967" s="23">
        <v>0</v>
      </c>
    </row>
    <row r="968" spans="1:6" x14ac:dyDescent="0.25">
      <c r="A968" s="136"/>
      <c r="B968" s="136"/>
      <c r="C968" s="135" t="s">
        <v>313</v>
      </c>
      <c r="D968" s="1" t="s">
        <v>300</v>
      </c>
      <c r="E968" s="40" t="s">
        <v>301</v>
      </c>
      <c r="F968" s="23">
        <v>0</v>
      </c>
    </row>
    <row r="969" spans="1:6" x14ac:dyDescent="0.25">
      <c r="A969" s="136"/>
      <c r="B969" s="136"/>
      <c r="C969" s="136"/>
      <c r="D969" s="1" t="s">
        <v>302</v>
      </c>
      <c r="E969" s="40" t="s">
        <v>301</v>
      </c>
      <c r="F969" s="23">
        <v>0</v>
      </c>
    </row>
    <row r="970" spans="1:6" x14ac:dyDescent="0.25">
      <c r="A970" s="136"/>
      <c r="B970" s="136"/>
      <c r="C970" s="136"/>
      <c r="D970" s="1" t="s">
        <v>303</v>
      </c>
      <c r="E970" s="40" t="s">
        <v>301</v>
      </c>
      <c r="F970" s="23">
        <v>0</v>
      </c>
    </row>
    <row r="971" spans="1:6" x14ac:dyDescent="0.25">
      <c r="A971" s="136"/>
      <c r="B971" s="137"/>
      <c r="C971" s="137"/>
      <c r="D971" s="1" t="s">
        <v>304</v>
      </c>
      <c r="E971" s="40" t="s">
        <v>301</v>
      </c>
      <c r="F971" s="23">
        <v>0</v>
      </c>
    </row>
    <row r="972" spans="1:6" x14ac:dyDescent="0.25">
      <c r="A972" s="136"/>
      <c r="B972" s="135" t="s">
        <v>273</v>
      </c>
      <c r="C972" s="135" t="s">
        <v>307</v>
      </c>
      <c r="D972" s="1" t="s">
        <v>300</v>
      </c>
      <c r="E972" s="40" t="s">
        <v>301</v>
      </c>
      <c r="F972" s="23">
        <v>0</v>
      </c>
    </row>
    <row r="973" spans="1:6" x14ac:dyDescent="0.25">
      <c r="A973" s="136"/>
      <c r="B973" s="136"/>
      <c r="C973" s="136"/>
      <c r="D973" s="1" t="s">
        <v>302</v>
      </c>
      <c r="E973" s="40" t="s">
        <v>301</v>
      </c>
      <c r="F973" s="23">
        <v>0</v>
      </c>
    </row>
    <row r="974" spans="1:6" x14ac:dyDescent="0.25">
      <c r="A974" s="136"/>
      <c r="B974" s="136"/>
      <c r="C974" s="136"/>
      <c r="D974" s="1" t="s">
        <v>303</v>
      </c>
      <c r="E974" s="40" t="s">
        <v>301</v>
      </c>
      <c r="F974" s="23">
        <v>0</v>
      </c>
    </row>
    <row r="975" spans="1:6" x14ac:dyDescent="0.25">
      <c r="A975" s="136"/>
      <c r="B975" s="136"/>
      <c r="C975" s="137"/>
      <c r="D975" s="1" t="s">
        <v>304</v>
      </c>
      <c r="E975" s="40" t="s">
        <v>301</v>
      </c>
      <c r="F975" s="23">
        <v>0</v>
      </c>
    </row>
    <row r="976" spans="1:6" x14ac:dyDescent="0.25">
      <c r="A976" s="136"/>
      <c r="B976" s="136"/>
      <c r="C976" s="135" t="s">
        <v>308</v>
      </c>
      <c r="D976" s="1" t="s">
        <v>300</v>
      </c>
      <c r="E976" s="40" t="s">
        <v>301</v>
      </c>
      <c r="F976" s="23">
        <v>0</v>
      </c>
    </row>
    <row r="977" spans="1:6" x14ac:dyDescent="0.25">
      <c r="A977" s="136"/>
      <c r="B977" s="136"/>
      <c r="C977" s="136"/>
      <c r="D977" s="1" t="s">
        <v>302</v>
      </c>
      <c r="E977" s="40" t="s">
        <v>301</v>
      </c>
      <c r="F977" s="23">
        <v>0</v>
      </c>
    </row>
    <row r="978" spans="1:6" x14ac:dyDescent="0.25">
      <c r="A978" s="136"/>
      <c r="B978" s="136"/>
      <c r="C978" s="136"/>
      <c r="D978" s="1" t="s">
        <v>303</v>
      </c>
      <c r="E978" s="40" t="s">
        <v>301</v>
      </c>
      <c r="F978" s="23">
        <v>0</v>
      </c>
    </row>
    <row r="979" spans="1:6" x14ac:dyDescent="0.25">
      <c r="A979" s="136"/>
      <c r="B979" s="136"/>
      <c r="C979" s="137"/>
      <c r="D979" s="1" t="s">
        <v>304</v>
      </c>
      <c r="E979" s="40" t="s">
        <v>301</v>
      </c>
      <c r="F979" s="23">
        <v>0</v>
      </c>
    </row>
    <row r="980" spans="1:6" x14ac:dyDescent="0.25">
      <c r="A980" s="136"/>
      <c r="B980" s="136"/>
      <c r="C980" s="135" t="s">
        <v>309</v>
      </c>
      <c r="D980" s="1" t="s">
        <v>300</v>
      </c>
      <c r="E980" s="40" t="s">
        <v>301</v>
      </c>
      <c r="F980" s="23">
        <v>0</v>
      </c>
    </row>
    <row r="981" spans="1:6" x14ac:dyDescent="0.25">
      <c r="A981" s="136"/>
      <c r="B981" s="136"/>
      <c r="C981" s="136"/>
      <c r="D981" s="1" t="s">
        <v>302</v>
      </c>
      <c r="E981" s="40" t="s">
        <v>301</v>
      </c>
      <c r="F981" s="23">
        <v>0</v>
      </c>
    </row>
    <row r="982" spans="1:6" x14ac:dyDescent="0.25">
      <c r="A982" s="136"/>
      <c r="B982" s="136"/>
      <c r="C982" s="136"/>
      <c r="D982" s="1" t="s">
        <v>303</v>
      </c>
      <c r="E982" s="40" t="s">
        <v>301</v>
      </c>
      <c r="F982" s="23">
        <v>0</v>
      </c>
    </row>
    <row r="983" spans="1:6" x14ac:dyDescent="0.25">
      <c r="A983" s="136"/>
      <c r="B983" s="136"/>
      <c r="C983" s="137"/>
      <c r="D983" s="1" t="s">
        <v>304</v>
      </c>
      <c r="E983" s="40" t="s">
        <v>301</v>
      </c>
      <c r="F983" s="23">
        <v>0</v>
      </c>
    </row>
    <row r="984" spans="1:6" x14ac:dyDescent="0.25">
      <c r="A984" s="136"/>
      <c r="B984" s="136"/>
      <c r="C984" s="135" t="s">
        <v>310</v>
      </c>
      <c r="D984" s="1" t="s">
        <v>300</v>
      </c>
      <c r="E984" s="40" t="s">
        <v>301</v>
      </c>
      <c r="F984" s="23">
        <v>0</v>
      </c>
    </row>
    <row r="985" spans="1:6" x14ac:dyDescent="0.25">
      <c r="A985" s="136"/>
      <c r="B985" s="136"/>
      <c r="C985" s="136"/>
      <c r="D985" s="1" t="s">
        <v>302</v>
      </c>
      <c r="E985" s="40" t="s">
        <v>301</v>
      </c>
      <c r="F985" s="23">
        <v>0</v>
      </c>
    </row>
    <row r="986" spans="1:6" x14ac:dyDescent="0.25">
      <c r="A986" s="136"/>
      <c r="B986" s="136"/>
      <c r="C986" s="136"/>
      <c r="D986" s="1" t="s">
        <v>303</v>
      </c>
      <c r="E986" s="40" t="s">
        <v>301</v>
      </c>
      <c r="F986" s="23">
        <v>0</v>
      </c>
    </row>
    <row r="987" spans="1:6" x14ac:dyDescent="0.25">
      <c r="A987" s="136"/>
      <c r="B987" s="136"/>
      <c r="C987" s="137"/>
      <c r="D987" s="1" t="s">
        <v>304</v>
      </c>
      <c r="E987" s="40" t="s">
        <v>301</v>
      </c>
      <c r="F987" s="23">
        <v>0</v>
      </c>
    </row>
    <row r="988" spans="1:6" x14ac:dyDescent="0.25">
      <c r="A988" s="136"/>
      <c r="B988" s="136"/>
      <c r="C988" s="135" t="s">
        <v>312</v>
      </c>
      <c r="D988" s="1" t="s">
        <v>300</v>
      </c>
      <c r="E988" s="40" t="s">
        <v>301</v>
      </c>
      <c r="F988" s="23">
        <v>0</v>
      </c>
    </row>
    <row r="989" spans="1:6" x14ac:dyDescent="0.25">
      <c r="A989" s="136"/>
      <c r="B989" s="136"/>
      <c r="C989" s="136"/>
      <c r="D989" s="1" t="s">
        <v>302</v>
      </c>
      <c r="E989" s="40" t="s">
        <v>301</v>
      </c>
      <c r="F989" s="23">
        <v>0</v>
      </c>
    </row>
    <row r="990" spans="1:6" x14ac:dyDescent="0.25">
      <c r="A990" s="136"/>
      <c r="B990" s="136"/>
      <c r="C990" s="136"/>
      <c r="D990" s="1" t="s">
        <v>303</v>
      </c>
      <c r="E990" s="40" t="s">
        <v>301</v>
      </c>
      <c r="F990" s="23">
        <v>0</v>
      </c>
    </row>
    <row r="991" spans="1:6" x14ac:dyDescent="0.25">
      <c r="A991" s="136"/>
      <c r="B991" s="136"/>
      <c r="C991" s="137"/>
      <c r="D991" s="1" t="s">
        <v>304</v>
      </c>
      <c r="E991" s="40" t="s">
        <v>301</v>
      </c>
      <c r="F991" s="23">
        <v>0</v>
      </c>
    </row>
    <row r="992" spans="1:6" x14ac:dyDescent="0.25">
      <c r="A992" s="136"/>
      <c r="B992" s="136"/>
      <c r="C992" s="135" t="s">
        <v>313</v>
      </c>
      <c r="D992" s="1" t="s">
        <v>300</v>
      </c>
      <c r="E992" s="40" t="s">
        <v>301</v>
      </c>
      <c r="F992" s="23">
        <v>0</v>
      </c>
    </row>
    <row r="993" spans="1:6" x14ac:dyDescent="0.25">
      <c r="A993" s="136"/>
      <c r="B993" s="136"/>
      <c r="C993" s="136"/>
      <c r="D993" s="1" t="s">
        <v>302</v>
      </c>
      <c r="E993" s="40" t="s">
        <v>301</v>
      </c>
      <c r="F993" s="23">
        <v>0</v>
      </c>
    </row>
    <row r="994" spans="1:6" x14ac:dyDescent="0.25">
      <c r="A994" s="136"/>
      <c r="B994" s="136"/>
      <c r="C994" s="136"/>
      <c r="D994" s="1" t="s">
        <v>303</v>
      </c>
      <c r="E994" s="40" t="s">
        <v>301</v>
      </c>
      <c r="F994" s="23">
        <v>0</v>
      </c>
    </row>
    <row r="995" spans="1:6" x14ac:dyDescent="0.25">
      <c r="A995" s="137"/>
      <c r="B995" s="137"/>
      <c r="C995" s="137"/>
      <c r="D995" s="1" t="s">
        <v>304</v>
      </c>
      <c r="E995" s="40" t="s">
        <v>301</v>
      </c>
      <c r="F995" s="23">
        <v>0</v>
      </c>
    </row>
    <row r="996" spans="1:6" x14ac:dyDescent="0.25">
      <c r="A996" s="135" t="s">
        <v>72</v>
      </c>
      <c r="B996" s="135" t="s">
        <v>269</v>
      </c>
      <c r="C996" s="135" t="s">
        <v>307</v>
      </c>
      <c r="D996" s="1" t="s">
        <v>300</v>
      </c>
      <c r="E996" s="40" t="s">
        <v>301</v>
      </c>
      <c r="F996" s="23">
        <v>7.284536501343358E-6</v>
      </c>
    </row>
    <row r="997" spans="1:6" x14ac:dyDescent="0.25">
      <c r="A997" s="136"/>
      <c r="B997" s="136"/>
      <c r="C997" s="136"/>
      <c r="D997" s="1" t="s">
        <v>302</v>
      </c>
      <c r="E997" s="40" t="s">
        <v>301</v>
      </c>
      <c r="F997" s="23">
        <v>8.5509193428900227E-5</v>
      </c>
    </row>
    <row r="998" spans="1:6" x14ac:dyDescent="0.25">
      <c r="A998" s="136"/>
      <c r="B998" s="136"/>
      <c r="C998" s="136"/>
      <c r="D998" s="1" t="s">
        <v>303</v>
      </c>
      <c r="E998" s="40" t="s">
        <v>301</v>
      </c>
      <c r="F998" s="23">
        <v>1.3606433642943051E-2</v>
      </c>
    </row>
    <row r="999" spans="1:6" x14ac:dyDescent="0.25">
      <c r="A999" s="136"/>
      <c r="B999" s="136"/>
      <c r="C999" s="137"/>
      <c r="D999" s="1" t="s">
        <v>304</v>
      </c>
      <c r="E999" s="40" t="s">
        <v>301</v>
      </c>
      <c r="F999" s="23">
        <v>1.680704795517474E-3</v>
      </c>
    </row>
    <row r="1000" spans="1:6" x14ac:dyDescent="0.25">
      <c r="A1000" s="136"/>
      <c r="B1000" s="136"/>
      <c r="C1000" s="135" t="s">
        <v>308</v>
      </c>
      <c r="D1000" s="1" t="s">
        <v>300</v>
      </c>
      <c r="E1000" s="40" t="s">
        <v>301</v>
      </c>
      <c r="F1000" s="23">
        <v>2.0015559372330901E-2</v>
      </c>
    </row>
    <row r="1001" spans="1:6" x14ac:dyDescent="0.25">
      <c r="A1001" s="136"/>
      <c r="B1001" s="136"/>
      <c r="C1001" s="136"/>
      <c r="D1001" s="1" t="s">
        <v>302</v>
      </c>
      <c r="E1001" s="40" t="s">
        <v>301</v>
      </c>
      <c r="F1001" s="23">
        <v>1.5487225258685601E-3</v>
      </c>
    </row>
    <row r="1002" spans="1:6" x14ac:dyDescent="0.25">
      <c r="A1002" s="136"/>
      <c r="B1002" s="136"/>
      <c r="C1002" s="136"/>
      <c r="D1002" s="1" t="s">
        <v>303</v>
      </c>
      <c r="E1002" s="40" t="s">
        <v>301</v>
      </c>
      <c r="F1002" s="23">
        <v>2.8737536204543019E-2</v>
      </c>
    </row>
    <row r="1003" spans="1:6" x14ac:dyDescent="0.25">
      <c r="A1003" s="136"/>
      <c r="B1003" s="136"/>
      <c r="C1003" s="137"/>
      <c r="D1003" s="1" t="s">
        <v>304</v>
      </c>
      <c r="E1003" s="40" t="s">
        <v>301</v>
      </c>
      <c r="F1003" s="23">
        <v>0.70372829295656514</v>
      </c>
    </row>
    <row r="1004" spans="1:6" x14ac:dyDescent="0.25">
      <c r="A1004" s="136"/>
      <c r="B1004" s="136"/>
      <c r="C1004" s="135" t="s">
        <v>309</v>
      </c>
      <c r="D1004" s="1" t="s">
        <v>300</v>
      </c>
      <c r="E1004" s="40" t="s">
        <v>301</v>
      </c>
      <c r="F1004" s="23">
        <v>5.4603392095307952E-6</v>
      </c>
    </row>
    <row r="1005" spans="1:6" x14ac:dyDescent="0.25">
      <c r="A1005" s="136"/>
      <c r="B1005" s="136"/>
      <c r="C1005" s="136"/>
      <c r="D1005" s="1" t="s">
        <v>302</v>
      </c>
      <c r="E1005" s="40" t="s">
        <v>301</v>
      </c>
      <c r="F1005" s="23">
        <v>5.6127603310987141E-7</v>
      </c>
    </row>
    <row r="1006" spans="1:6" x14ac:dyDescent="0.25">
      <c r="A1006" s="136"/>
      <c r="B1006" s="136"/>
      <c r="C1006" s="136"/>
      <c r="D1006" s="1" t="s">
        <v>303</v>
      </c>
      <c r="E1006" s="40" t="s">
        <v>301</v>
      </c>
      <c r="F1006" s="23">
        <v>1.6097423638868198E-6</v>
      </c>
    </row>
    <row r="1007" spans="1:6" x14ac:dyDescent="0.25">
      <c r="A1007" s="136"/>
      <c r="B1007" s="136"/>
      <c r="C1007" s="137"/>
      <c r="D1007" s="1" t="s">
        <v>304</v>
      </c>
      <c r="E1007" s="40" t="s">
        <v>301</v>
      </c>
      <c r="F1007" s="23">
        <v>1.0555399203724821E-10</v>
      </c>
    </row>
    <row r="1008" spans="1:6" x14ac:dyDescent="0.25">
      <c r="A1008" s="136"/>
      <c r="B1008" s="136"/>
      <c r="C1008" s="135" t="s">
        <v>310</v>
      </c>
      <c r="D1008" s="1" t="s">
        <v>300</v>
      </c>
      <c r="E1008" s="40" t="s">
        <v>301</v>
      </c>
      <c r="F1008" s="23">
        <v>4.1078026486893781E-3</v>
      </c>
    </row>
    <row r="1009" spans="1:6" x14ac:dyDescent="0.25">
      <c r="A1009" s="136"/>
      <c r="B1009" s="136"/>
      <c r="C1009" s="136"/>
      <c r="D1009" s="1" t="s">
        <v>302</v>
      </c>
      <c r="E1009" s="40" t="s">
        <v>301</v>
      </c>
      <c r="F1009" s="23">
        <v>1.3378284273292428E-3</v>
      </c>
    </row>
    <row r="1010" spans="1:6" x14ac:dyDescent="0.25">
      <c r="A1010" s="136"/>
      <c r="B1010" s="136"/>
      <c r="C1010" s="136"/>
      <c r="D1010" s="1" t="s">
        <v>303</v>
      </c>
      <c r="E1010" s="40" t="s">
        <v>301</v>
      </c>
      <c r="F1010" s="23">
        <v>4.1225286599817536E-2</v>
      </c>
    </row>
    <row r="1011" spans="1:6" x14ac:dyDescent="0.25">
      <c r="A1011" s="136"/>
      <c r="B1011" s="136"/>
      <c r="C1011" s="137"/>
      <c r="D1011" s="1" t="s">
        <v>304</v>
      </c>
      <c r="E1011" s="40" t="s">
        <v>301</v>
      </c>
      <c r="F1011" s="23">
        <v>8.7664839245441523E-2</v>
      </c>
    </row>
    <row r="1012" spans="1:6" x14ac:dyDescent="0.25">
      <c r="A1012" s="136"/>
      <c r="B1012" s="136"/>
      <c r="C1012" s="135" t="s">
        <v>312</v>
      </c>
      <c r="D1012" s="1" t="s">
        <v>300</v>
      </c>
      <c r="E1012" s="40" t="s">
        <v>301</v>
      </c>
      <c r="F1012" s="23">
        <v>0</v>
      </c>
    </row>
    <row r="1013" spans="1:6" x14ac:dyDescent="0.25">
      <c r="A1013" s="136"/>
      <c r="B1013" s="136"/>
      <c r="C1013" s="136"/>
      <c r="D1013" s="1" t="s">
        <v>302</v>
      </c>
      <c r="E1013" s="40" t="s">
        <v>301</v>
      </c>
      <c r="F1013" s="23">
        <v>1.624123148875995E-5</v>
      </c>
    </row>
    <row r="1014" spans="1:6" x14ac:dyDescent="0.25">
      <c r="A1014" s="136"/>
      <c r="B1014" s="136"/>
      <c r="C1014" s="136"/>
      <c r="D1014" s="1" t="s">
        <v>303</v>
      </c>
      <c r="E1014" s="40" t="s">
        <v>301</v>
      </c>
      <c r="F1014" s="23">
        <v>6.8743183475117025E-3</v>
      </c>
    </row>
    <row r="1015" spans="1:6" x14ac:dyDescent="0.25">
      <c r="A1015" s="136"/>
      <c r="B1015" s="136"/>
      <c r="C1015" s="137"/>
      <c r="D1015" s="1" t="s">
        <v>304</v>
      </c>
      <c r="E1015" s="40" t="s">
        <v>301</v>
      </c>
      <c r="F1015" s="23">
        <v>0.1001219732901458</v>
      </c>
    </row>
    <row r="1016" spans="1:6" x14ac:dyDescent="0.25">
      <c r="A1016" s="136"/>
      <c r="B1016" s="136"/>
      <c r="C1016" s="135" t="s">
        <v>313</v>
      </c>
      <c r="D1016" s="1" t="s">
        <v>300</v>
      </c>
      <c r="E1016" s="40" t="s">
        <v>301</v>
      </c>
      <c r="F1016" s="23">
        <v>5.5015156197235926E-5</v>
      </c>
    </row>
    <row r="1017" spans="1:6" x14ac:dyDescent="0.25">
      <c r="A1017" s="136"/>
      <c r="B1017" s="136"/>
      <c r="C1017" s="136"/>
      <c r="D1017" s="1" t="s">
        <v>302</v>
      </c>
      <c r="E1017" s="40" t="s">
        <v>301</v>
      </c>
      <c r="F1017" s="23">
        <v>2.626293547174413E-4</v>
      </c>
    </row>
    <row r="1018" spans="1:6" x14ac:dyDescent="0.25">
      <c r="A1018" s="136"/>
      <c r="B1018" s="136"/>
      <c r="C1018" s="136"/>
      <c r="D1018" s="1" t="s">
        <v>303</v>
      </c>
      <c r="E1018" s="40" t="s">
        <v>301</v>
      </c>
      <c r="F1018" s="23">
        <v>5.0982089735374944E-3</v>
      </c>
    </row>
    <row r="1019" spans="1:6" x14ac:dyDescent="0.25">
      <c r="A1019" s="136"/>
      <c r="B1019" s="137"/>
      <c r="C1019" s="137"/>
      <c r="D1019" s="1" t="s">
        <v>304</v>
      </c>
      <c r="E1019" s="40" t="s">
        <v>301</v>
      </c>
      <c r="F1019" s="23">
        <v>6.0059816186353179E-5</v>
      </c>
    </row>
    <row r="1020" spans="1:6" x14ac:dyDescent="0.25">
      <c r="A1020" s="136"/>
      <c r="B1020" s="135" t="s">
        <v>270</v>
      </c>
      <c r="C1020" s="135" t="s">
        <v>307</v>
      </c>
      <c r="D1020" s="1" t="s">
        <v>300</v>
      </c>
      <c r="E1020" s="40" t="s">
        <v>301</v>
      </c>
      <c r="F1020" s="23">
        <v>1.816345703849063E-6</v>
      </c>
    </row>
    <row r="1021" spans="1:6" x14ac:dyDescent="0.25">
      <c r="A1021" s="136"/>
      <c r="B1021" s="136"/>
      <c r="C1021" s="136"/>
      <c r="D1021" s="1" t="s">
        <v>302</v>
      </c>
      <c r="E1021" s="40" t="s">
        <v>301</v>
      </c>
      <c r="F1021" s="23">
        <v>2.2335743155833518E-5</v>
      </c>
    </row>
    <row r="1022" spans="1:6" x14ac:dyDescent="0.25">
      <c r="A1022" s="136"/>
      <c r="B1022" s="136"/>
      <c r="C1022" s="136"/>
      <c r="D1022" s="1" t="s">
        <v>303</v>
      </c>
      <c r="E1022" s="40" t="s">
        <v>301</v>
      </c>
      <c r="F1022" s="23">
        <v>8.8176627923962749E-4</v>
      </c>
    </row>
    <row r="1023" spans="1:6" x14ac:dyDescent="0.25">
      <c r="A1023" s="136"/>
      <c r="B1023" s="136"/>
      <c r="C1023" s="137"/>
      <c r="D1023" s="1" t="s">
        <v>304</v>
      </c>
      <c r="E1023" s="40" t="s">
        <v>301</v>
      </c>
      <c r="F1023" s="23">
        <v>7.5860927630161704E-4</v>
      </c>
    </row>
    <row r="1024" spans="1:6" x14ac:dyDescent="0.25">
      <c r="A1024" s="136"/>
      <c r="B1024" s="136"/>
      <c r="C1024" s="135" t="s">
        <v>308</v>
      </c>
      <c r="D1024" s="1" t="s">
        <v>300</v>
      </c>
      <c r="E1024" s="40" t="s">
        <v>301</v>
      </c>
      <c r="F1024" s="23">
        <v>5.6432224052357211E-4</v>
      </c>
    </row>
    <row r="1025" spans="1:6" x14ac:dyDescent="0.25">
      <c r="A1025" s="136"/>
      <c r="B1025" s="136"/>
      <c r="C1025" s="136"/>
      <c r="D1025" s="1" t="s">
        <v>302</v>
      </c>
      <c r="E1025" s="40" t="s">
        <v>301</v>
      </c>
      <c r="F1025" s="23">
        <v>8.9169194894799612E-5</v>
      </c>
    </row>
    <row r="1026" spans="1:6" x14ac:dyDescent="0.25">
      <c r="A1026" s="136"/>
      <c r="B1026" s="136"/>
      <c r="C1026" s="136"/>
      <c r="D1026" s="1" t="s">
        <v>303</v>
      </c>
      <c r="E1026" s="40" t="s">
        <v>301</v>
      </c>
      <c r="F1026" s="23">
        <v>7.1075277049169967E-4</v>
      </c>
    </row>
    <row r="1027" spans="1:6" x14ac:dyDescent="0.25">
      <c r="A1027" s="136"/>
      <c r="B1027" s="136"/>
      <c r="C1027" s="137"/>
      <c r="D1027" s="1" t="s">
        <v>304</v>
      </c>
      <c r="E1027" s="40" t="s">
        <v>301</v>
      </c>
      <c r="F1027" s="23">
        <v>1.3919551519147691E-2</v>
      </c>
    </row>
    <row r="1028" spans="1:6" x14ac:dyDescent="0.25">
      <c r="A1028" s="136"/>
      <c r="B1028" s="136"/>
      <c r="C1028" s="135" t="s">
        <v>309</v>
      </c>
      <c r="D1028" s="1" t="s">
        <v>300</v>
      </c>
      <c r="E1028" s="40" t="s">
        <v>301</v>
      </c>
      <c r="F1028" s="23">
        <v>3.5622249661969772E-7</v>
      </c>
    </row>
    <row r="1029" spans="1:6" x14ac:dyDescent="0.25">
      <c r="A1029" s="136"/>
      <c r="B1029" s="136"/>
      <c r="C1029" s="136"/>
      <c r="D1029" s="1" t="s">
        <v>302</v>
      </c>
      <c r="E1029" s="40" t="s">
        <v>301</v>
      </c>
      <c r="F1029" s="23">
        <v>2.6032898118187747E-8</v>
      </c>
    </row>
    <row r="1030" spans="1:6" x14ac:dyDescent="0.25">
      <c r="A1030" s="136"/>
      <c r="B1030" s="136"/>
      <c r="C1030" s="136"/>
      <c r="D1030" s="1" t="s">
        <v>303</v>
      </c>
      <c r="E1030" s="40" t="s">
        <v>301</v>
      </c>
      <c r="F1030" s="23">
        <v>1.0508346239668861E-7</v>
      </c>
    </row>
    <row r="1031" spans="1:6" x14ac:dyDescent="0.25">
      <c r="A1031" s="136"/>
      <c r="B1031" s="136"/>
      <c r="C1031" s="137"/>
      <c r="D1031" s="1" t="s">
        <v>304</v>
      </c>
      <c r="E1031" s="40" t="s">
        <v>301</v>
      </c>
      <c r="F1031" s="23">
        <v>2.7885267026367529E-13</v>
      </c>
    </row>
    <row r="1032" spans="1:6" x14ac:dyDescent="0.25">
      <c r="A1032" s="136"/>
      <c r="B1032" s="136"/>
      <c r="C1032" s="135" t="s">
        <v>310</v>
      </c>
      <c r="D1032" s="1" t="s">
        <v>300</v>
      </c>
      <c r="E1032" s="40" t="s">
        <v>301</v>
      </c>
      <c r="F1032" s="23">
        <v>2.031099080789486E-3</v>
      </c>
    </row>
    <row r="1033" spans="1:6" x14ac:dyDescent="0.25">
      <c r="A1033" s="136"/>
      <c r="B1033" s="136"/>
      <c r="C1033" s="136"/>
      <c r="D1033" s="1" t="s">
        <v>302</v>
      </c>
      <c r="E1033" s="40" t="s">
        <v>301</v>
      </c>
      <c r="F1033" s="23">
        <v>2.5702483447543581E-4</v>
      </c>
    </row>
    <row r="1034" spans="1:6" x14ac:dyDescent="0.25">
      <c r="A1034" s="136"/>
      <c r="B1034" s="136"/>
      <c r="C1034" s="136"/>
      <c r="D1034" s="1" t="s">
        <v>303</v>
      </c>
      <c r="E1034" s="40" t="s">
        <v>301</v>
      </c>
      <c r="F1034" s="23">
        <v>3.8398427786841471E-3</v>
      </c>
    </row>
    <row r="1035" spans="1:6" x14ac:dyDescent="0.25">
      <c r="A1035" s="136"/>
      <c r="B1035" s="136"/>
      <c r="C1035" s="137"/>
      <c r="D1035" s="1" t="s">
        <v>304</v>
      </c>
      <c r="E1035" s="40" t="s">
        <v>301</v>
      </c>
      <c r="F1035" s="23">
        <v>2.3273716829771678E-2</v>
      </c>
    </row>
    <row r="1036" spans="1:6" x14ac:dyDescent="0.25">
      <c r="A1036" s="136"/>
      <c r="B1036" s="136"/>
      <c r="C1036" s="135" t="s">
        <v>312</v>
      </c>
      <c r="D1036" s="1" t="s">
        <v>300</v>
      </c>
      <c r="E1036" s="40" t="s">
        <v>301</v>
      </c>
      <c r="F1036" s="23">
        <v>0</v>
      </c>
    </row>
    <row r="1037" spans="1:6" x14ac:dyDescent="0.25">
      <c r="A1037" s="136"/>
      <c r="B1037" s="136"/>
      <c r="C1037" s="136"/>
      <c r="D1037" s="1" t="s">
        <v>302</v>
      </c>
      <c r="E1037" s="40" t="s">
        <v>301</v>
      </c>
      <c r="F1037" s="23">
        <v>0</v>
      </c>
    </row>
    <row r="1038" spans="1:6" x14ac:dyDescent="0.25">
      <c r="A1038" s="136"/>
      <c r="B1038" s="136"/>
      <c r="C1038" s="136"/>
      <c r="D1038" s="1" t="s">
        <v>303</v>
      </c>
      <c r="E1038" s="40" t="s">
        <v>301</v>
      </c>
      <c r="F1038" s="23">
        <v>6.4714730796909592E-2</v>
      </c>
    </row>
    <row r="1039" spans="1:6" x14ac:dyDescent="0.25">
      <c r="A1039" s="136"/>
      <c r="B1039" s="136"/>
      <c r="C1039" s="137"/>
      <c r="D1039" s="1" t="s">
        <v>304</v>
      </c>
      <c r="E1039" s="40" t="s">
        <v>301</v>
      </c>
      <c r="F1039" s="23">
        <v>0.44286078656283867</v>
      </c>
    </row>
    <row r="1040" spans="1:6" x14ac:dyDescent="0.25">
      <c r="A1040" s="136"/>
      <c r="B1040" s="136"/>
      <c r="C1040" s="135" t="s">
        <v>313</v>
      </c>
      <c r="D1040" s="1" t="s">
        <v>300</v>
      </c>
      <c r="E1040" s="40" t="s">
        <v>301</v>
      </c>
      <c r="F1040" s="23">
        <v>1.7597844265859109E-5</v>
      </c>
    </row>
    <row r="1041" spans="1:6" x14ac:dyDescent="0.25">
      <c r="A1041" s="136"/>
      <c r="B1041" s="136"/>
      <c r="C1041" s="136"/>
      <c r="D1041" s="1" t="s">
        <v>302</v>
      </c>
      <c r="E1041" s="40" t="s">
        <v>301</v>
      </c>
      <c r="F1041" s="23">
        <v>3.104555437821344E-3</v>
      </c>
    </row>
    <row r="1042" spans="1:6" x14ac:dyDescent="0.25">
      <c r="A1042" s="136"/>
      <c r="B1042" s="136"/>
      <c r="C1042" s="136"/>
      <c r="D1042" s="1" t="s">
        <v>303</v>
      </c>
      <c r="E1042" s="40" t="s">
        <v>301</v>
      </c>
      <c r="F1042" s="23">
        <v>2.4650002060984642E-2</v>
      </c>
    </row>
    <row r="1043" spans="1:6" x14ac:dyDescent="0.25">
      <c r="A1043" s="136"/>
      <c r="B1043" s="137"/>
      <c r="C1043" s="137"/>
      <c r="D1043" s="1" t="s">
        <v>304</v>
      </c>
      <c r="E1043" s="40" t="s">
        <v>301</v>
      </c>
      <c r="F1043" s="23">
        <v>9.4482705783041567E-4</v>
      </c>
    </row>
    <row r="1044" spans="1:6" x14ac:dyDescent="0.25">
      <c r="A1044" s="136"/>
      <c r="B1044" s="135" t="s">
        <v>271</v>
      </c>
      <c r="C1044" s="135" t="s">
        <v>307</v>
      </c>
      <c r="D1044" s="1" t="s">
        <v>300</v>
      </c>
      <c r="E1044" s="40" t="s">
        <v>301</v>
      </c>
      <c r="F1044" s="23">
        <v>3.2407744693891108E-6</v>
      </c>
    </row>
    <row r="1045" spans="1:6" x14ac:dyDescent="0.25">
      <c r="A1045" s="136"/>
      <c r="B1045" s="136"/>
      <c r="C1045" s="136"/>
      <c r="D1045" s="1" t="s">
        <v>302</v>
      </c>
      <c r="E1045" s="40" t="s">
        <v>301</v>
      </c>
      <c r="F1045" s="23">
        <v>1.8110196761536253E-2</v>
      </c>
    </row>
    <row r="1046" spans="1:6" x14ac:dyDescent="0.25">
      <c r="A1046" s="136"/>
      <c r="B1046" s="136"/>
      <c r="C1046" s="136"/>
      <c r="D1046" s="1" t="s">
        <v>303</v>
      </c>
      <c r="E1046" s="40" t="s">
        <v>301</v>
      </c>
      <c r="F1046" s="23">
        <v>6.7067559888480538E-2</v>
      </c>
    </row>
    <row r="1047" spans="1:6" x14ac:dyDescent="0.25">
      <c r="A1047" s="136"/>
      <c r="B1047" s="136"/>
      <c r="C1047" s="137"/>
      <c r="D1047" s="1" t="s">
        <v>304</v>
      </c>
      <c r="E1047" s="40" t="s">
        <v>301</v>
      </c>
      <c r="F1047" s="23">
        <v>7.5133557131202853E-3</v>
      </c>
    </row>
    <row r="1048" spans="1:6" x14ac:dyDescent="0.25">
      <c r="A1048" s="136"/>
      <c r="B1048" s="136"/>
      <c r="C1048" s="135" t="s">
        <v>308</v>
      </c>
      <c r="D1048" s="1" t="s">
        <v>300</v>
      </c>
      <c r="E1048" s="40" t="s">
        <v>301</v>
      </c>
      <c r="F1048" s="23">
        <v>6.8931358434678611E-2</v>
      </c>
    </row>
    <row r="1049" spans="1:6" x14ac:dyDescent="0.25">
      <c r="A1049" s="136"/>
      <c r="B1049" s="136"/>
      <c r="C1049" s="136"/>
      <c r="D1049" s="1" t="s">
        <v>302</v>
      </c>
      <c r="E1049" s="40" t="s">
        <v>301</v>
      </c>
      <c r="F1049" s="23">
        <v>3.2884001314800468E-3</v>
      </c>
    </row>
    <row r="1050" spans="1:6" x14ac:dyDescent="0.25">
      <c r="A1050" s="136"/>
      <c r="B1050" s="136"/>
      <c r="C1050" s="136"/>
      <c r="D1050" s="1" t="s">
        <v>303</v>
      </c>
      <c r="E1050" s="40" t="s">
        <v>301</v>
      </c>
      <c r="F1050" s="23">
        <v>2.1910927933089817E-2</v>
      </c>
    </row>
    <row r="1051" spans="1:6" x14ac:dyDescent="0.25">
      <c r="A1051" s="136"/>
      <c r="B1051" s="136"/>
      <c r="C1051" s="137"/>
      <c r="D1051" s="1" t="s">
        <v>304</v>
      </c>
      <c r="E1051" s="40" t="s">
        <v>301</v>
      </c>
      <c r="F1051" s="23">
        <v>0.53287860528504627</v>
      </c>
    </row>
    <row r="1052" spans="1:6" x14ac:dyDescent="0.25">
      <c r="A1052" s="136"/>
      <c r="B1052" s="136"/>
      <c r="C1052" s="135" t="s">
        <v>309</v>
      </c>
      <c r="D1052" s="1" t="s">
        <v>300</v>
      </c>
      <c r="E1052" s="40" t="s">
        <v>301</v>
      </c>
      <c r="F1052" s="23">
        <v>2.3718949234829587E-6</v>
      </c>
    </row>
    <row r="1053" spans="1:6" x14ac:dyDescent="0.25">
      <c r="A1053" s="136"/>
      <c r="B1053" s="136"/>
      <c r="C1053" s="136"/>
      <c r="D1053" s="1" t="s">
        <v>302</v>
      </c>
      <c r="E1053" s="40" t="s">
        <v>301</v>
      </c>
      <c r="F1053" s="23">
        <v>2.0325498660853632E-7</v>
      </c>
    </row>
    <row r="1054" spans="1:6" x14ac:dyDescent="0.25">
      <c r="A1054" s="136"/>
      <c r="B1054" s="136"/>
      <c r="C1054" s="136"/>
      <c r="D1054" s="1" t="s">
        <v>303</v>
      </c>
      <c r="E1054" s="40" t="s">
        <v>301</v>
      </c>
      <c r="F1054" s="23">
        <v>6.9950562935689841E-7</v>
      </c>
    </row>
    <row r="1055" spans="1:6" x14ac:dyDescent="0.25">
      <c r="A1055" s="136"/>
      <c r="B1055" s="136"/>
      <c r="C1055" s="137"/>
      <c r="D1055" s="1" t="s">
        <v>304</v>
      </c>
      <c r="E1055" s="40" t="s">
        <v>301</v>
      </c>
      <c r="F1055" s="23">
        <v>2.0532858725301641E-11</v>
      </c>
    </row>
    <row r="1056" spans="1:6" x14ac:dyDescent="0.25">
      <c r="A1056" s="136"/>
      <c r="B1056" s="136"/>
      <c r="C1056" s="135" t="s">
        <v>310</v>
      </c>
      <c r="D1056" s="1" t="s">
        <v>300</v>
      </c>
      <c r="E1056" s="40" t="s">
        <v>301</v>
      </c>
      <c r="F1056" s="23">
        <v>1.510224530542631E-3</v>
      </c>
    </row>
    <row r="1057" spans="1:6" x14ac:dyDescent="0.25">
      <c r="A1057" s="136"/>
      <c r="B1057" s="136"/>
      <c r="C1057" s="136"/>
      <c r="D1057" s="1" t="s">
        <v>302</v>
      </c>
      <c r="E1057" s="40" t="s">
        <v>301</v>
      </c>
      <c r="F1057" s="23">
        <v>1.100614785196973E-3</v>
      </c>
    </row>
    <row r="1058" spans="1:6" x14ac:dyDescent="0.25">
      <c r="A1058" s="136"/>
      <c r="B1058" s="136"/>
      <c r="C1058" s="136"/>
      <c r="D1058" s="1" t="s">
        <v>303</v>
      </c>
      <c r="E1058" s="40" t="s">
        <v>301</v>
      </c>
      <c r="F1058" s="23">
        <v>1.2433393711506278E-2</v>
      </c>
    </row>
    <row r="1059" spans="1:6" x14ac:dyDescent="0.25">
      <c r="A1059" s="136"/>
      <c r="B1059" s="136"/>
      <c r="C1059" s="137"/>
      <c r="D1059" s="1" t="s">
        <v>304</v>
      </c>
      <c r="E1059" s="40" t="s">
        <v>301</v>
      </c>
      <c r="F1059" s="23">
        <v>8.3142510863855365E-2</v>
      </c>
    </row>
    <row r="1060" spans="1:6" x14ac:dyDescent="0.25">
      <c r="A1060" s="136"/>
      <c r="B1060" s="136"/>
      <c r="C1060" s="135" t="s">
        <v>312</v>
      </c>
      <c r="D1060" s="1" t="s">
        <v>300</v>
      </c>
      <c r="E1060" s="40" t="s">
        <v>301</v>
      </c>
      <c r="F1060" s="23">
        <v>0</v>
      </c>
    </row>
    <row r="1061" spans="1:6" x14ac:dyDescent="0.25">
      <c r="A1061" s="136"/>
      <c r="B1061" s="136"/>
      <c r="C1061" s="136"/>
      <c r="D1061" s="1" t="s">
        <v>302</v>
      </c>
      <c r="E1061" s="40" t="s">
        <v>301</v>
      </c>
      <c r="F1061" s="23">
        <v>2.419288113858642E-5</v>
      </c>
    </row>
    <row r="1062" spans="1:6" x14ac:dyDescent="0.25">
      <c r="A1062" s="136"/>
      <c r="B1062" s="136"/>
      <c r="C1062" s="136"/>
      <c r="D1062" s="1" t="s">
        <v>303</v>
      </c>
      <c r="E1062" s="40" t="s">
        <v>301</v>
      </c>
      <c r="F1062" s="23">
        <v>8.9792388457918416E-3</v>
      </c>
    </row>
    <row r="1063" spans="1:6" x14ac:dyDescent="0.25">
      <c r="A1063" s="136"/>
      <c r="B1063" s="136"/>
      <c r="C1063" s="137"/>
      <c r="D1063" s="1" t="s">
        <v>304</v>
      </c>
      <c r="E1063" s="40" t="s">
        <v>301</v>
      </c>
      <c r="F1063" s="23">
        <v>0.1189748496226795</v>
      </c>
    </row>
    <row r="1064" spans="1:6" x14ac:dyDescent="0.25">
      <c r="A1064" s="136"/>
      <c r="B1064" s="136"/>
      <c r="C1064" s="135" t="s">
        <v>313</v>
      </c>
      <c r="D1064" s="1" t="s">
        <v>300</v>
      </c>
      <c r="E1064" s="40" t="s">
        <v>301</v>
      </c>
      <c r="F1064" s="23">
        <v>7.2284939315718944E-5</v>
      </c>
    </row>
    <row r="1065" spans="1:6" x14ac:dyDescent="0.25">
      <c r="A1065" s="136"/>
      <c r="B1065" s="136"/>
      <c r="C1065" s="136"/>
      <c r="D1065" s="1" t="s">
        <v>302</v>
      </c>
      <c r="E1065" s="40" t="s">
        <v>301</v>
      </c>
      <c r="F1065" s="23">
        <v>5.2479989203852231E-4</v>
      </c>
    </row>
    <row r="1066" spans="1:6" x14ac:dyDescent="0.25">
      <c r="A1066" s="136"/>
      <c r="B1066" s="136"/>
      <c r="C1066" s="136"/>
      <c r="D1066" s="1" t="s">
        <v>303</v>
      </c>
      <c r="E1066" s="40" t="s">
        <v>301</v>
      </c>
      <c r="F1066" s="23">
        <v>9.9696764458556027E-3</v>
      </c>
    </row>
    <row r="1067" spans="1:6" x14ac:dyDescent="0.25">
      <c r="A1067" s="136"/>
      <c r="B1067" s="137"/>
      <c r="C1067" s="137"/>
      <c r="D1067" s="1" t="s">
        <v>304</v>
      </c>
      <c r="E1067" s="40" t="s">
        <v>301</v>
      </c>
      <c r="F1067" s="23">
        <v>1.056443403248741E-4</v>
      </c>
    </row>
    <row r="1068" spans="1:6" x14ac:dyDescent="0.25">
      <c r="A1068" s="136"/>
      <c r="B1068" s="135" t="s">
        <v>272</v>
      </c>
      <c r="C1068" s="135" t="s">
        <v>307</v>
      </c>
      <c r="D1068" s="1" t="s">
        <v>300</v>
      </c>
      <c r="E1068" s="40" t="s">
        <v>301</v>
      </c>
      <c r="F1068" s="23">
        <v>3.1071672297682051E-5</v>
      </c>
    </row>
    <row r="1069" spans="1:6" x14ac:dyDescent="0.25">
      <c r="A1069" s="136"/>
      <c r="B1069" s="136"/>
      <c r="C1069" s="136"/>
      <c r="D1069" s="1" t="s">
        <v>302</v>
      </c>
      <c r="E1069" s="40" t="s">
        <v>301</v>
      </c>
      <c r="F1069" s="23">
        <v>6.8193078090671598E-3</v>
      </c>
    </row>
    <row r="1070" spans="1:6" x14ac:dyDescent="0.25">
      <c r="A1070" s="136"/>
      <c r="B1070" s="136"/>
      <c r="C1070" s="136"/>
      <c r="D1070" s="1" t="s">
        <v>303</v>
      </c>
      <c r="E1070" s="40" t="s">
        <v>301</v>
      </c>
      <c r="F1070" s="23">
        <v>0.12640020621195211</v>
      </c>
    </row>
    <row r="1071" spans="1:6" x14ac:dyDescent="0.25">
      <c r="A1071" s="136"/>
      <c r="B1071" s="136"/>
      <c r="C1071" s="137"/>
      <c r="D1071" s="1" t="s">
        <v>304</v>
      </c>
      <c r="E1071" s="40" t="s">
        <v>301</v>
      </c>
      <c r="F1071" s="23">
        <v>7.4997141713602118E-3</v>
      </c>
    </row>
    <row r="1072" spans="1:6" x14ac:dyDescent="0.25">
      <c r="A1072" s="136"/>
      <c r="B1072" s="136"/>
      <c r="C1072" s="135" t="s">
        <v>308</v>
      </c>
      <c r="D1072" s="1" t="s">
        <v>300</v>
      </c>
      <c r="E1072" s="40" t="s">
        <v>301</v>
      </c>
      <c r="F1072" s="23">
        <v>1.5920599420725181E-2</v>
      </c>
    </row>
    <row r="1073" spans="1:6" x14ac:dyDescent="0.25">
      <c r="A1073" s="136"/>
      <c r="B1073" s="136"/>
      <c r="C1073" s="136"/>
      <c r="D1073" s="1" t="s">
        <v>302</v>
      </c>
      <c r="E1073" s="40" t="s">
        <v>301</v>
      </c>
      <c r="F1073" s="23">
        <v>2.90214977268083E-3</v>
      </c>
    </row>
    <row r="1074" spans="1:6" x14ac:dyDescent="0.25">
      <c r="A1074" s="136"/>
      <c r="B1074" s="136"/>
      <c r="C1074" s="136"/>
      <c r="D1074" s="1" t="s">
        <v>303</v>
      </c>
      <c r="E1074" s="40" t="s">
        <v>301</v>
      </c>
      <c r="F1074" s="23">
        <v>2.3356346184660551E-2</v>
      </c>
    </row>
    <row r="1075" spans="1:6" x14ac:dyDescent="0.25">
      <c r="A1075" s="136"/>
      <c r="B1075" s="136"/>
      <c r="C1075" s="137"/>
      <c r="D1075" s="1" t="s">
        <v>304</v>
      </c>
      <c r="E1075" s="40" t="s">
        <v>301</v>
      </c>
      <c r="F1075" s="23">
        <v>0.45815089364490491</v>
      </c>
    </row>
    <row r="1076" spans="1:6" x14ac:dyDescent="0.25">
      <c r="A1076" s="136"/>
      <c r="B1076" s="136"/>
      <c r="C1076" s="135" t="s">
        <v>309</v>
      </c>
      <c r="D1076" s="1" t="s">
        <v>300</v>
      </c>
      <c r="E1076" s="40" t="s">
        <v>301</v>
      </c>
      <c r="F1076" s="23">
        <v>2.5514788521805783E-5</v>
      </c>
    </row>
    <row r="1077" spans="1:6" x14ac:dyDescent="0.25">
      <c r="A1077" s="136"/>
      <c r="B1077" s="136"/>
      <c r="C1077" s="136"/>
      <c r="D1077" s="1" t="s">
        <v>302</v>
      </c>
      <c r="E1077" s="40" t="s">
        <v>301</v>
      </c>
      <c r="F1077" s="23">
        <v>1.8431107658272382E-6</v>
      </c>
    </row>
    <row r="1078" spans="1:6" x14ac:dyDescent="0.25">
      <c r="A1078" s="136"/>
      <c r="B1078" s="136"/>
      <c r="C1078" s="136"/>
      <c r="D1078" s="1" t="s">
        <v>303</v>
      </c>
      <c r="E1078" s="40" t="s">
        <v>301</v>
      </c>
      <c r="F1078" s="23">
        <v>7.5268427827237795E-6</v>
      </c>
    </row>
    <row r="1079" spans="1:6" x14ac:dyDescent="0.25">
      <c r="A1079" s="136"/>
      <c r="B1079" s="136"/>
      <c r="C1079" s="137"/>
      <c r="D1079" s="1" t="s">
        <v>304</v>
      </c>
      <c r="E1079" s="40" t="s">
        <v>301</v>
      </c>
      <c r="F1079" s="23">
        <v>6.537596821038286E-12</v>
      </c>
    </row>
    <row r="1080" spans="1:6" x14ac:dyDescent="0.25">
      <c r="A1080" s="136"/>
      <c r="B1080" s="136"/>
      <c r="C1080" s="135" t="s">
        <v>310</v>
      </c>
      <c r="D1080" s="1" t="s">
        <v>300</v>
      </c>
      <c r="E1080" s="40" t="s">
        <v>301</v>
      </c>
      <c r="F1080" s="23">
        <v>1.1853677078998509E-2</v>
      </c>
    </row>
    <row r="1081" spans="1:6" x14ac:dyDescent="0.25">
      <c r="A1081" s="136"/>
      <c r="B1081" s="136"/>
      <c r="C1081" s="136"/>
      <c r="D1081" s="1" t="s">
        <v>302</v>
      </c>
      <c r="E1081" s="40" t="s">
        <v>301</v>
      </c>
      <c r="F1081" s="23">
        <v>2.3043772520787878E-3</v>
      </c>
    </row>
    <row r="1082" spans="1:6" x14ac:dyDescent="0.25">
      <c r="A1082" s="136"/>
      <c r="B1082" s="136"/>
      <c r="C1082" s="136"/>
      <c r="D1082" s="1" t="s">
        <v>303</v>
      </c>
      <c r="E1082" s="40" t="s">
        <v>301</v>
      </c>
      <c r="F1082" s="23">
        <v>3.9001373862123392E-2</v>
      </c>
    </row>
    <row r="1083" spans="1:6" x14ac:dyDescent="0.25">
      <c r="A1083" s="136"/>
      <c r="B1083" s="136"/>
      <c r="C1083" s="137"/>
      <c r="D1083" s="1" t="s">
        <v>304</v>
      </c>
      <c r="E1083" s="40" t="s">
        <v>301</v>
      </c>
      <c r="F1083" s="23">
        <v>0.19402467519677069</v>
      </c>
    </row>
    <row r="1084" spans="1:6" x14ac:dyDescent="0.25">
      <c r="A1084" s="136"/>
      <c r="B1084" s="136"/>
      <c r="C1084" s="135" t="s">
        <v>311</v>
      </c>
      <c r="D1084" s="1" t="s">
        <v>300</v>
      </c>
      <c r="E1084" s="40" t="s">
        <v>301</v>
      </c>
      <c r="F1084" s="23">
        <v>0.13819692738931952</v>
      </c>
    </row>
    <row r="1085" spans="1:6" x14ac:dyDescent="0.25">
      <c r="A1085" s="136"/>
      <c r="B1085" s="136"/>
      <c r="C1085" s="136"/>
      <c r="D1085" s="1" t="s">
        <v>302</v>
      </c>
      <c r="E1085" s="40" t="s">
        <v>301</v>
      </c>
      <c r="F1085" s="23">
        <v>3.397332034797979E-3</v>
      </c>
    </row>
    <row r="1086" spans="1:6" x14ac:dyDescent="0.25">
      <c r="A1086" s="136"/>
      <c r="B1086" s="136"/>
      <c r="C1086" s="136"/>
      <c r="D1086" s="1" t="s">
        <v>303</v>
      </c>
      <c r="E1086" s="40" t="s">
        <v>301</v>
      </c>
      <c r="F1086" s="23">
        <v>5.0356343832790869E-2</v>
      </c>
    </row>
    <row r="1087" spans="1:6" x14ac:dyDescent="0.25">
      <c r="A1087" s="136"/>
      <c r="B1087" s="136"/>
      <c r="C1087" s="137"/>
      <c r="D1087" s="1" t="s">
        <v>304</v>
      </c>
      <c r="E1087" s="40" t="s">
        <v>301</v>
      </c>
      <c r="F1087" s="23">
        <v>2.2307485734921539</v>
      </c>
    </row>
    <row r="1088" spans="1:6" x14ac:dyDescent="0.25">
      <c r="A1088" s="136"/>
      <c r="B1088" s="136"/>
      <c r="C1088" s="135" t="s">
        <v>312</v>
      </c>
      <c r="D1088" s="1" t="s">
        <v>300</v>
      </c>
      <c r="E1088" s="40" t="s">
        <v>301</v>
      </c>
      <c r="F1088" s="23">
        <v>0</v>
      </c>
    </row>
    <row r="1089" spans="1:6" x14ac:dyDescent="0.25">
      <c r="A1089" s="136"/>
      <c r="B1089" s="136"/>
      <c r="C1089" s="136"/>
      <c r="D1089" s="1" t="s">
        <v>302</v>
      </c>
      <c r="E1089" s="40" t="s">
        <v>301</v>
      </c>
      <c r="F1089" s="23">
        <v>6.1903983017952879E-5</v>
      </c>
    </row>
    <row r="1090" spans="1:6" x14ac:dyDescent="0.25">
      <c r="A1090" s="136"/>
      <c r="B1090" s="136"/>
      <c r="C1090" s="136"/>
      <c r="D1090" s="1" t="s">
        <v>303</v>
      </c>
      <c r="E1090" s="40" t="s">
        <v>301</v>
      </c>
      <c r="F1090" s="23">
        <v>2.4068105577392009E-2</v>
      </c>
    </row>
    <row r="1091" spans="1:6" x14ac:dyDescent="0.25">
      <c r="A1091" s="136"/>
      <c r="B1091" s="136"/>
      <c r="C1091" s="137"/>
      <c r="D1091" s="1" t="s">
        <v>304</v>
      </c>
      <c r="E1091" s="40" t="s">
        <v>301</v>
      </c>
      <c r="F1091" s="23">
        <v>0.36055870693428332</v>
      </c>
    </row>
    <row r="1092" spans="1:6" x14ac:dyDescent="0.25">
      <c r="A1092" s="136"/>
      <c r="B1092" s="136"/>
      <c r="C1092" s="135" t="s">
        <v>313</v>
      </c>
      <c r="D1092" s="1" t="s">
        <v>300</v>
      </c>
      <c r="E1092" s="40" t="s">
        <v>301</v>
      </c>
      <c r="F1092" s="23">
        <v>1.894309864889777E-4</v>
      </c>
    </row>
    <row r="1093" spans="1:6" x14ac:dyDescent="0.25">
      <c r="A1093" s="136"/>
      <c r="B1093" s="136"/>
      <c r="C1093" s="136"/>
      <c r="D1093" s="1" t="s">
        <v>302</v>
      </c>
      <c r="E1093" s="40" t="s">
        <v>301</v>
      </c>
      <c r="F1093" s="23">
        <v>1.0761572124231098E-3</v>
      </c>
    </row>
    <row r="1094" spans="1:6" x14ac:dyDescent="0.25">
      <c r="A1094" s="136"/>
      <c r="B1094" s="136"/>
      <c r="C1094" s="136"/>
      <c r="D1094" s="1" t="s">
        <v>303</v>
      </c>
      <c r="E1094" s="40" t="s">
        <v>301</v>
      </c>
      <c r="F1094" s="23">
        <v>1.9756223795491058E-2</v>
      </c>
    </row>
    <row r="1095" spans="1:6" x14ac:dyDescent="0.25">
      <c r="A1095" s="136"/>
      <c r="B1095" s="137"/>
      <c r="C1095" s="137"/>
      <c r="D1095" s="1" t="s">
        <v>304</v>
      </c>
      <c r="E1095" s="40" t="s">
        <v>301</v>
      </c>
      <c r="F1095" s="23">
        <v>2.3931268107202919E-4</v>
      </c>
    </row>
    <row r="1096" spans="1:6" x14ac:dyDescent="0.25">
      <c r="A1096" s="136"/>
      <c r="B1096" s="135" t="s">
        <v>273</v>
      </c>
      <c r="C1096" s="135" t="s">
        <v>307</v>
      </c>
      <c r="D1096" s="1" t="s">
        <v>300</v>
      </c>
      <c r="E1096" s="40" t="s">
        <v>301</v>
      </c>
      <c r="F1096" s="23">
        <v>9.6800190694669804E-6</v>
      </c>
    </row>
    <row r="1097" spans="1:6" x14ac:dyDescent="0.25">
      <c r="A1097" s="136"/>
      <c r="B1097" s="136"/>
      <c r="C1097" s="136"/>
      <c r="D1097" s="1" t="s">
        <v>302</v>
      </c>
      <c r="E1097" s="40" t="s">
        <v>301</v>
      </c>
      <c r="F1097" s="23">
        <v>1.4851149669194131E-3</v>
      </c>
    </row>
    <row r="1098" spans="1:6" x14ac:dyDescent="0.25">
      <c r="A1098" s="136"/>
      <c r="B1098" s="136"/>
      <c r="C1098" s="136"/>
      <c r="D1098" s="1" t="s">
        <v>303</v>
      </c>
      <c r="E1098" s="40" t="s">
        <v>301</v>
      </c>
      <c r="F1098" s="23">
        <v>1.174321944732209E-2</v>
      </c>
    </row>
    <row r="1099" spans="1:6" x14ac:dyDescent="0.25">
      <c r="A1099" s="136"/>
      <c r="B1099" s="136"/>
      <c r="C1099" s="137"/>
      <c r="D1099" s="1" t="s">
        <v>304</v>
      </c>
      <c r="E1099" s="40" t="s">
        <v>301</v>
      </c>
      <c r="F1099" s="23">
        <v>6.2976276189440003E-3</v>
      </c>
    </row>
    <row r="1100" spans="1:6" x14ac:dyDescent="0.25">
      <c r="A1100" s="136"/>
      <c r="B1100" s="136"/>
      <c r="C1100" s="135" t="s">
        <v>308</v>
      </c>
      <c r="D1100" s="1" t="s">
        <v>300</v>
      </c>
      <c r="E1100" s="40" t="s">
        <v>301</v>
      </c>
      <c r="F1100" s="23">
        <v>1.4468565742756781E-2</v>
      </c>
    </row>
    <row r="1101" spans="1:6" x14ac:dyDescent="0.25">
      <c r="A1101" s="136"/>
      <c r="B1101" s="136"/>
      <c r="C1101" s="136"/>
      <c r="D1101" s="1" t="s">
        <v>302</v>
      </c>
      <c r="E1101" s="40" t="s">
        <v>301</v>
      </c>
      <c r="F1101" s="23">
        <v>1.178235043383026E-3</v>
      </c>
    </row>
    <row r="1102" spans="1:6" x14ac:dyDescent="0.25">
      <c r="A1102" s="136"/>
      <c r="B1102" s="136"/>
      <c r="C1102" s="136"/>
      <c r="D1102" s="1" t="s">
        <v>303</v>
      </c>
      <c r="E1102" s="40" t="s">
        <v>301</v>
      </c>
      <c r="F1102" s="23">
        <v>1.9986698244049882E-2</v>
      </c>
    </row>
    <row r="1103" spans="1:6" x14ac:dyDescent="0.25">
      <c r="A1103" s="136"/>
      <c r="B1103" s="136"/>
      <c r="C1103" s="137"/>
      <c r="D1103" s="1" t="s">
        <v>304</v>
      </c>
      <c r="E1103" s="40" t="s">
        <v>301</v>
      </c>
      <c r="F1103" s="23">
        <v>0.4802947690432563</v>
      </c>
    </row>
    <row r="1104" spans="1:6" x14ac:dyDescent="0.25">
      <c r="A1104" s="136"/>
      <c r="B1104" s="136"/>
      <c r="C1104" s="135" t="s">
        <v>309</v>
      </c>
      <c r="D1104" s="1" t="s">
        <v>300</v>
      </c>
      <c r="E1104" s="40" t="s">
        <v>301</v>
      </c>
      <c r="F1104" s="23">
        <v>3.6321895110747861E-6</v>
      </c>
    </row>
    <row r="1105" spans="1:6" x14ac:dyDescent="0.25">
      <c r="A1105" s="136"/>
      <c r="B1105" s="136"/>
      <c r="C1105" s="136"/>
      <c r="D1105" s="1" t="s">
        <v>302</v>
      </c>
      <c r="E1105" s="40" t="s">
        <v>301</v>
      </c>
      <c r="F1105" s="23">
        <v>2.6349647183892611E-7</v>
      </c>
    </row>
    <row r="1106" spans="1:6" x14ac:dyDescent="0.25">
      <c r="A1106" s="136"/>
      <c r="B1106" s="136"/>
      <c r="C1106" s="136"/>
      <c r="D1106" s="1" t="s">
        <v>303</v>
      </c>
      <c r="E1106" s="40" t="s">
        <v>301</v>
      </c>
      <c r="F1106" s="23">
        <v>1.0714860224153561E-6</v>
      </c>
    </row>
    <row r="1107" spans="1:6" x14ac:dyDescent="0.25">
      <c r="A1107" s="136"/>
      <c r="B1107" s="136"/>
      <c r="C1107" s="137"/>
      <c r="D1107" s="1" t="s">
        <v>304</v>
      </c>
      <c r="E1107" s="40" t="s">
        <v>301</v>
      </c>
      <c r="F1107" s="23">
        <v>1.6287113054143331E-12</v>
      </c>
    </row>
    <row r="1108" spans="1:6" x14ac:dyDescent="0.25">
      <c r="A1108" s="136"/>
      <c r="B1108" s="136"/>
      <c r="C1108" s="135" t="s">
        <v>310</v>
      </c>
      <c r="D1108" s="1" t="s">
        <v>300</v>
      </c>
      <c r="E1108" s="40" t="s">
        <v>301</v>
      </c>
      <c r="F1108" s="23">
        <v>2.6924446659422358E-3</v>
      </c>
    </row>
    <row r="1109" spans="1:6" x14ac:dyDescent="0.25">
      <c r="A1109" s="136"/>
      <c r="B1109" s="136"/>
      <c r="C1109" s="136"/>
      <c r="D1109" s="1" t="s">
        <v>302</v>
      </c>
      <c r="E1109" s="40" t="s">
        <v>301</v>
      </c>
      <c r="F1109" s="23">
        <v>5.3055965407743674E-4</v>
      </c>
    </row>
    <row r="1110" spans="1:6" x14ac:dyDescent="0.25">
      <c r="A1110" s="136"/>
      <c r="B1110" s="136"/>
      <c r="C1110" s="136"/>
      <c r="D1110" s="1" t="s">
        <v>303</v>
      </c>
      <c r="E1110" s="40" t="s">
        <v>301</v>
      </c>
      <c r="F1110" s="23">
        <v>7.4244269542940861E-3</v>
      </c>
    </row>
    <row r="1111" spans="1:6" x14ac:dyDescent="0.25">
      <c r="A1111" s="136"/>
      <c r="B1111" s="136"/>
      <c r="C1111" s="137"/>
      <c r="D1111" s="1" t="s">
        <v>304</v>
      </c>
      <c r="E1111" s="40" t="s">
        <v>301</v>
      </c>
      <c r="F1111" s="23">
        <v>4.3402818798995796E-2</v>
      </c>
    </row>
    <row r="1112" spans="1:6" x14ac:dyDescent="0.25">
      <c r="A1112" s="136"/>
      <c r="B1112" s="136"/>
      <c r="C1112" s="135" t="s">
        <v>312</v>
      </c>
      <c r="D1112" s="1" t="s">
        <v>300</v>
      </c>
      <c r="E1112" s="40" t="s">
        <v>301</v>
      </c>
      <c r="F1112" s="23">
        <v>0</v>
      </c>
    </row>
    <row r="1113" spans="1:6" x14ac:dyDescent="0.25">
      <c r="A1113" s="136"/>
      <c r="B1113" s="136"/>
      <c r="C1113" s="136"/>
      <c r="D1113" s="1" t="s">
        <v>302</v>
      </c>
      <c r="E1113" s="40" t="s">
        <v>301</v>
      </c>
      <c r="F1113" s="23">
        <v>1.053726521544279E-5</v>
      </c>
    </row>
    <row r="1114" spans="1:6" x14ac:dyDescent="0.25">
      <c r="A1114" s="136"/>
      <c r="B1114" s="136"/>
      <c r="C1114" s="136"/>
      <c r="D1114" s="1" t="s">
        <v>303</v>
      </c>
      <c r="E1114" s="40" t="s">
        <v>301</v>
      </c>
      <c r="F1114" s="23">
        <v>4.4457986763305202E-3</v>
      </c>
    </row>
    <row r="1115" spans="1:6" x14ac:dyDescent="0.25">
      <c r="A1115" s="136"/>
      <c r="B1115" s="136"/>
      <c r="C1115" s="137"/>
      <c r="D1115" s="1" t="s">
        <v>304</v>
      </c>
      <c r="E1115" s="40" t="s">
        <v>301</v>
      </c>
      <c r="F1115" s="23">
        <v>6.4759349390522747E-2</v>
      </c>
    </row>
    <row r="1116" spans="1:6" x14ac:dyDescent="0.25">
      <c r="A1116" s="136"/>
      <c r="B1116" s="136"/>
      <c r="C1116" s="135" t="s">
        <v>313</v>
      </c>
      <c r="D1116" s="1" t="s">
        <v>300</v>
      </c>
      <c r="E1116" s="40" t="s">
        <v>301</v>
      </c>
      <c r="F1116" s="23">
        <v>3.5373702832815305E-5</v>
      </c>
    </row>
    <row r="1117" spans="1:6" x14ac:dyDescent="0.25">
      <c r="A1117" s="136"/>
      <c r="B1117" s="136"/>
      <c r="C1117" s="136"/>
      <c r="D1117" s="1" t="s">
        <v>302</v>
      </c>
      <c r="E1117" s="40" t="s">
        <v>301</v>
      </c>
      <c r="F1117" s="23">
        <v>1.7030330633640978E-4</v>
      </c>
    </row>
    <row r="1118" spans="1:6" x14ac:dyDescent="0.25">
      <c r="A1118" s="136"/>
      <c r="B1118" s="136"/>
      <c r="C1118" s="136"/>
      <c r="D1118" s="1" t="s">
        <v>303</v>
      </c>
      <c r="E1118" s="40" t="s">
        <v>301</v>
      </c>
      <c r="F1118" s="23">
        <v>3.297811139341E-3</v>
      </c>
    </row>
    <row r="1119" spans="1:6" x14ac:dyDescent="0.25">
      <c r="A1119" s="137"/>
      <c r="B1119" s="137"/>
      <c r="C1119" s="137"/>
      <c r="D1119" s="1" t="s">
        <v>304</v>
      </c>
      <c r="E1119" s="40" t="s">
        <v>301</v>
      </c>
      <c r="F1119" s="23">
        <v>3.7673240094497604E-5</v>
      </c>
    </row>
    <row r="1120" spans="1:6" x14ac:dyDescent="0.25">
      <c r="A1120" s="135" t="s">
        <v>74</v>
      </c>
      <c r="B1120" s="135" t="s">
        <v>269</v>
      </c>
      <c r="C1120" s="135" t="s">
        <v>307</v>
      </c>
      <c r="D1120" s="1" t="s">
        <v>300</v>
      </c>
      <c r="E1120" s="40" t="s">
        <v>301</v>
      </c>
      <c r="F1120" s="23">
        <v>2.3893166580909179E-5</v>
      </c>
    </row>
    <row r="1121" spans="1:6" x14ac:dyDescent="0.25">
      <c r="A1121" s="136"/>
      <c r="B1121" s="136"/>
      <c r="C1121" s="136"/>
      <c r="D1121" s="1" t="s">
        <v>302</v>
      </c>
      <c r="E1121" s="40" t="s">
        <v>301</v>
      </c>
      <c r="F1121" s="23">
        <v>3.6834127819901721E-4</v>
      </c>
    </row>
    <row r="1122" spans="1:6" x14ac:dyDescent="0.25">
      <c r="A1122" s="136"/>
      <c r="B1122" s="136"/>
      <c r="C1122" s="136"/>
      <c r="D1122" s="1" t="s">
        <v>303</v>
      </c>
      <c r="E1122" s="40" t="s">
        <v>301</v>
      </c>
      <c r="F1122" s="23">
        <v>5.9762670778489915E-2</v>
      </c>
    </row>
    <row r="1123" spans="1:6" x14ac:dyDescent="0.25">
      <c r="A1123" s="136"/>
      <c r="B1123" s="136"/>
      <c r="C1123" s="137"/>
      <c r="D1123" s="1" t="s">
        <v>304</v>
      </c>
      <c r="E1123" s="40" t="s">
        <v>301</v>
      </c>
      <c r="F1123" s="23">
        <v>7.4071163259458936E-3</v>
      </c>
    </row>
    <row r="1124" spans="1:6" x14ac:dyDescent="0.25">
      <c r="A1124" s="136"/>
      <c r="B1124" s="136"/>
      <c r="C1124" s="135" t="s">
        <v>308</v>
      </c>
      <c r="D1124" s="1" t="s">
        <v>300</v>
      </c>
      <c r="E1124" s="40" t="s">
        <v>301</v>
      </c>
      <c r="F1124" s="23">
        <v>8.7834339416091034E-2</v>
      </c>
    </row>
    <row r="1125" spans="1:6" x14ac:dyDescent="0.25">
      <c r="A1125" s="136"/>
      <c r="B1125" s="136"/>
      <c r="C1125" s="136"/>
      <c r="D1125" s="1" t="s">
        <v>302</v>
      </c>
      <c r="E1125" s="40" t="s">
        <v>301</v>
      </c>
      <c r="F1125" s="23">
        <v>6.8034588438714415E-3</v>
      </c>
    </row>
    <row r="1126" spans="1:6" x14ac:dyDescent="0.25">
      <c r="A1126" s="136"/>
      <c r="B1126" s="136"/>
      <c r="C1126" s="136"/>
      <c r="D1126" s="1" t="s">
        <v>303</v>
      </c>
      <c r="E1126" s="40" t="s">
        <v>301</v>
      </c>
      <c r="F1126" s="23">
        <v>0.1260592088099067</v>
      </c>
    </row>
    <row r="1127" spans="1:6" x14ac:dyDescent="0.25">
      <c r="A1127" s="136"/>
      <c r="B1127" s="136"/>
      <c r="C1127" s="137"/>
      <c r="D1127" s="1" t="s">
        <v>304</v>
      </c>
      <c r="E1127" s="40" t="s">
        <v>301</v>
      </c>
      <c r="F1127" s="23">
        <v>3.0860195020019039</v>
      </c>
    </row>
    <row r="1128" spans="1:6" x14ac:dyDescent="0.25">
      <c r="A1128" s="136"/>
      <c r="B1128" s="136"/>
      <c r="C1128" s="135" t="s">
        <v>309</v>
      </c>
      <c r="D1128" s="1" t="s">
        <v>300</v>
      </c>
      <c r="E1128" s="40" t="s">
        <v>301</v>
      </c>
      <c r="F1128" s="23">
        <v>2.4122835284800942E-5</v>
      </c>
    </row>
    <row r="1129" spans="1:6" x14ac:dyDescent="0.25">
      <c r="A1129" s="136"/>
      <c r="B1129" s="136"/>
      <c r="C1129" s="136"/>
      <c r="D1129" s="1" t="s">
        <v>302</v>
      </c>
      <c r="E1129" s="40" t="s">
        <v>301</v>
      </c>
      <c r="F1129" s="23">
        <v>2.4651145455331196E-6</v>
      </c>
    </row>
    <row r="1130" spans="1:6" x14ac:dyDescent="0.25">
      <c r="A1130" s="136"/>
      <c r="B1130" s="136"/>
      <c r="C1130" s="136"/>
      <c r="D1130" s="1" t="s">
        <v>303</v>
      </c>
      <c r="E1130" s="40" t="s">
        <v>301</v>
      </c>
      <c r="F1130" s="23">
        <v>7.1116552550860145E-6</v>
      </c>
    </row>
    <row r="1131" spans="1:6" x14ac:dyDescent="0.25">
      <c r="A1131" s="136"/>
      <c r="B1131" s="136"/>
      <c r="C1131" s="137"/>
      <c r="D1131" s="1" t="s">
        <v>304</v>
      </c>
      <c r="E1131" s="40" t="s">
        <v>301</v>
      </c>
      <c r="F1131" s="23">
        <v>4.5726336888020021E-10</v>
      </c>
    </row>
    <row r="1132" spans="1:6" x14ac:dyDescent="0.25">
      <c r="A1132" s="136"/>
      <c r="B1132" s="136"/>
      <c r="C1132" s="135" t="s">
        <v>310</v>
      </c>
      <c r="D1132" s="1" t="s">
        <v>300</v>
      </c>
      <c r="E1132" s="40" t="s">
        <v>301</v>
      </c>
      <c r="F1132" s="23">
        <v>2.8468130174805921E-2</v>
      </c>
    </row>
    <row r="1133" spans="1:6" x14ac:dyDescent="0.25">
      <c r="A1133" s="136"/>
      <c r="B1133" s="136"/>
      <c r="C1133" s="136"/>
      <c r="D1133" s="1" t="s">
        <v>302</v>
      </c>
      <c r="E1133" s="40" t="s">
        <v>301</v>
      </c>
      <c r="F1133" s="23">
        <v>5.5983719192272668E-3</v>
      </c>
    </row>
    <row r="1134" spans="1:6" x14ac:dyDescent="0.25">
      <c r="A1134" s="136"/>
      <c r="B1134" s="136"/>
      <c r="C1134" s="136"/>
      <c r="D1134" s="1" t="s">
        <v>303</v>
      </c>
      <c r="E1134" s="40" t="s">
        <v>301</v>
      </c>
      <c r="F1134" s="23">
        <v>0.18371371481112561</v>
      </c>
    </row>
    <row r="1135" spans="1:6" x14ac:dyDescent="0.25">
      <c r="A1135" s="136"/>
      <c r="B1135" s="136"/>
      <c r="C1135" s="137"/>
      <c r="D1135" s="1" t="s">
        <v>304</v>
      </c>
      <c r="E1135" s="40" t="s">
        <v>301</v>
      </c>
      <c r="F1135" s="23">
        <v>0.42370407344101629</v>
      </c>
    </row>
    <row r="1136" spans="1:6" x14ac:dyDescent="0.25">
      <c r="A1136" s="136"/>
      <c r="B1136" s="136"/>
      <c r="C1136" s="135" t="s">
        <v>312</v>
      </c>
      <c r="D1136" s="1" t="s">
        <v>300</v>
      </c>
      <c r="E1136" s="40" t="s">
        <v>301</v>
      </c>
      <c r="F1136" s="23">
        <v>0</v>
      </c>
    </row>
    <row r="1137" spans="1:6" x14ac:dyDescent="0.25">
      <c r="A1137" s="136"/>
      <c r="B1137" s="136"/>
      <c r="C1137" s="136"/>
      <c r="D1137" s="1" t="s">
        <v>302</v>
      </c>
      <c r="E1137" s="40" t="s">
        <v>301</v>
      </c>
      <c r="F1137" s="23">
        <v>7.2378888816799597E-5</v>
      </c>
    </row>
    <row r="1138" spans="1:6" x14ac:dyDescent="0.25">
      <c r="A1138" s="136"/>
      <c r="B1138" s="136"/>
      <c r="C1138" s="136"/>
      <c r="D1138" s="1" t="s">
        <v>303</v>
      </c>
      <c r="E1138" s="40" t="s">
        <v>301</v>
      </c>
      <c r="F1138" s="23">
        <v>3.2634612425492031E-2</v>
      </c>
    </row>
    <row r="1139" spans="1:6" x14ac:dyDescent="0.25">
      <c r="A1139" s="136"/>
      <c r="B1139" s="136"/>
      <c r="C1139" s="137"/>
      <c r="D1139" s="1" t="s">
        <v>304</v>
      </c>
      <c r="E1139" s="40" t="s">
        <v>301</v>
      </c>
      <c r="F1139" s="23">
        <v>0.45899507662057759</v>
      </c>
    </row>
    <row r="1140" spans="1:6" x14ac:dyDescent="0.25">
      <c r="A1140" s="136"/>
      <c r="B1140" s="136"/>
      <c r="C1140" s="135" t="s">
        <v>313</v>
      </c>
      <c r="D1140" s="1" t="s">
        <v>300</v>
      </c>
      <c r="E1140" s="40" t="s">
        <v>301</v>
      </c>
      <c r="F1140" s="23">
        <v>2.5076054094626851E-4</v>
      </c>
    </row>
    <row r="1141" spans="1:6" x14ac:dyDescent="0.25">
      <c r="A1141" s="136"/>
      <c r="B1141" s="136"/>
      <c r="C1141" s="136"/>
      <c r="D1141" s="1" t="s">
        <v>302</v>
      </c>
      <c r="E1141" s="40" t="s">
        <v>301</v>
      </c>
      <c r="F1141" s="23">
        <v>1.17282583765833E-3</v>
      </c>
    </row>
    <row r="1142" spans="1:6" x14ac:dyDescent="0.25">
      <c r="A1142" s="136"/>
      <c r="B1142" s="136"/>
      <c r="C1142" s="136"/>
      <c r="D1142" s="1" t="s">
        <v>303</v>
      </c>
      <c r="E1142" s="40" t="s">
        <v>301</v>
      </c>
      <c r="F1142" s="23">
        <v>2.2991016573811959E-2</v>
      </c>
    </row>
    <row r="1143" spans="1:6" x14ac:dyDescent="0.25">
      <c r="A1143" s="136"/>
      <c r="B1143" s="137"/>
      <c r="C1143" s="137"/>
      <c r="D1143" s="1" t="s">
        <v>304</v>
      </c>
      <c r="E1143" s="40" t="s">
        <v>301</v>
      </c>
      <c r="F1143" s="23">
        <v>2.8683238329911781E-4</v>
      </c>
    </row>
    <row r="1144" spans="1:6" x14ac:dyDescent="0.25">
      <c r="A1144" s="136"/>
      <c r="B1144" s="135" t="s">
        <v>270</v>
      </c>
      <c r="C1144" s="135" t="s">
        <v>307</v>
      </c>
      <c r="D1144" s="1" t="s">
        <v>300</v>
      </c>
      <c r="E1144" s="40" t="s">
        <v>301</v>
      </c>
      <c r="F1144" s="23">
        <v>4.2071954033470375E-6</v>
      </c>
    </row>
    <row r="1145" spans="1:6" x14ac:dyDescent="0.25">
      <c r="A1145" s="136"/>
      <c r="B1145" s="136"/>
      <c r="C1145" s="136"/>
      <c r="D1145" s="1" t="s">
        <v>302</v>
      </c>
      <c r="E1145" s="40" t="s">
        <v>301</v>
      </c>
      <c r="F1145" s="23">
        <v>1.300480658336379E-4</v>
      </c>
    </row>
    <row r="1146" spans="1:6" x14ac:dyDescent="0.25">
      <c r="A1146" s="136"/>
      <c r="B1146" s="136"/>
      <c r="C1146" s="136"/>
      <c r="D1146" s="1" t="s">
        <v>303</v>
      </c>
      <c r="E1146" s="40" t="s">
        <v>301</v>
      </c>
      <c r="F1146" s="23">
        <v>5.959136210937784E-3</v>
      </c>
    </row>
    <row r="1147" spans="1:6" x14ac:dyDescent="0.25">
      <c r="A1147" s="136"/>
      <c r="B1147" s="136"/>
      <c r="C1147" s="137"/>
      <c r="D1147" s="1" t="s">
        <v>304</v>
      </c>
      <c r="E1147" s="40" t="s">
        <v>301</v>
      </c>
      <c r="F1147" s="23">
        <v>3.5004446281030029E-3</v>
      </c>
    </row>
    <row r="1148" spans="1:6" x14ac:dyDescent="0.25">
      <c r="A1148" s="136"/>
      <c r="B1148" s="136"/>
      <c r="C1148" s="135" t="s">
        <v>308</v>
      </c>
      <c r="D1148" s="1" t="s">
        <v>300</v>
      </c>
      <c r="E1148" s="40" t="s">
        <v>301</v>
      </c>
      <c r="F1148" s="23">
        <v>7.6115344363625334E-3</v>
      </c>
    </row>
    <row r="1149" spans="1:6" x14ac:dyDescent="0.25">
      <c r="A1149" s="136"/>
      <c r="B1149" s="136"/>
      <c r="C1149" s="136"/>
      <c r="D1149" s="1" t="s">
        <v>302</v>
      </c>
      <c r="E1149" s="40" t="s">
        <v>301</v>
      </c>
      <c r="F1149" s="23">
        <v>1.0870018576846631E-3</v>
      </c>
    </row>
    <row r="1150" spans="1:6" x14ac:dyDescent="0.25">
      <c r="A1150" s="136"/>
      <c r="B1150" s="136"/>
      <c r="C1150" s="136"/>
      <c r="D1150" s="1" t="s">
        <v>303</v>
      </c>
      <c r="E1150" s="40" t="s">
        <v>301</v>
      </c>
      <c r="F1150" s="23">
        <v>8.6469293351975878E-3</v>
      </c>
    </row>
    <row r="1151" spans="1:6" x14ac:dyDescent="0.25">
      <c r="A1151" s="136"/>
      <c r="B1151" s="136"/>
      <c r="C1151" s="137"/>
      <c r="D1151" s="1" t="s">
        <v>304</v>
      </c>
      <c r="E1151" s="40" t="s">
        <v>301</v>
      </c>
      <c r="F1151" s="23">
        <v>0.16920562440542142</v>
      </c>
    </row>
    <row r="1152" spans="1:6" x14ac:dyDescent="0.25">
      <c r="A1152" s="136"/>
      <c r="B1152" s="136"/>
      <c r="C1152" s="135" t="s">
        <v>309</v>
      </c>
      <c r="D1152" s="1" t="s">
        <v>300</v>
      </c>
      <c r="E1152" s="40" t="s">
        <v>301</v>
      </c>
      <c r="F1152" s="23">
        <v>3.6033313726673918E-6</v>
      </c>
    </row>
    <row r="1153" spans="1:6" x14ac:dyDescent="0.25">
      <c r="A1153" s="136"/>
      <c r="B1153" s="136"/>
      <c r="C1153" s="136"/>
      <c r="D1153" s="1" t="s">
        <v>302</v>
      </c>
      <c r="E1153" s="40" t="s">
        <v>301</v>
      </c>
      <c r="F1153" s="23">
        <v>2.6129378399222608E-7</v>
      </c>
    </row>
    <row r="1154" spans="1:6" x14ac:dyDescent="0.25">
      <c r="A1154" s="136"/>
      <c r="B1154" s="136"/>
      <c r="C1154" s="136"/>
      <c r="D1154" s="1" t="s">
        <v>303</v>
      </c>
      <c r="E1154" s="40" t="s">
        <v>301</v>
      </c>
      <c r="F1154" s="23">
        <v>1.062973639507554E-6</v>
      </c>
    </row>
    <row r="1155" spans="1:6" x14ac:dyDescent="0.25">
      <c r="A1155" s="136"/>
      <c r="B1155" s="136"/>
      <c r="C1155" s="137"/>
      <c r="D1155" s="1" t="s">
        <v>304</v>
      </c>
      <c r="E1155" s="40" t="s">
        <v>301</v>
      </c>
      <c r="F1155" s="23">
        <v>1.547610822171821E-12</v>
      </c>
    </row>
    <row r="1156" spans="1:6" x14ac:dyDescent="0.25">
      <c r="A1156" s="136"/>
      <c r="B1156" s="136"/>
      <c r="C1156" s="135" t="s">
        <v>310</v>
      </c>
      <c r="D1156" s="1" t="s">
        <v>300</v>
      </c>
      <c r="E1156" s="40" t="s">
        <v>301</v>
      </c>
      <c r="F1156" s="23">
        <v>9.5860935111259354E-3</v>
      </c>
    </row>
    <row r="1157" spans="1:6" x14ac:dyDescent="0.25">
      <c r="A1157" s="136"/>
      <c r="B1157" s="136"/>
      <c r="C1157" s="136"/>
      <c r="D1157" s="1" t="s">
        <v>302</v>
      </c>
      <c r="E1157" s="40" t="s">
        <v>301</v>
      </c>
      <c r="F1157" s="23">
        <v>1.4115601758212439E-3</v>
      </c>
    </row>
    <row r="1158" spans="1:6" x14ac:dyDescent="0.25">
      <c r="A1158" s="136"/>
      <c r="B1158" s="136"/>
      <c r="C1158" s="136"/>
      <c r="D1158" s="1" t="s">
        <v>303</v>
      </c>
      <c r="E1158" s="40" t="s">
        <v>301</v>
      </c>
      <c r="F1158" s="23">
        <v>2.665441070601849E-2</v>
      </c>
    </row>
    <row r="1159" spans="1:6" x14ac:dyDescent="0.25">
      <c r="A1159" s="136"/>
      <c r="B1159" s="136"/>
      <c r="C1159" s="137"/>
      <c r="D1159" s="1" t="s">
        <v>304</v>
      </c>
      <c r="E1159" s="40" t="s">
        <v>301</v>
      </c>
      <c r="F1159" s="23">
        <v>0.13076207575134088</v>
      </c>
    </row>
    <row r="1160" spans="1:6" x14ac:dyDescent="0.25">
      <c r="A1160" s="136"/>
      <c r="B1160" s="136"/>
      <c r="C1160" s="135" t="s">
        <v>312</v>
      </c>
      <c r="D1160" s="1" t="s">
        <v>300</v>
      </c>
      <c r="E1160" s="40" t="s">
        <v>301</v>
      </c>
      <c r="F1160" s="23">
        <v>0</v>
      </c>
    </row>
    <row r="1161" spans="1:6" x14ac:dyDescent="0.25">
      <c r="A1161" s="136"/>
      <c r="B1161" s="136"/>
      <c r="C1161" s="136"/>
      <c r="D1161" s="1" t="s">
        <v>302</v>
      </c>
      <c r="E1161" s="40" t="s">
        <v>301</v>
      </c>
      <c r="F1161" s="23">
        <v>0</v>
      </c>
    </row>
    <row r="1162" spans="1:6" x14ac:dyDescent="0.25">
      <c r="A1162" s="136"/>
      <c r="B1162" s="136"/>
      <c r="C1162" s="136"/>
      <c r="D1162" s="1" t="s">
        <v>303</v>
      </c>
      <c r="E1162" s="40" t="s">
        <v>301</v>
      </c>
      <c r="F1162" s="23">
        <v>0.19947563940994378</v>
      </c>
    </row>
    <row r="1163" spans="1:6" x14ac:dyDescent="0.25">
      <c r="A1163" s="136"/>
      <c r="B1163" s="136"/>
      <c r="C1163" s="137"/>
      <c r="D1163" s="1" t="s">
        <v>304</v>
      </c>
      <c r="E1163" s="40" t="s">
        <v>301</v>
      </c>
      <c r="F1163" s="23">
        <v>1.687273970355752</v>
      </c>
    </row>
    <row r="1164" spans="1:6" x14ac:dyDescent="0.25">
      <c r="A1164" s="136"/>
      <c r="B1164" s="136"/>
      <c r="C1164" s="135" t="s">
        <v>313</v>
      </c>
      <c r="D1164" s="1" t="s">
        <v>300</v>
      </c>
      <c r="E1164" s="40" t="s">
        <v>301</v>
      </c>
      <c r="F1164" s="23">
        <v>9.3239047722417238E-5</v>
      </c>
    </row>
    <row r="1165" spans="1:6" x14ac:dyDescent="0.25">
      <c r="A1165" s="136"/>
      <c r="B1165" s="136"/>
      <c r="C1165" s="136"/>
      <c r="D1165" s="1" t="s">
        <v>302</v>
      </c>
      <c r="E1165" s="40" t="s">
        <v>301</v>
      </c>
      <c r="F1165" s="23">
        <v>3.5259242948639073E-2</v>
      </c>
    </row>
    <row r="1166" spans="1:6" x14ac:dyDescent="0.25">
      <c r="A1166" s="136"/>
      <c r="B1166" s="136"/>
      <c r="C1166" s="136"/>
      <c r="D1166" s="1" t="s">
        <v>303</v>
      </c>
      <c r="E1166" s="40" t="s">
        <v>301</v>
      </c>
      <c r="F1166" s="23">
        <v>0.26987904399520707</v>
      </c>
    </row>
    <row r="1167" spans="1:6" x14ac:dyDescent="0.25">
      <c r="A1167" s="136"/>
      <c r="B1167" s="137"/>
      <c r="C1167" s="137"/>
      <c r="D1167" s="1" t="s">
        <v>304</v>
      </c>
      <c r="E1167" s="40" t="s">
        <v>301</v>
      </c>
      <c r="F1167" s="23">
        <v>1.0134767792238479E-2</v>
      </c>
    </row>
    <row r="1168" spans="1:6" x14ac:dyDescent="0.25">
      <c r="A1168" s="136"/>
      <c r="B1168" s="135" t="s">
        <v>271</v>
      </c>
      <c r="C1168" s="135" t="s">
        <v>307</v>
      </c>
      <c r="D1168" s="1" t="s">
        <v>300</v>
      </c>
      <c r="E1168" s="40" t="s">
        <v>301</v>
      </c>
      <c r="F1168" s="23">
        <v>1.7500409227977689E-5</v>
      </c>
    </row>
    <row r="1169" spans="1:6" x14ac:dyDescent="0.25">
      <c r="A1169" s="136"/>
      <c r="B1169" s="136"/>
      <c r="C1169" s="136"/>
      <c r="D1169" s="1" t="s">
        <v>302</v>
      </c>
      <c r="E1169" s="40" t="s">
        <v>301</v>
      </c>
      <c r="F1169" s="23">
        <v>9.5878530990449642E-2</v>
      </c>
    </row>
    <row r="1170" spans="1:6" x14ac:dyDescent="0.25">
      <c r="A1170" s="136"/>
      <c r="B1170" s="136"/>
      <c r="C1170" s="136"/>
      <c r="D1170" s="1" t="s">
        <v>303</v>
      </c>
      <c r="E1170" s="40" t="s">
        <v>301</v>
      </c>
      <c r="F1170" s="23">
        <v>0.36075146924102319</v>
      </c>
    </row>
    <row r="1171" spans="1:6" x14ac:dyDescent="0.25">
      <c r="A1171" s="136"/>
      <c r="B1171" s="136"/>
      <c r="C1171" s="137"/>
      <c r="D1171" s="1" t="s">
        <v>304</v>
      </c>
      <c r="E1171" s="40" t="s">
        <v>301</v>
      </c>
      <c r="F1171" s="23">
        <v>3.9839662902829101E-2</v>
      </c>
    </row>
    <row r="1172" spans="1:6" x14ac:dyDescent="0.25">
      <c r="A1172" s="136"/>
      <c r="B1172" s="136"/>
      <c r="C1172" s="135" t="s">
        <v>308</v>
      </c>
      <c r="D1172" s="1" t="s">
        <v>300</v>
      </c>
      <c r="E1172" s="40" t="s">
        <v>301</v>
      </c>
      <c r="F1172" s="23">
        <v>0.1553443396207394</v>
      </c>
    </row>
    <row r="1173" spans="1:6" x14ac:dyDescent="0.25">
      <c r="A1173" s="136"/>
      <c r="B1173" s="136"/>
      <c r="C1173" s="136"/>
      <c r="D1173" s="1" t="s">
        <v>302</v>
      </c>
      <c r="E1173" s="40" t="s">
        <v>301</v>
      </c>
      <c r="F1173" s="23">
        <v>1.0700670485445971E-2</v>
      </c>
    </row>
    <row r="1174" spans="1:6" x14ac:dyDescent="0.25">
      <c r="A1174" s="136"/>
      <c r="B1174" s="136"/>
      <c r="C1174" s="136"/>
      <c r="D1174" s="1" t="s">
        <v>303</v>
      </c>
      <c r="E1174" s="40" t="s">
        <v>301</v>
      </c>
      <c r="F1174" s="23">
        <v>7.5994125225914547E-2</v>
      </c>
    </row>
    <row r="1175" spans="1:6" x14ac:dyDescent="0.25">
      <c r="A1175" s="136"/>
      <c r="B1175" s="136"/>
      <c r="C1175" s="137"/>
      <c r="D1175" s="1" t="s">
        <v>304</v>
      </c>
      <c r="E1175" s="40" t="s">
        <v>301</v>
      </c>
      <c r="F1175" s="23">
        <v>1.8635093050255078</v>
      </c>
    </row>
    <row r="1176" spans="1:6" x14ac:dyDescent="0.25">
      <c r="A1176" s="136"/>
      <c r="B1176" s="136"/>
      <c r="C1176" s="135" t="s">
        <v>309</v>
      </c>
      <c r="D1176" s="1" t="s">
        <v>300</v>
      </c>
      <c r="E1176" s="40" t="s">
        <v>301</v>
      </c>
      <c r="F1176" s="23">
        <v>1.1570922351877371E-5</v>
      </c>
    </row>
    <row r="1177" spans="1:6" x14ac:dyDescent="0.25">
      <c r="A1177" s="136"/>
      <c r="B1177" s="136"/>
      <c r="C1177" s="136"/>
      <c r="D1177" s="1" t="s">
        <v>302</v>
      </c>
      <c r="E1177" s="40" t="s">
        <v>301</v>
      </c>
      <c r="F1177" s="23">
        <v>9.0822758845445262E-7</v>
      </c>
    </row>
    <row r="1178" spans="1:6" x14ac:dyDescent="0.25">
      <c r="A1178" s="136"/>
      <c r="B1178" s="136"/>
      <c r="C1178" s="136"/>
      <c r="D1178" s="1" t="s">
        <v>303</v>
      </c>
      <c r="E1178" s="40" t="s">
        <v>301</v>
      </c>
      <c r="F1178" s="23">
        <v>3.4129560775622439E-6</v>
      </c>
    </row>
    <row r="1179" spans="1:6" x14ac:dyDescent="0.25">
      <c r="A1179" s="136"/>
      <c r="B1179" s="136"/>
      <c r="C1179" s="137"/>
      <c r="D1179" s="1" t="s">
        <v>304</v>
      </c>
      <c r="E1179" s="40" t="s">
        <v>301</v>
      </c>
      <c r="F1179" s="23">
        <v>4.8150385177219923E-11</v>
      </c>
    </row>
    <row r="1180" spans="1:6" x14ac:dyDescent="0.25">
      <c r="A1180" s="136"/>
      <c r="B1180" s="136"/>
      <c r="C1180" s="135" t="s">
        <v>310</v>
      </c>
      <c r="D1180" s="1" t="s">
        <v>300</v>
      </c>
      <c r="E1180" s="40" t="s">
        <v>301</v>
      </c>
      <c r="F1180" s="23">
        <v>1.2372634193271769E-2</v>
      </c>
    </row>
    <row r="1181" spans="1:6" x14ac:dyDescent="0.25">
      <c r="A1181" s="136"/>
      <c r="B1181" s="136"/>
      <c r="C1181" s="136"/>
      <c r="D1181" s="1" t="s">
        <v>302</v>
      </c>
      <c r="E1181" s="40" t="s">
        <v>301</v>
      </c>
      <c r="F1181" s="23">
        <v>4.5339362120169905E-3</v>
      </c>
    </row>
    <row r="1182" spans="1:6" x14ac:dyDescent="0.25">
      <c r="A1182" s="136"/>
      <c r="B1182" s="136"/>
      <c r="C1182" s="136"/>
      <c r="D1182" s="1" t="s">
        <v>303</v>
      </c>
      <c r="E1182" s="40" t="s">
        <v>301</v>
      </c>
      <c r="F1182" s="23">
        <v>5.4553594799264672E-2</v>
      </c>
    </row>
    <row r="1183" spans="1:6" x14ac:dyDescent="0.25">
      <c r="A1183" s="136"/>
      <c r="B1183" s="136"/>
      <c r="C1183" s="137"/>
      <c r="D1183" s="1" t="s">
        <v>304</v>
      </c>
      <c r="E1183" s="40" t="s">
        <v>301</v>
      </c>
      <c r="F1183" s="23">
        <v>0.3484473564392141</v>
      </c>
    </row>
    <row r="1184" spans="1:6" x14ac:dyDescent="0.25">
      <c r="A1184" s="136"/>
      <c r="B1184" s="136"/>
      <c r="C1184" s="135" t="s">
        <v>312</v>
      </c>
      <c r="D1184" s="1" t="s">
        <v>300</v>
      </c>
      <c r="E1184" s="40" t="s">
        <v>301</v>
      </c>
      <c r="F1184" s="23">
        <v>0</v>
      </c>
    </row>
    <row r="1185" spans="1:6" x14ac:dyDescent="0.25">
      <c r="A1185" s="136"/>
      <c r="B1185" s="136"/>
      <c r="C1185" s="136"/>
      <c r="D1185" s="1" t="s">
        <v>302</v>
      </c>
      <c r="E1185" s="40" t="s">
        <v>301</v>
      </c>
      <c r="F1185" s="23">
        <v>7.1840039479115333E-5</v>
      </c>
    </row>
    <row r="1186" spans="1:6" x14ac:dyDescent="0.25">
      <c r="A1186" s="136"/>
      <c r="B1186" s="136"/>
      <c r="C1186" s="136"/>
      <c r="D1186" s="1" t="s">
        <v>303</v>
      </c>
      <c r="E1186" s="40" t="s">
        <v>301</v>
      </c>
      <c r="F1186" s="23">
        <v>3.1826403691748752E-2</v>
      </c>
    </row>
    <row r="1187" spans="1:6" x14ac:dyDescent="0.25">
      <c r="A1187" s="136"/>
      <c r="B1187" s="136"/>
      <c r="C1187" s="137"/>
      <c r="D1187" s="1" t="s">
        <v>304</v>
      </c>
      <c r="E1187" s="40" t="s">
        <v>301</v>
      </c>
      <c r="F1187" s="23">
        <v>0.38810194680206228</v>
      </c>
    </row>
    <row r="1188" spans="1:6" x14ac:dyDescent="0.25">
      <c r="A1188" s="136"/>
      <c r="B1188" s="136"/>
      <c r="C1188" s="135" t="s">
        <v>313</v>
      </c>
      <c r="D1188" s="1" t="s">
        <v>300</v>
      </c>
      <c r="E1188" s="40" t="s">
        <v>301</v>
      </c>
      <c r="F1188" s="23">
        <v>2.7090868937640144E-4</v>
      </c>
    </row>
    <row r="1189" spans="1:6" x14ac:dyDescent="0.25">
      <c r="A1189" s="136"/>
      <c r="B1189" s="136"/>
      <c r="C1189" s="136"/>
      <c r="D1189" s="1" t="s">
        <v>302</v>
      </c>
      <c r="E1189" s="40" t="s">
        <v>301</v>
      </c>
      <c r="F1189" s="23">
        <v>1.4168741624182308E-3</v>
      </c>
    </row>
    <row r="1190" spans="1:6" x14ac:dyDescent="0.25">
      <c r="A1190" s="136"/>
      <c r="B1190" s="136"/>
      <c r="C1190" s="136"/>
      <c r="D1190" s="1" t="s">
        <v>303</v>
      </c>
      <c r="E1190" s="40" t="s">
        <v>301</v>
      </c>
      <c r="F1190" s="23">
        <v>2.7873412040010929E-2</v>
      </c>
    </row>
    <row r="1191" spans="1:6" x14ac:dyDescent="0.25">
      <c r="A1191" s="136"/>
      <c r="B1191" s="137"/>
      <c r="C1191" s="137"/>
      <c r="D1191" s="1" t="s">
        <v>304</v>
      </c>
      <c r="E1191" s="40" t="s">
        <v>301</v>
      </c>
      <c r="F1191" s="23">
        <v>2.8305908133840043E-4</v>
      </c>
    </row>
    <row r="1192" spans="1:6" x14ac:dyDescent="0.25">
      <c r="A1192" s="136"/>
      <c r="B1192" s="135" t="s">
        <v>272</v>
      </c>
      <c r="C1192" s="135" t="s">
        <v>307</v>
      </c>
      <c r="D1192" s="1" t="s">
        <v>300</v>
      </c>
      <c r="E1192" s="40" t="s">
        <v>301</v>
      </c>
      <c r="F1192" s="23">
        <v>4.3223439385219319E-5</v>
      </c>
    </row>
    <row r="1193" spans="1:6" x14ac:dyDescent="0.25">
      <c r="A1193" s="136"/>
      <c r="B1193" s="136"/>
      <c r="C1193" s="136"/>
      <c r="D1193" s="1" t="s">
        <v>302</v>
      </c>
      <c r="E1193" s="40" t="s">
        <v>301</v>
      </c>
      <c r="F1193" s="23">
        <v>2.579366997971658E-2</v>
      </c>
    </row>
    <row r="1194" spans="1:6" x14ac:dyDescent="0.25">
      <c r="A1194" s="136"/>
      <c r="B1194" s="136"/>
      <c r="C1194" s="136"/>
      <c r="D1194" s="1" t="s">
        <v>303</v>
      </c>
      <c r="E1194" s="40" t="s">
        <v>301</v>
      </c>
      <c r="F1194" s="23">
        <v>0.4787373573207333</v>
      </c>
    </row>
    <row r="1195" spans="1:6" x14ac:dyDescent="0.25">
      <c r="A1195" s="136"/>
      <c r="B1195" s="136"/>
      <c r="C1195" s="137"/>
      <c r="D1195" s="1" t="s">
        <v>304</v>
      </c>
      <c r="E1195" s="40" t="s">
        <v>301</v>
      </c>
      <c r="F1195" s="23">
        <v>2.7348087963675521E-2</v>
      </c>
    </row>
    <row r="1196" spans="1:6" x14ac:dyDescent="0.25">
      <c r="A1196" s="136"/>
      <c r="B1196" s="136"/>
      <c r="C1196" s="135" t="s">
        <v>308</v>
      </c>
      <c r="D1196" s="1" t="s">
        <v>300</v>
      </c>
      <c r="E1196" s="40" t="s">
        <v>301</v>
      </c>
      <c r="F1196" s="23">
        <v>5.990601765784296E-2</v>
      </c>
    </row>
    <row r="1197" spans="1:6" x14ac:dyDescent="0.25">
      <c r="A1197" s="136"/>
      <c r="B1197" s="136"/>
      <c r="C1197" s="136"/>
      <c r="D1197" s="1" t="s">
        <v>302</v>
      </c>
      <c r="E1197" s="40" t="s">
        <v>301</v>
      </c>
      <c r="F1197" s="23">
        <v>1.0929295412679311E-2</v>
      </c>
    </row>
    <row r="1198" spans="1:6" x14ac:dyDescent="0.25">
      <c r="A1198" s="136"/>
      <c r="B1198" s="136"/>
      <c r="C1198" s="136"/>
      <c r="D1198" s="1" t="s">
        <v>303</v>
      </c>
      <c r="E1198" s="40" t="s">
        <v>301</v>
      </c>
      <c r="F1198" s="23">
        <v>8.7943928918580425E-2</v>
      </c>
    </row>
    <row r="1199" spans="1:6" x14ac:dyDescent="0.25">
      <c r="A1199" s="136"/>
      <c r="B1199" s="136"/>
      <c r="C1199" s="137"/>
      <c r="D1199" s="1" t="s">
        <v>304</v>
      </c>
      <c r="E1199" s="40" t="s">
        <v>301</v>
      </c>
      <c r="F1199" s="23">
        <v>1.7250009209747961</v>
      </c>
    </row>
    <row r="1200" spans="1:6" x14ac:dyDescent="0.25">
      <c r="A1200" s="136"/>
      <c r="B1200" s="136"/>
      <c r="C1200" s="135" t="s">
        <v>309</v>
      </c>
      <c r="D1200" s="1" t="s">
        <v>300</v>
      </c>
      <c r="E1200" s="40" t="s">
        <v>301</v>
      </c>
      <c r="F1200" s="23">
        <v>9.6766479929618997E-5</v>
      </c>
    </row>
    <row r="1201" spans="1:6" x14ac:dyDescent="0.25">
      <c r="A1201" s="136"/>
      <c r="B1201" s="136"/>
      <c r="C1201" s="136"/>
      <c r="D1201" s="1" t="s">
        <v>302</v>
      </c>
      <c r="E1201" s="40" t="s">
        <v>301</v>
      </c>
      <c r="F1201" s="23">
        <v>6.9887135162430349E-6</v>
      </c>
    </row>
    <row r="1202" spans="1:6" x14ac:dyDescent="0.25">
      <c r="A1202" s="136"/>
      <c r="B1202" s="136"/>
      <c r="C1202" s="136"/>
      <c r="D1202" s="1" t="s">
        <v>303</v>
      </c>
      <c r="E1202" s="40" t="s">
        <v>301</v>
      </c>
      <c r="F1202" s="23">
        <v>2.8546045226115639E-5</v>
      </c>
    </row>
    <row r="1203" spans="1:6" x14ac:dyDescent="0.25">
      <c r="A1203" s="136"/>
      <c r="B1203" s="136"/>
      <c r="C1203" s="137"/>
      <c r="D1203" s="1" t="s">
        <v>304</v>
      </c>
      <c r="E1203" s="40" t="s">
        <v>301</v>
      </c>
      <c r="F1203" s="23">
        <v>2.3918471859252498E-11</v>
      </c>
    </row>
    <row r="1204" spans="1:6" x14ac:dyDescent="0.25">
      <c r="A1204" s="136"/>
      <c r="B1204" s="136"/>
      <c r="C1204" s="135" t="s">
        <v>310</v>
      </c>
      <c r="D1204" s="1" t="s">
        <v>300</v>
      </c>
      <c r="E1204" s="40" t="s">
        <v>301</v>
      </c>
      <c r="F1204" s="23">
        <v>5.6410632677451576E-2</v>
      </c>
    </row>
    <row r="1205" spans="1:6" x14ac:dyDescent="0.25">
      <c r="A1205" s="136"/>
      <c r="B1205" s="136"/>
      <c r="C1205" s="136"/>
      <c r="D1205" s="1" t="s">
        <v>302</v>
      </c>
      <c r="E1205" s="40" t="s">
        <v>301</v>
      </c>
      <c r="F1205" s="23">
        <v>9.7016582956311655E-3</v>
      </c>
    </row>
    <row r="1206" spans="1:6" x14ac:dyDescent="0.25">
      <c r="A1206" s="136"/>
      <c r="B1206" s="136"/>
      <c r="C1206" s="136"/>
      <c r="D1206" s="1" t="s">
        <v>303</v>
      </c>
      <c r="E1206" s="40" t="s">
        <v>301</v>
      </c>
      <c r="F1206" s="23">
        <v>0.1648522990444794</v>
      </c>
    </row>
    <row r="1207" spans="1:6" x14ac:dyDescent="0.25">
      <c r="A1207" s="136"/>
      <c r="B1207" s="136"/>
      <c r="C1207" s="137"/>
      <c r="D1207" s="1" t="s">
        <v>304</v>
      </c>
      <c r="E1207" s="40" t="s">
        <v>301</v>
      </c>
      <c r="F1207" s="23">
        <v>0.85013851241506078</v>
      </c>
    </row>
    <row r="1208" spans="1:6" x14ac:dyDescent="0.25">
      <c r="A1208" s="136"/>
      <c r="B1208" s="136"/>
      <c r="C1208" s="135" t="s">
        <v>311</v>
      </c>
      <c r="D1208" s="1" t="s">
        <v>300</v>
      </c>
      <c r="E1208" s="40" t="s">
        <v>301</v>
      </c>
      <c r="F1208" s="23">
        <v>0.47769435641460201</v>
      </c>
    </row>
    <row r="1209" spans="1:6" x14ac:dyDescent="0.25">
      <c r="A1209" s="136"/>
      <c r="B1209" s="136"/>
      <c r="C1209" s="136"/>
      <c r="D1209" s="1" t="s">
        <v>302</v>
      </c>
      <c r="E1209" s="40" t="s">
        <v>301</v>
      </c>
      <c r="F1209" s="23">
        <v>1.171226217318728E-2</v>
      </c>
    </row>
    <row r="1210" spans="1:6" x14ac:dyDescent="0.25">
      <c r="A1210" s="136"/>
      <c r="B1210" s="136"/>
      <c r="C1210" s="136"/>
      <c r="D1210" s="1" t="s">
        <v>303</v>
      </c>
      <c r="E1210" s="40" t="s">
        <v>301</v>
      </c>
      <c r="F1210" s="23">
        <v>0.22180704414725569</v>
      </c>
    </row>
    <row r="1211" spans="1:6" x14ac:dyDescent="0.25">
      <c r="A1211" s="136"/>
      <c r="B1211" s="136"/>
      <c r="C1211" s="137"/>
      <c r="D1211" s="1" t="s">
        <v>304</v>
      </c>
      <c r="E1211" s="40" t="s">
        <v>301</v>
      </c>
      <c r="F1211" s="23">
        <v>8.1961211054711374</v>
      </c>
    </row>
    <row r="1212" spans="1:6" x14ac:dyDescent="0.25">
      <c r="A1212" s="136"/>
      <c r="B1212" s="136"/>
      <c r="C1212" s="135" t="s">
        <v>312</v>
      </c>
      <c r="D1212" s="1" t="s">
        <v>300</v>
      </c>
      <c r="E1212" s="40" t="s">
        <v>301</v>
      </c>
      <c r="F1212" s="23">
        <v>0</v>
      </c>
    </row>
    <row r="1213" spans="1:6" x14ac:dyDescent="0.25">
      <c r="A1213" s="136"/>
      <c r="B1213" s="136"/>
      <c r="C1213" s="136"/>
      <c r="D1213" s="1" t="s">
        <v>302</v>
      </c>
      <c r="E1213" s="40" t="s">
        <v>301</v>
      </c>
      <c r="F1213" s="23">
        <v>2.3540437887318471E-4</v>
      </c>
    </row>
    <row r="1214" spans="1:6" x14ac:dyDescent="0.25">
      <c r="A1214" s="136"/>
      <c r="B1214" s="136"/>
      <c r="C1214" s="136"/>
      <c r="D1214" s="1" t="s">
        <v>303</v>
      </c>
      <c r="E1214" s="40" t="s">
        <v>301</v>
      </c>
      <c r="F1214" s="23">
        <v>9.6325144716569513E-2</v>
      </c>
    </row>
    <row r="1215" spans="1:6" x14ac:dyDescent="0.25">
      <c r="A1215" s="136"/>
      <c r="B1215" s="136"/>
      <c r="C1215" s="137"/>
      <c r="D1215" s="1" t="s">
        <v>304</v>
      </c>
      <c r="E1215" s="40" t="s">
        <v>301</v>
      </c>
      <c r="F1215" s="23">
        <v>1.401663002212173</v>
      </c>
    </row>
    <row r="1216" spans="1:6" x14ac:dyDescent="0.25">
      <c r="A1216" s="136"/>
      <c r="B1216" s="136"/>
      <c r="C1216" s="135" t="s">
        <v>313</v>
      </c>
      <c r="D1216" s="1" t="s">
        <v>300</v>
      </c>
      <c r="E1216" s="40" t="s">
        <v>301</v>
      </c>
      <c r="F1216" s="23">
        <v>7.4016154978311305E-4</v>
      </c>
    </row>
    <row r="1217" spans="1:6" x14ac:dyDescent="0.25">
      <c r="A1217" s="136"/>
      <c r="B1217" s="136"/>
      <c r="C1217" s="136"/>
      <c r="D1217" s="1" t="s">
        <v>302</v>
      </c>
      <c r="E1217" s="40" t="s">
        <v>301</v>
      </c>
      <c r="F1217" s="23">
        <v>4.0864089775000251E-3</v>
      </c>
    </row>
    <row r="1218" spans="1:6" x14ac:dyDescent="0.25">
      <c r="A1218" s="136"/>
      <c r="B1218" s="136"/>
      <c r="C1218" s="136"/>
      <c r="D1218" s="1" t="s">
        <v>303</v>
      </c>
      <c r="E1218" s="40" t="s">
        <v>301</v>
      </c>
      <c r="F1218" s="23">
        <v>7.5511943957244088E-2</v>
      </c>
    </row>
    <row r="1219" spans="1:6" x14ac:dyDescent="0.25">
      <c r="A1219" s="136"/>
      <c r="B1219" s="137"/>
      <c r="C1219" s="137"/>
      <c r="D1219" s="1" t="s">
        <v>304</v>
      </c>
      <c r="E1219" s="40" t="s">
        <v>301</v>
      </c>
      <c r="F1219" s="23">
        <v>9.3594350037817895E-4</v>
      </c>
    </row>
    <row r="1220" spans="1:6" x14ac:dyDescent="0.25">
      <c r="A1220" s="136"/>
      <c r="B1220" s="135" t="s">
        <v>273</v>
      </c>
      <c r="C1220" s="135" t="s">
        <v>307</v>
      </c>
      <c r="D1220" s="1" t="s">
        <v>300</v>
      </c>
      <c r="E1220" s="40" t="s">
        <v>301</v>
      </c>
      <c r="F1220" s="23">
        <v>7.6492323764132771E-5</v>
      </c>
    </row>
    <row r="1221" spans="1:6" x14ac:dyDescent="0.25">
      <c r="A1221" s="136"/>
      <c r="B1221" s="136"/>
      <c r="C1221" s="136"/>
      <c r="D1221" s="1" t="s">
        <v>302</v>
      </c>
      <c r="E1221" s="40" t="s">
        <v>301</v>
      </c>
      <c r="F1221" s="23">
        <v>1.17289856329412E-2</v>
      </c>
    </row>
    <row r="1222" spans="1:6" x14ac:dyDescent="0.25">
      <c r="A1222" s="136"/>
      <c r="B1222" s="136"/>
      <c r="C1222" s="136"/>
      <c r="D1222" s="1" t="s">
        <v>303</v>
      </c>
      <c r="E1222" s="40" t="s">
        <v>301</v>
      </c>
      <c r="F1222" s="23">
        <v>7.5710703593144468E-2</v>
      </c>
    </row>
    <row r="1223" spans="1:6" x14ac:dyDescent="0.25">
      <c r="A1223" s="136"/>
      <c r="B1223" s="136"/>
      <c r="C1223" s="137"/>
      <c r="D1223" s="1" t="s">
        <v>304</v>
      </c>
      <c r="E1223" s="40" t="s">
        <v>301</v>
      </c>
      <c r="F1223" s="23">
        <v>4.8391016404176389E-2</v>
      </c>
    </row>
    <row r="1224" spans="1:6" x14ac:dyDescent="0.25">
      <c r="A1224" s="136"/>
      <c r="B1224" s="136"/>
      <c r="C1224" s="135" t="s">
        <v>308</v>
      </c>
      <c r="D1224" s="1" t="s">
        <v>300</v>
      </c>
      <c r="E1224" s="40" t="s">
        <v>301</v>
      </c>
      <c r="F1224" s="23">
        <v>8.8696833837243708E-2</v>
      </c>
    </row>
    <row r="1225" spans="1:6" x14ac:dyDescent="0.25">
      <c r="A1225" s="136"/>
      <c r="B1225" s="136"/>
      <c r="C1225" s="136"/>
      <c r="D1225" s="1" t="s">
        <v>302</v>
      </c>
      <c r="E1225" s="40" t="s">
        <v>301</v>
      </c>
      <c r="F1225" s="23">
        <v>7.3406841951678707E-3</v>
      </c>
    </row>
    <row r="1226" spans="1:6" x14ac:dyDescent="0.25">
      <c r="A1226" s="136"/>
      <c r="B1226" s="136"/>
      <c r="C1226" s="136"/>
      <c r="D1226" s="1" t="s">
        <v>303</v>
      </c>
      <c r="E1226" s="40" t="s">
        <v>301</v>
      </c>
      <c r="F1226" s="23">
        <v>0.12097564178004991</v>
      </c>
    </row>
    <row r="1227" spans="1:6" x14ac:dyDescent="0.25">
      <c r="A1227" s="136"/>
      <c r="B1227" s="136"/>
      <c r="C1227" s="137"/>
      <c r="D1227" s="1" t="s">
        <v>304</v>
      </c>
      <c r="E1227" s="40" t="s">
        <v>301</v>
      </c>
      <c r="F1227" s="23">
        <v>2.888084718136616</v>
      </c>
    </row>
    <row r="1228" spans="1:6" x14ac:dyDescent="0.25">
      <c r="A1228" s="136"/>
      <c r="B1228" s="136"/>
      <c r="C1228" s="135" t="s">
        <v>309</v>
      </c>
      <c r="D1228" s="1" t="s">
        <v>300</v>
      </c>
      <c r="E1228" s="40" t="s">
        <v>301</v>
      </c>
      <c r="F1228" s="23">
        <v>2.1790646046084661E-5</v>
      </c>
    </row>
    <row r="1229" spans="1:6" x14ac:dyDescent="0.25">
      <c r="A1229" s="136"/>
      <c r="B1229" s="136"/>
      <c r="C1229" s="136"/>
      <c r="D1229" s="1" t="s">
        <v>302</v>
      </c>
      <c r="E1229" s="40" t="s">
        <v>301</v>
      </c>
      <c r="F1229" s="23">
        <v>1.581025502998612E-6</v>
      </c>
    </row>
    <row r="1230" spans="1:6" x14ac:dyDescent="0.25">
      <c r="A1230" s="136"/>
      <c r="B1230" s="136"/>
      <c r="C1230" s="136"/>
      <c r="D1230" s="1" t="s">
        <v>303</v>
      </c>
      <c r="E1230" s="40" t="s">
        <v>301</v>
      </c>
      <c r="F1230" s="23">
        <v>6.4281798545127765E-6</v>
      </c>
    </row>
    <row r="1231" spans="1:6" x14ac:dyDescent="0.25">
      <c r="A1231" s="136"/>
      <c r="B1231" s="136"/>
      <c r="C1231" s="137"/>
      <c r="D1231" s="1" t="s">
        <v>304</v>
      </c>
      <c r="E1231" s="40" t="s">
        <v>301</v>
      </c>
      <c r="F1231" s="23">
        <v>9.9131030631677694E-12</v>
      </c>
    </row>
    <row r="1232" spans="1:6" x14ac:dyDescent="0.25">
      <c r="A1232" s="136"/>
      <c r="B1232" s="136"/>
      <c r="C1232" s="135" t="s">
        <v>310</v>
      </c>
      <c r="D1232" s="1" t="s">
        <v>300</v>
      </c>
      <c r="E1232" s="40" t="s">
        <v>301</v>
      </c>
      <c r="F1232" s="23">
        <v>2.0409385018118738E-2</v>
      </c>
    </row>
    <row r="1233" spans="1:6" x14ac:dyDescent="0.25">
      <c r="A1233" s="136"/>
      <c r="B1233" s="136"/>
      <c r="C1233" s="136"/>
      <c r="D1233" s="1" t="s">
        <v>302</v>
      </c>
      <c r="E1233" s="40" t="s">
        <v>301</v>
      </c>
      <c r="F1233" s="23">
        <v>3.318001694039889E-3</v>
      </c>
    </row>
    <row r="1234" spans="1:6" x14ac:dyDescent="0.25">
      <c r="A1234" s="136"/>
      <c r="B1234" s="136"/>
      <c r="C1234" s="136"/>
      <c r="D1234" s="1" t="s">
        <v>303</v>
      </c>
      <c r="E1234" s="40" t="s">
        <v>301</v>
      </c>
      <c r="F1234" s="23">
        <v>4.880873119766016E-2</v>
      </c>
    </row>
    <row r="1235" spans="1:6" x14ac:dyDescent="0.25">
      <c r="A1235" s="136"/>
      <c r="B1235" s="136"/>
      <c r="C1235" s="137"/>
      <c r="D1235" s="1" t="s">
        <v>304</v>
      </c>
      <c r="E1235" s="40" t="s">
        <v>301</v>
      </c>
      <c r="F1235" s="23">
        <v>0.28686696547681678</v>
      </c>
    </row>
    <row r="1236" spans="1:6" x14ac:dyDescent="0.25">
      <c r="A1236" s="136"/>
      <c r="B1236" s="136"/>
      <c r="C1236" s="135" t="s">
        <v>312</v>
      </c>
      <c r="D1236" s="1" t="s">
        <v>300</v>
      </c>
      <c r="E1236" s="40" t="s">
        <v>301</v>
      </c>
      <c r="F1236" s="23">
        <v>0</v>
      </c>
    </row>
    <row r="1237" spans="1:6" x14ac:dyDescent="0.25">
      <c r="A1237" s="136"/>
      <c r="B1237" s="136"/>
      <c r="C1237" s="136"/>
      <c r="D1237" s="1" t="s">
        <v>302</v>
      </c>
      <c r="E1237" s="40" t="s">
        <v>301</v>
      </c>
      <c r="F1237" s="23">
        <v>6.2850648297327642E-5</v>
      </c>
    </row>
    <row r="1238" spans="1:6" x14ac:dyDescent="0.25">
      <c r="A1238" s="136"/>
      <c r="B1238" s="136"/>
      <c r="C1238" s="136"/>
      <c r="D1238" s="1" t="s">
        <v>303</v>
      </c>
      <c r="E1238" s="40" t="s">
        <v>301</v>
      </c>
      <c r="F1238" s="23">
        <v>2.781425160204528E-2</v>
      </c>
    </row>
    <row r="1239" spans="1:6" x14ac:dyDescent="0.25">
      <c r="A1239" s="136"/>
      <c r="B1239" s="136"/>
      <c r="C1239" s="137"/>
      <c r="D1239" s="1" t="s">
        <v>304</v>
      </c>
      <c r="E1239" s="40" t="s">
        <v>301</v>
      </c>
      <c r="F1239" s="23">
        <v>0.39443119919339131</v>
      </c>
    </row>
    <row r="1240" spans="1:6" x14ac:dyDescent="0.25">
      <c r="A1240" s="136"/>
      <c r="B1240" s="136"/>
      <c r="C1240" s="135" t="s">
        <v>313</v>
      </c>
      <c r="D1240" s="1" t="s">
        <v>300</v>
      </c>
      <c r="E1240" s="40" t="s">
        <v>301</v>
      </c>
      <c r="F1240" s="23">
        <v>2.2008668286865838E-4</v>
      </c>
    </row>
    <row r="1241" spans="1:6" x14ac:dyDescent="0.25">
      <c r="A1241" s="136"/>
      <c r="B1241" s="136"/>
      <c r="C1241" s="136"/>
      <c r="D1241" s="1" t="s">
        <v>302</v>
      </c>
      <c r="E1241" s="40" t="s">
        <v>301</v>
      </c>
      <c r="F1241" s="23">
        <v>1.019675411645648E-3</v>
      </c>
    </row>
    <row r="1242" spans="1:6" x14ac:dyDescent="0.25">
      <c r="A1242" s="136"/>
      <c r="B1242" s="136"/>
      <c r="C1242" s="136"/>
      <c r="D1242" s="1" t="s">
        <v>303</v>
      </c>
      <c r="E1242" s="40" t="s">
        <v>301</v>
      </c>
      <c r="F1242" s="23">
        <v>2.0040373086254691E-2</v>
      </c>
    </row>
    <row r="1243" spans="1:6" x14ac:dyDescent="0.25">
      <c r="A1243" s="137"/>
      <c r="B1243" s="137"/>
      <c r="C1243" s="137"/>
      <c r="D1243" s="1" t="s">
        <v>304</v>
      </c>
      <c r="E1243" s="40" t="s">
        <v>301</v>
      </c>
      <c r="F1243" s="23">
        <v>2.365243629761889E-4</v>
      </c>
    </row>
    <row r="1244" spans="1:6" x14ac:dyDescent="0.25">
      <c r="A1244" s="135" t="s">
        <v>76</v>
      </c>
      <c r="B1244" s="135" t="s">
        <v>269</v>
      </c>
      <c r="C1244" s="135" t="s">
        <v>307</v>
      </c>
      <c r="D1244" s="1" t="s">
        <v>300</v>
      </c>
      <c r="E1244" s="40" t="s">
        <v>301</v>
      </c>
      <c r="F1244" s="23">
        <v>0</v>
      </c>
    </row>
    <row r="1245" spans="1:6" x14ac:dyDescent="0.25">
      <c r="A1245" s="136"/>
      <c r="B1245" s="136"/>
      <c r="C1245" s="136"/>
      <c r="D1245" s="1" t="s">
        <v>302</v>
      </c>
      <c r="E1245" s="40" t="s">
        <v>301</v>
      </c>
      <c r="F1245" s="23">
        <v>0</v>
      </c>
    </row>
    <row r="1246" spans="1:6" x14ac:dyDescent="0.25">
      <c r="A1246" s="136"/>
      <c r="B1246" s="136"/>
      <c r="C1246" s="136"/>
      <c r="D1246" s="1" t="s">
        <v>303</v>
      </c>
      <c r="E1246" s="40" t="s">
        <v>301</v>
      </c>
      <c r="F1246" s="23">
        <v>0</v>
      </c>
    </row>
    <row r="1247" spans="1:6" x14ac:dyDescent="0.25">
      <c r="A1247" s="136"/>
      <c r="B1247" s="136"/>
      <c r="C1247" s="137"/>
      <c r="D1247" s="1" t="s">
        <v>304</v>
      </c>
      <c r="E1247" s="40" t="s">
        <v>301</v>
      </c>
      <c r="F1247" s="23">
        <v>0</v>
      </c>
    </row>
    <row r="1248" spans="1:6" x14ac:dyDescent="0.25">
      <c r="A1248" s="136"/>
      <c r="B1248" s="136"/>
      <c r="C1248" s="135" t="s">
        <v>308</v>
      </c>
      <c r="D1248" s="1" t="s">
        <v>300</v>
      </c>
      <c r="E1248" s="40" t="s">
        <v>301</v>
      </c>
      <c r="F1248" s="23">
        <v>0</v>
      </c>
    </row>
    <row r="1249" spans="1:6" x14ac:dyDescent="0.25">
      <c r="A1249" s="136"/>
      <c r="B1249" s="136"/>
      <c r="C1249" s="136"/>
      <c r="D1249" s="1" t="s">
        <v>302</v>
      </c>
      <c r="E1249" s="40" t="s">
        <v>301</v>
      </c>
      <c r="F1249" s="23">
        <v>0</v>
      </c>
    </row>
    <row r="1250" spans="1:6" x14ac:dyDescent="0.25">
      <c r="A1250" s="136"/>
      <c r="B1250" s="136"/>
      <c r="C1250" s="136"/>
      <c r="D1250" s="1" t="s">
        <v>303</v>
      </c>
      <c r="E1250" s="40" t="s">
        <v>301</v>
      </c>
      <c r="F1250" s="23">
        <v>0</v>
      </c>
    </row>
    <row r="1251" spans="1:6" x14ac:dyDescent="0.25">
      <c r="A1251" s="136"/>
      <c r="B1251" s="136"/>
      <c r="C1251" s="137"/>
      <c r="D1251" s="1" t="s">
        <v>304</v>
      </c>
      <c r="E1251" s="40" t="s">
        <v>301</v>
      </c>
      <c r="F1251" s="23">
        <v>0</v>
      </c>
    </row>
    <row r="1252" spans="1:6" x14ac:dyDescent="0.25">
      <c r="A1252" s="136"/>
      <c r="B1252" s="136"/>
      <c r="C1252" s="135" t="s">
        <v>309</v>
      </c>
      <c r="D1252" s="1" t="s">
        <v>300</v>
      </c>
      <c r="E1252" s="40" t="s">
        <v>301</v>
      </c>
      <c r="F1252" s="23">
        <v>0</v>
      </c>
    </row>
    <row r="1253" spans="1:6" x14ac:dyDescent="0.25">
      <c r="A1253" s="136"/>
      <c r="B1253" s="136"/>
      <c r="C1253" s="136"/>
      <c r="D1253" s="1" t="s">
        <v>302</v>
      </c>
      <c r="E1253" s="40" t="s">
        <v>301</v>
      </c>
      <c r="F1253" s="23">
        <v>0</v>
      </c>
    </row>
    <row r="1254" spans="1:6" x14ac:dyDescent="0.25">
      <c r="A1254" s="136"/>
      <c r="B1254" s="136"/>
      <c r="C1254" s="136"/>
      <c r="D1254" s="1" t="s">
        <v>303</v>
      </c>
      <c r="E1254" s="40" t="s">
        <v>301</v>
      </c>
      <c r="F1254" s="23">
        <v>0</v>
      </c>
    </row>
    <row r="1255" spans="1:6" x14ac:dyDescent="0.25">
      <c r="A1255" s="136"/>
      <c r="B1255" s="136"/>
      <c r="C1255" s="137"/>
      <c r="D1255" s="1" t="s">
        <v>304</v>
      </c>
      <c r="E1255" s="40" t="s">
        <v>301</v>
      </c>
      <c r="F1255" s="23">
        <v>2.7755575615628909E-26</v>
      </c>
    </row>
    <row r="1256" spans="1:6" x14ac:dyDescent="0.25">
      <c r="A1256" s="136"/>
      <c r="B1256" s="136"/>
      <c r="C1256" s="135" t="s">
        <v>310</v>
      </c>
      <c r="D1256" s="1" t="s">
        <v>300</v>
      </c>
      <c r="E1256" s="40" t="s">
        <v>301</v>
      </c>
      <c r="F1256" s="23">
        <v>0</v>
      </c>
    </row>
    <row r="1257" spans="1:6" x14ac:dyDescent="0.25">
      <c r="A1257" s="136"/>
      <c r="B1257" s="136"/>
      <c r="C1257" s="136"/>
      <c r="D1257" s="1" t="s">
        <v>302</v>
      </c>
      <c r="E1257" s="40" t="s">
        <v>301</v>
      </c>
      <c r="F1257" s="23">
        <v>0</v>
      </c>
    </row>
    <row r="1258" spans="1:6" x14ac:dyDescent="0.25">
      <c r="A1258" s="136"/>
      <c r="B1258" s="136"/>
      <c r="C1258" s="136"/>
      <c r="D1258" s="1" t="s">
        <v>303</v>
      </c>
      <c r="E1258" s="40" t="s">
        <v>301</v>
      </c>
      <c r="F1258" s="23">
        <v>0</v>
      </c>
    </row>
    <row r="1259" spans="1:6" x14ac:dyDescent="0.25">
      <c r="A1259" s="136"/>
      <c r="B1259" s="136"/>
      <c r="C1259" s="137"/>
      <c r="D1259" s="1" t="s">
        <v>304</v>
      </c>
      <c r="E1259" s="40" t="s">
        <v>301</v>
      </c>
      <c r="F1259" s="23">
        <v>0</v>
      </c>
    </row>
    <row r="1260" spans="1:6" x14ac:dyDescent="0.25">
      <c r="A1260" s="136"/>
      <c r="B1260" s="136"/>
      <c r="C1260" s="135" t="s">
        <v>312</v>
      </c>
      <c r="D1260" s="1" t="s">
        <v>300</v>
      </c>
      <c r="E1260" s="40" t="s">
        <v>301</v>
      </c>
      <c r="F1260" s="23">
        <v>0</v>
      </c>
    </row>
    <row r="1261" spans="1:6" x14ac:dyDescent="0.25">
      <c r="A1261" s="136"/>
      <c r="B1261" s="136"/>
      <c r="C1261" s="136"/>
      <c r="D1261" s="1" t="s">
        <v>302</v>
      </c>
      <c r="E1261" s="40" t="s">
        <v>301</v>
      </c>
      <c r="F1261" s="23">
        <v>0</v>
      </c>
    </row>
    <row r="1262" spans="1:6" x14ac:dyDescent="0.25">
      <c r="A1262" s="136"/>
      <c r="B1262" s="136"/>
      <c r="C1262" s="136"/>
      <c r="D1262" s="1" t="s">
        <v>303</v>
      </c>
      <c r="E1262" s="40" t="s">
        <v>301</v>
      </c>
      <c r="F1262" s="23">
        <v>0</v>
      </c>
    </row>
    <row r="1263" spans="1:6" x14ac:dyDescent="0.25">
      <c r="A1263" s="136"/>
      <c r="B1263" s="136"/>
      <c r="C1263" s="137"/>
      <c r="D1263" s="1" t="s">
        <v>304</v>
      </c>
      <c r="E1263" s="40" t="s">
        <v>301</v>
      </c>
      <c r="F1263" s="23">
        <v>2.9802322387695308E-17</v>
      </c>
    </row>
    <row r="1264" spans="1:6" x14ac:dyDescent="0.25">
      <c r="A1264" s="136"/>
      <c r="B1264" s="136"/>
      <c r="C1264" s="135" t="s">
        <v>313</v>
      </c>
      <c r="D1264" s="1" t="s">
        <v>300</v>
      </c>
      <c r="E1264" s="40" t="s">
        <v>301</v>
      </c>
      <c r="F1264" s="23">
        <v>0</v>
      </c>
    </row>
    <row r="1265" spans="1:6" x14ac:dyDescent="0.25">
      <c r="A1265" s="136"/>
      <c r="B1265" s="136"/>
      <c r="C1265" s="136"/>
      <c r="D1265" s="1" t="s">
        <v>302</v>
      </c>
      <c r="E1265" s="40" t="s">
        <v>301</v>
      </c>
      <c r="F1265" s="23">
        <v>1.164153218269348E-19</v>
      </c>
    </row>
    <row r="1266" spans="1:6" x14ac:dyDescent="0.25">
      <c r="A1266" s="136"/>
      <c r="B1266" s="136"/>
      <c r="C1266" s="136"/>
      <c r="D1266" s="1" t="s">
        <v>303</v>
      </c>
      <c r="E1266" s="40" t="s">
        <v>301</v>
      </c>
      <c r="F1266" s="23">
        <v>0</v>
      </c>
    </row>
    <row r="1267" spans="1:6" x14ac:dyDescent="0.25">
      <c r="A1267" s="136"/>
      <c r="B1267" s="137"/>
      <c r="C1267" s="137"/>
      <c r="D1267" s="1" t="s">
        <v>304</v>
      </c>
      <c r="E1267" s="40" t="s">
        <v>301</v>
      </c>
      <c r="F1267" s="23">
        <v>0</v>
      </c>
    </row>
    <row r="1268" spans="1:6" x14ac:dyDescent="0.25">
      <c r="A1268" s="136"/>
      <c r="B1268" s="135" t="s">
        <v>270</v>
      </c>
      <c r="C1268" s="135" t="s">
        <v>307</v>
      </c>
      <c r="D1268" s="1" t="s">
        <v>300</v>
      </c>
      <c r="E1268" s="40" t="s">
        <v>301</v>
      </c>
      <c r="F1268" s="23">
        <v>2.9747724124467499E-6</v>
      </c>
    </row>
    <row r="1269" spans="1:6" x14ac:dyDescent="0.25">
      <c r="A1269" s="136"/>
      <c r="B1269" s="136"/>
      <c r="C1269" s="136"/>
      <c r="D1269" s="1" t="s">
        <v>302</v>
      </c>
      <c r="E1269" s="40" t="s">
        <v>301</v>
      </c>
      <c r="F1269" s="23">
        <v>0</v>
      </c>
    </row>
    <row r="1270" spans="1:6" x14ac:dyDescent="0.25">
      <c r="A1270" s="136"/>
      <c r="B1270" s="136"/>
      <c r="C1270" s="136"/>
      <c r="D1270" s="1" t="s">
        <v>303</v>
      </c>
      <c r="E1270" s="40" t="s">
        <v>301</v>
      </c>
      <c r="F1270" s="23">
        <v>0</v>
      </c>
    </row>
    <row r="1271" spans="1:6" x14ac:dyDescent="0.25">
      <c r="A1271" s="136"/>
      <c r="B1271" s="136"/>
      <c r="C1271" s="137"/>
      <c r="D1271" s="1" t="s">
        <v>304</v>
      </c>
      <c r="E1271" s="40" t="s">
        <v>301</v>
      </c>
      <c r="F1271" s="23">
        <v>1.220216255465532E-4</v>
      </c>
    </row>
    <row r="1272" spans="1:6" x14ac:dyDescent="0.25">
      <c r="A1272" s="136"/>
      <c r="B1272" s="136"/>
      <c r="C1272" s="135" t="s">
        <v>308</v>
      </c>
      <c r="D1272" s="1" t="s">
        <v>300</v>
      </c>
      <c r="E1272" s="40" t="s">
        <v>301</v>
      </c>
      <c r="F1272" s="23">
        <v>0</v>
      </c>
    </row>
    <row r="1273" spans="1:6" x14ac:dyDescent="0.25">
      <c r="A1273" s="136"/>
      <c r="B1273" s="136"/>
      <c r="C1273" s="136"/>
      <c r="D1273" s="1" t="s">
        <v>302</v>
      </c>
      <c r="E1273" s="40" t="s">
        <v>301</v>
      </c>
      <c r="F1273" s="23">
        <v>0</v>
      </c>
    </row>
    <row r="1274" spans="1:6" x14ac:dyDescent="0.25">
      <c r="A1274" s="136"/>
      <c r="B1274" s="136"/>
      <c r="C1274" s="136"/>
      <c r="D1274" s="1" t="s">
        <v>303</v>
      </c>
      <c r="E1274" s="40" t="s">
        <v>301</v>
      </c>
      <c r="F1274" s="23">
        <v>0</v>
      </c>
    </row>
    <row r="1275" spans="1:6" x14ac:dyDescent="0.25">
      <c r="A1275" s="136"/>
      <c r="B1275" s="136"/>
      <c r="C1275" s="137"/>
      <c r="D1275" s="1" t="s">
        <v>304</v>
      </c>
      <c r="E1275" s="40" t="s">
        <v>301</v>
      </c>
      <c r="F1275" s="23">
        <v>0</v>
      </c>
    </row>
    <row r="1276" spans="1:6" x14ac:dyDescent="0.25">
      <c r="A1276" s="136"/>
      <c r="B1276" s="136"/>
      <c r="C1276" s="135" t="s">
        <v>309</v>
      </c>
      <c r="D1276" s="1" t="s">
        <v>300</v>
      </c>
      <c r="E1276" s="40" t="s">
        <v>301</v>
      </c>
      <c r="F1276" s="23">
        <v>0</v>
      </c>
    </row>
    <row r="1277" spans="1:6" x14ac:dyDescent="0.25">
      <c r="A1277" s="136"/>
      <c r="B1277" s="136"/>
      <c r="C1277" s="136"/>
      <c r="D1277" s="1" t="s">
        <v>302</v>
      </c>
      <c r="E1277" s="40" t="s">
        <v>301</v>
      </c>
      <c r="F1277" s="23">
        <v>0</v>
      </c>
    </row>
    <row r="1278" spans="1:6" x14ac:dyDescent="0.25">
      <c r="A1278" s="136"/>
      <c r="B1278" s="136"/>
      <c r="C1278" s="136"/>
      <c r="D1278" s="1" t="s">
        <v>303</v>
      </c>
      <c r="E1278" s="40" t="s">
        <v>301</v>
      </c>
      <c r="F1278" s="23">
        <v>0</v>
      </c>
    </row>
    <row r="1279" spans="1:6" x14ac:dyDescent="0.25">
      <c r="A1279" s="136"/>
      <c r="B1279" s="136"/>
      <c r="C1279" s="137"/>
      <c r="D1279" s="1" t="s">
        <v>304</v>
      </c>
      <c r="E1279" s="40" t="s">
        <v>301</v>
      </c>
      <c r="F1279" s="23">
        <v>2.5634087565811098E-13</v>
      </c>
    </row>
    <row r="1280" spans="1:6" x14ac:dyDescent="0.25">
      <c r="A1280" s="136"/>
      <c r="B1280" s="136"/>
      <c r="C1280" s="135" t="s">
        <v>310</v>
      </c>
      <c r="D1280" s="1" t="s">
        <v>300</v>
      </c>
      <c r="E1280" s="40" t="s">
        <v>301</v>
      </c>
      <c r="F1280" s="23">
        <v>2.7618771696064398E-3</v>
      </c>
    </row>
    <row r="1281" spans="1:6" x14ac:dyDescent="0.25">
      <c r="A1281" s="136"/>
      <c r="B1281" s="136"/>
      <c r="C1281" s="136"/>
      <c r="D1281" s="1" t="s">
        <v>302</v>
      </c>
      <c r="E1281" s="40" t="s">
        <v>301</v>
      </c>
      <c r="F1281" s="23">
        <v>0</v>
      </c>
    </row>
    <row r="1282" spans="1:6" x14ac:dyDescent="0.25">
      <c r="A1282" s="136"/>
      <c r="B1282" s="136"/>
      <c r="C1282" s="136"/>
      <c r="D1282" s="1" t="s">
        <v>303</v>
      </c>
      <c r="E1282" s="40" t="s">
        <v>301</v>
      </c>
      <c r="F1282" s="23">
        <v>0</v>
      </c>
    </row>
    <row r="1283" spans="1:6" x14ac:dyDescent="0.25">
      <c r="A1283" s="136"/>
      <c r="B1283" s="136"/>
      <c r="C1283" s="137"/>
      <c r="D1283" s="1" t="s">
        <v>304</v>
      </c>
      <c r="E1283" s="40" t="s">
        <v>301</v>
      </c>
      <c r="F1283" s="23">
        <v>1.765041430139375E-2</v>
      </c>
    </row>
    <row r="1284" spans="1:6" x14ac:dyDescent="0.25">
      <c r="A1284" s="136"/>
      <c r="B1284" s="136"/>
      <c r="C1284" s="135" t="s">
        <v>312</v>
      </c>
      <c r="D1284" s="1" t="s">
        <v>300</v>
      </c>
      <c r="E1284" s="40" t="s">
        <v>301</v>
      </c>
      <c r="F1284" s="23">
        <v>0</v>
      </c>
    </row>
    <row r="1285" spans="1:6" x14ac:dyDescent="0.25">
      <c r="A1285" s="136"/>
      <c r="B1285" s="136"/>
      <c r="C1285" s="136"/>
      <c r="D1285" s="1" t="s">
        <v>302</v>
      </c>
      <c r="E1285" s="40" t="s">
        <v>301</v>
      </c>
      <c r="F1285" s="23">
        <v>2.060811826444376E-4</v>
      </c>
    </row>
    <row r="1286" spans="1:6" x14ac:dyDescent="0.25">
      <c r="A1286" s="136"/>
      <c r="B1286" s="136"/>
      <c r="C1286" s="136"/>
      <c r="D1286" s="1" t="s">
        <v>303</v>
      </c>
      <c r="E1286" s="40" t="s">
        <v>301</v>
      </c>
      <c r="F1286" s="23">
        <v>5.0049182035673989E-2</v>
      </c>
    </row>
    <row r="1287" spans="1:6" x14ac:dyDescent="0.25">
      <c r="A1287" s="136"/>
      <c r="B1287" s="136"/>
      <c r="C1287" s="137"/>
      <c r="D1287" s="1" t="s">
        <v>304</v>
      </c>
      <c r="E1287" s="40" t="s">
        <v>301</v>
      </c>
      <c r="F1287" s="23">
        <v>0.19702739302522901</v>
      </c>
    </row>
    <row r="1288" spans="1:6" x14ac:dyDescent="0.25">
      <c r="A1288" s="136"/>
      <c r="B1288" s="136"/>
      <c r="C1288" s="135" t="s">
        <v>313</v>
      </c>
      <c r="D1288" s="1" t="s">
        <v>300</v>
      </c>
      <c r="E1288" s="40" t="s">
        <v>301</v>
      </c>
      <c r="F1288" s="23">
        <v>3.671632489176933E-5</v>
      </c>
    </row>
    <row r="1289" spans="1:6" x14ac:dyDescent="0.25">
      <c r="A1289" s="136"/>
      <c r="B1289" s="136"/>
      <c r="C1289" s="136"/>
      <c r="D1289" s="1" t="s">
        <v>302</v>
      </c>
      <c r="E1289" s="40" t="s">
        <v>301</v>
      </c>
      <c r="F1289" s="23">
        <v>0</v>
      </c>
    </row>
    <row r="1290" spans="1:6" x14ac:dyDescent="0.25">
      <c r="A1290" s="136"/>
      <c r="B1290" s="136"/>
      <c r="C1290" s="136"/>
      <c r="D1290" s="1" t="s">
        <v>303</v>
      </c>
      <c r="E1290" s="40" t="s">
        <v>301</v>
      </c>
      <c r="F1290" s="23">
        <v>0</v>
      </c>
    </row>
    <row r="1291" spans="1:6" x14ac:dyDescent="0.25">
      <c r="A1291" s="136"/>
      <c r="B1291" s="137"/>
      <c r="C1291" s="137"/>
      <c r="D1291" s="1" t="s">
        <v>304</v>
      </c>
      <c r="E1291" s="40" t="s">
        <v>301</v>
      </c>
      <c r="F1291" s="23">
        <v>0</v>
      </c>
    </row>
    <row r="1292" spans="1:6" x14ac:dyDescent="0.25">
      <c r="A1292" s="136"/>
      <c r="B1292" s="135" t="s">
        <v>271</v>
      </c>
      <c r="C1292" s="135" t="s">
        <v>307</v>
      </c>
      <c r="D1292" s="1" t="s">
        <v>300</v>
      </c>
      <c r="E1292" s="40" t="s">
        <v>301</v>
      </c>
      <c r="F1292" s="23">
        <v>0</v>
      </c>
    </row>
    <row r="1293" spans="1:6" x14ac:dyDescent="0.25">
      <c r="A1293" s="136"/>
      <c r="B1293" s="136"/>
      <c r="C1293" s="136"/>
      <c r="D1293" s="1" t="s">
        <v>302</v>
      </c>
      <c r="E1293" s="40" t="s">
        <v>301</v>
      </c>
      <c r="F1293" s="23">
        <v>0</v>
      </c>
    </row>
    <row r="1294" spans="1:6" x14ac:dyDescent="0.25">
      <c r="A1294" s="136"/>
      <c r="B1294" s="136"/>
      <c r="C1294" s="136"/>
      <c r="D1294" s="1" t="s">
        <v>303</v>
      </c>
      <c r="E1294" s="40" t="s">
        <v>301</v>
      </c>
      <c r="F1294" s="23">
        <v>0</v>
      </c>
    </row>
    <row r="1295" spans="1:6" x14ac:dyDescent="0.25">
      <c r="A1295" s="136"/>
      <c r="B1295" s="136"/>
      <c r="C1295" s="137"/>
      <c r="D1295" s="1" t="s">
        <v>304</v>
      </c>
      <c r="E1295" s="40" t="s">
        <v>301</v>
      </c>
      <c r="F1295" s="23">
        <v>0</v>
      </c>
    </row>
    <row r="1296" spans="1:6" x14ac:dyDescent="0.25">
      <c r="A1296" s="136"/>
      <c r="B1296" s="136"/>
      <c r="C1296" s="135" t="s">
        <v>308</v>
      </c>
      <c r="D1296" s="1" t="s">
        <v>300</v>
      </c>
      <c r="E1296" s="40" t="s">
        <v>301</v>
      </c>
      <c r="F1296" s="23">
        <v>4.3585037905963658E-3</v>
      </c>
    </row>
    <row r="1297" spans="1:6" x14ac:dyDescent="0.25">
      <c r="A1297" s="136"/>
      <c r="B1297" s="136"/>
      <c r="C1297" s="136"/>
      <c r="D1297" s="1" t="s">
        <v>302</v>
      </c>
      <c r="E1297" s="40" t="s">
        <v>301</v>
      </c>
      <c r="F1297" s="23">
        <v>0</v>
      </c>
    </row>
    <row r="1298" spans="1:6" x14ac:dyDescent="0.25">
      <c r="A1298" s="136"/>
      <c r="B1298" s="136"/>
      <c r="C1298" s="136"/>
      <c r="D1298" s="1" t="s">
        <v>303</v>
      </c>
      <c r="E1298" s="40" t="s">
        <v>301</v>
      </c>
      <c r="F1298" s="23">
        <v>0</v>
      </c>
    </row>
    <row r="1299" spans="1:6" x14ac:dyDescent="0.25">
      <c r="A1299" s="136"/>
      <c r="B1299" s="136"/>
      <c r="C1299" s="137"/>
      <c r="D1299" s="1" t="s">
        <v>304</v>
      </c>
      <c r="E1299" s="40" t="s">
        <v>301</v>
      </c>
      <c r="F1299" s="23">
        <v>0</v>
      </c>
    </row>
    <row r="1300" spans="1:6" x14ac:dyDescent="0.25">
      <c r="A1300" s="136"/>
      <c r="B1300" s="136"/>
      <c r="C1300" s="135" t="s">
        <v>309</v>
      </c>
      <c r="D1300" s="1" t="s">
        <v>300</v>
      </c>
      <c r="E1300" s="40" t="s">
        <v>301</v>
      </c>
      <c r="F1300" s="23">
        <v>0</v>
      </c>
    </row>
    <row r="1301" spans="1:6" x14ac:dyDescent="0.25">
      <c r="A1301" s="136"/>
      <c r="B1301" s="136"/>
      <c r="C1301" s="136"/>
      <c r="D1301" s="1" t="s">
        <v>302</v>
      </c>
      <c r="E1301" s="40" t="s">
        <v>301</v>
      </c>
      <c r="F1301" s="23">
        <v>0</v>
      </c>
    </row>
    <row r="1302" spans="1:6" x14ac:dyDescent="0.25">
      <c r="A1302" s="136"/>
      <c r="B1302" s="136"/>
      <c r="C1302" s="136"/>
      <c r="D1302" s="1" t="s">
        <v>303</v>
      </c>
      <c r="E1302" s="40" t="s">
        <v>301</v>
      </c>
      <c r="F1302" s="23">
        <v>0</v>
      </c>
    </row>
    <row r="1303" spans="1:6" x14ac:dyDescent="0.25">
      <c r="A1303" s="136"/>
      <c r="B1303" s="136"/>
      <c r="C1303" s="137"/>
      <c r="D1303" s="1" t="s">
        <v>304</v>
      </c>
      <c r="E1303" s="40" t="s">
        <v>301</v>
      </c>
      <c r="F1303" s="23">
        <v>0</v>
      </c>
    </row>
    <row r="1304" spans="1:6" x14ac:dyDescent="0.25">
      <c r="A1304" s="136"/>
      <c r="B1304" s="136"/>
      <c r="C1304" s="135" t="s">
        <v>310</v>
      </c>
      <c r="D1304" s="1" t="s">
        <v>300</v>
      </c>
      <c r="E1304" s="40" t="s">
        <v>301</v>
      </c>
      <c r="F1304" s="23">
        <v>0</v>
      </c>
    </row>
    <row r="1305" spans="1:6" x14ac:dyDescent="0.25">
      <c r="A1305" s="136"/>
      <c r="B1305" s="136"/>
      <c r="C1305" s="136"/>
      <c r="D1305" s="1" t="s">
        <v>302</v>
      </c>
      <c r="E1305" s="40" t="s">
        <v>301</v>
      </c>
      <c r="F1305" s="23">
        <v>0</v>
      </c>
    </row>
    <row r="1306" spans="1:6" x14ac:dyDescent="0.25">
      <c r="A1306" s="136"/>
      <c r="B1306" s="136"/>
      <c r="C1306" s="136"/>
      <c r="D1306" s="1" t="s">
        <v>303</v>
      </c>
      <c r="E1306" s="40" t="s">
        <v>301</v>
      </c>
      <c r="F1306" s="23">
        <v>0</v>
      </c>
    </row>
    <row r="1307" spans="1:6" x14ac:dyDescent="0.25">
      <c r="A1307" s="136"/>
      <c r="B1307" s="136"/>
      <c r="C1307" s="137"/>
      <c r="D1307" s="1" t="s">
        <v>304</v>
      </c>
      <c r="E1307" s="40" t="s">
        <v>301</v>
      </c>
      <c r="F1307" s="23">
        <v>0</v>
      </c>
    </row>
    <row r="1308" spans="1:6" x14ac:dyDescent="0.25">
      <c r="A1308" s="136"/>
      <c r="B1308" s="136"/>
      <c r="C1308" s="135" t="s">
        <v>312</v>
      </c>
      <c r="D1308" s="1" t="s">
        <v>300</v>
      </c>
      <c r="E1308" s="40" t="s">
        <v>301</v>
      </c>
      <c r="F1308" s="23">
        <v>0</v>
      </c>
    </row>
    <row r="1309" spans="1:6" x14ac:dyDescent="0.25">
      <c r="A1309" s="136"/>
      <c r="B1309" s="136"/>
      <c r="C1309" s="136"/>
      <c r="D1309" s="1" t="s">
        <v>302</v>
      </c>
      <c r="E1309" s="40" t="s">
        <v>301</v>
      </c>
      <c r="F1309" s="23">
        <v>0</v>
      </c>
    </row>
    <row r="1310" spans="1:6" x14ac:dyDescent="0.25">
      <c r="A1310" s="136"/>
      <c r="B1310" s="136"/>
      <c r="C1310" s="136"/>
      <c r="D1310" s="1" t="s">
        <v>303</v>
      </c>
      <c r="E1310" s="40" t="s">
        <v>301</v>
      </c>
      <c r="F1310" s="23">
        <v>0</v>
      </c>
    </row>
    <row r="1311" spans="1:6" x14ac:dyDescent="0.25">
      <c r="A1311" s="136"/>
      <c r="B1311" s="136"/>
      <c r="C1311" s="137"/>
      <c r="D1311" s="1" t="s">
        <v>304</v>
      </c>
      <c r="E1311" s="40" t="s">
        <v>301</v>
      </c>
      <c r="F1311" s="23">
        <v>0</v>
      </c>
    </row>
    <row r="1312" spans="1:6" x14ac:dyDescent="0.25">
      <c r="A1312" s="136"/>
      <c r="B1312" s="136"/>
      <c r="C1312" s="135" t="s">
        <v>313</v>
      </c>
      <c r="D1312" s="1" t="s">
        <v>300</v>
      </c>
      <c r="E1312" s="40" t="s">
        <v>301</v>
      </c>
      <c r="F1312" s="23">
        <v>0</v>
      </c>
    </row>
    <row r="1313" spans="1:6" x14ac:dyDescent="0.25">
      <c r="A1313" s="136"/>
      <c r="B1313" s="136"/>
      <c r="C1313" s="136"/>
      <c r="D1313" s="1" t="s">
        <v>302</v>
      </c>
      <c r="E1313" s="40" t="s">
        <v>301</v>
      </c>
      <c r="F1313" s="23">
        <v>1.731210639079206E-5</v>
      </c>
    </row>
    <row r="1314" spans="1:6" x14ac:dyDescent="0.25">
      <c r="A1314" s="136"/>
      <c r="B1314" s="136"/>
      <c r="C1314" s="136"/>
      <c r="D1314" s="1" t="s">
        <v>303</v>
      </c>
      <c r="E1314" s="40" t="s">
        <v>301</v>
      </c>
      <c r="F1314" s="23">
        <v>0</v>
      </c>
    </row>
    <row r="1315" spans="1:6" x14ac:dyDescent="0.25">
      <c r="A1315" s="136"/>
      <c r="B1315" s="137"/>
      <c r="C1315" s="137"/>
      <c r="D1315" s="1" t="s">
        <v>304</v>
      </c>
      <c r="E1315" s="40" t="s">
        <v>301</v>
      </c>
      <c r="F1315" s="23">
        <v>0</v>
      </c>
    </row>
    <row r="1316" spans="1:6" x14ac:dyDescent="0.25">
      <c r="A1316" s="136"/>
      <c r="B1316" s="135" t="s">
        <v>272</v>
      </c>
      <c r="C1316" s="135" t="s">
        <v>307</v>
      </c>
      <c r="D1316" s="1" t="s">
        <v>300</v>
      </c>
      <c r="E1316" s="40" t="s">
        <v>301</v>
      </c>
      <c r="F1316" s="23">
        <v>0</v>
      </c>
    </row>
    <row r="1317" spans="1:6" x14ac:dyDescent="0.25">
      <c r="A1317" s="136"/>
      <c r="B1317" s="136"/>
      <c r="C1317" s="136"/>
      <c r="D1317" s="1" t="s">
        <v>302</v>
      </c>
      <c r="E1317" s="40" t="s">
        <v>301</v>
      </c>
      <c r="F1317" s="23">
        <v>0</v>
      </c>
    </row>
    <row r="1318" spans="1:6" x14ac:dyDescent="0.25">
      <c r="A1318" s="136"/>
      <c r="B1318" s="136"/>
      <c r="C1318" s="136"/>
      <c r="D1318" s="1" t="s">
        <v>303</v>
      </c>
      <c r="E1318" s="40" t="s">
        <v>301</v>
      </c>
      <c r="F1318" s="23">
        <v>0</v>
      </c>
    </row>
    <row r="1319" spans="1:6" x14ac:dyDescent="0.25">
      <c r="A1319" s="136"/>
      <c r="B1319" s="136"/>
      <c r="C1319" s="137"/>
      <c r="D1319" s="1" t="s">
        <v>304</v>
      </c>
      <c r="E1319" s="40" t="s">
        <v>301</v>
      </c>
      <c r="F1319" s="23">
        <v>0</v>
      </c>
    </row>
    <row r="1320" spans="1:6" x14ac:dyDescent="0.25">
      <c r="A1320" s="136"/>
      <c r="B1320" s="136"/>
      <c r="C1320" s="135" t="s">
        <v>308</v>
      </c>
      <c r="D1320" s="1" t="s">
        <v>300</v>
      </c>
      <c r="E1320" s="40" t="s">
        <v>301</v>
      </c>
      <c r="F1320" s="23">
        <v>0</v>
      </c>
    </row>
    <row r="1321" spans="1:6" x14ac:dyDescent="0.25">
      <c r="A1321" s="136"/>
      <c r="B1321" s="136"/>
      <c r="C1321" s="136"/>
      <c r="D1321" s="1" t="s">
        <v>302</v>
      </c>
      <c r="E1321" s="40" t="s">
        <v>301</v>
      </c>
      <c r="F1321" s="23">
        <v>0</v>
      </c>
    </row>
    <row r="1322" spans="1:6" x14ac:dyDescent="0.25">
      <c r="A1322" s="136"/>
      <c r="B1322" s="136"/>
      <c r="C1322" s="136"/>
      <c r="D1322" s="1" t="s">
        <v>303</v>
      </c>
      <c r="E1322" s="40" t="s">
        <v>301</v>
      </c>
      <c r="F1322" s="23">
        <v>0</v>
      </c>
    </row>
    <row r="1323" spans="1:6" x14ac:dyDescent="0.25">
      <c r="A1323" s="136"/>
      <c r="B1323" s="136"/>
      <c r="C1323" s="137"/>
      <c r="D1323" s="1" t="s">
        <v>304</v>
      </c>
      <c r="E1323" s="40" t="s">
        <v>301</v>
      </c>
      <c r="F1323" s="23">
        <v>0</v>
      </c>
    </row>
    <row r="1324" spans="1:6" x14ac:dyDescent="0.25">
      <c r="A1324" s="136"/>
      <c r="B1324" s="136"/>
      <c r="C1324" s="135" t="s">
        <v>309</v>
      </c>
      <c r="D1324" s="1" t="s">
        <v>300</v>
      </c>
      <c r="E1324" s="40" t="s">
        <v>301</v>
      </c>
      <c r="F1324" s="23">
        <v>0</v>
      </c>
    </row>
    <row r="1325" spans="1:6" x14ac:dyDescent="0.25">
      <c r="A1325" s="136"/>
      <c r="B1325" s="136"/>
      <c r="C1325" s="136"/>
      <c r="D1325" s="1" t="s">
        <v>302</v>
      </c>
      <c r="E1325" s="40" t="s">
        <v>301</v>
      </c>
      <c r="F1325" s="23">
        <v>0</v>
      </c>
    </row>
    <row r="1326" spans="1:6" x14ac:dyDescent="0.25">
      <c r="A1326" s="136"/>
      <c r="B1326" s="136"/>
      <c r="C1326" s="136"/>
      <c r="D1326" s="1" t="s">
        <v>303</v>
      </c>
      <c r="E1326" s="40" t="s">
        <v>301</v>
      </c>
      <c r="F1326" s="23">
        <v>0</v>
      </c>
    </row>
    <row r="1327" spans="1:6" x14ac:dyDescent="0.25">
      <c r="A1327" s="136"/>
      <c r="B1327" s="136"/>
      <c r="C1327" s="137"/>
      <c r="D1327" s="1" t="s">
        <v>304</v>
      </c>
      <c r="E1327" s="40" t="s">
        <v>301</v>
      </c>
      <c r="F1327" s="23">
        <v>0</v>
      </c>
    </row>
    <row r="1328" spans="1:6" x14ac:dyDescent="0.25">
      <c r="A1328" s="136"/>
      <c r="B1328" s="136"/>
      <c r="C1328" s="135" t="s">
        <v>310</v>
      </c>
      <c r="D1328" s="1" t="s">
        <v>300</v>
      </c>
      <c r="E1328" s="40" t="s">
        <v>301</v>
      </c>
      <c r="F1328" s="23">
        <v>0</v>
      </c>
    </row>
    <row r="1329" spans="1:6" x14ac:dyDescent="0.25">
      <c r="A1329" s="136"/>
      <c r="B1329" s="136"/>
      <c r="C1329" s="136"/>
      <c r="D1329" s="1" t="s">
        <v>302</v>
      </c>
      <c r="E1329" s="40" t="s">
        <v>301</v>
      </c>
      <c r="F1329" s="23">
        <v>0</v>
      </c>
    </row>
    <row r="1330" spans="1:6" x14ac:dyDescent="0.25">
      <c r="A1330" s="136"/>
      <c r="B1330" s="136"/>
      <c r="C1330" s="136"/>
      <c r="D1330" s="1" t="s">
        <v>303</v>
      </c>
      <c r="E1330" s="40" t="s">
        <v>301</v>
      </c>
      <c r="F1330" s="23">
        <v>0</v>
      </c>
    </row>
    <row r="1331" spans="1:6" x14ac:dyDescent="0.25">
      <c r="A1331" s="136"/>
      <c r="B1331" s="136"/>
      <c r="C1331" s="137"/>
      <c r="D1331" s="1" t="s">
        <v>304</v>
      </c>
      <c r="E1331" s="40" t="s">
        <v>301</v>
      </c>
      <c r="F1331" s="23">
        <v>0</v>
      </c>
    </row>
    <row r="1332" spans="1:6" x14ac:dyDescent="0.25">
      <c r="A1332" s="136"/>
      <c r="B1332" s="136"/>
      <c r="C1332" s="135" t="s">
        <v>311</v>
      </c>
      <c r="D1332" s="1" t="s">
        <v>300</v>
      </c>
      <c r="E1332" s="40" t="s">
        <v>301</v>
      </c>
      <c r="F1332" s="23">
        <v>0</v>
      </c>
    </row>
    <row r="1333" spans="1:6" x14ac:dyDescent="0.25">
      <c r="A1333" s="136"/>
      <c r="B1333" s="136"/>
      <c r="C1333" s="136"/>
      <c r="D1333" s="1" t="s">
        <v>302</v>
      </c>
      <c r="E1333" s="40" t="s">
        <v>301</v>
      </c>
      <c r="F1333" s="23">
        <v>0</v>
      </c>
    </row>
    <row r="1334" spans="1:6" x14ac:dyDescent="0.25">
      <c r="A1334" s="136"/>
      <c r="B1334" s="136"/>
      <c r="C1334" s="136"/>
      <c r="D1334" s="1" t="s">
        <v>303</v>
      </c>
      <c r="E1334" s="40" t="s">
        <v>301</v>
      </c>
      <c r="F1334" s="23">
        <v>0</v>
      </c>
    </row>
    <row r="1335" spans="1:6" x14ac:dyDescent="0.25">
      <c r="A1335" s="136"/>
      <c r="B1335" s="136"/>
      <c r="C1335" s="137"/>
      <c r="D1335" s="1" t="s">
        <v>304</v>
      </c>
      <c r="E1335" s="40" t="s">
        <v>301</v>
      </c>
      <c r="F1335" s="23">
        <v>0</v>
      </c>
    </row>
    <row r="1336" spans="1:6" x14ac:dyDescent="0.25">
      <c r="A1336" s="136"/>
      <c r="B1336" s="136"/>
      <c r="C1336" s="135" t="s">
        <v>312</v>
      </c>
      <c r="D1336" s="1" t="s">
        <v>300</v>
      </c>
      <c r="E1336" s="40" t="s">
        <v>301</v>
      </c>
      <c r="F1336" s="23">
        <v>0</v>
      </c>
    </row>
    <row r="1337" spans="1:6" x14ac:dyDescent="0.25">
      <c r="A1337" s="136"/>
      <c r="B1337" s="136"/>
      <c r="C1337" s="136"/>
      <c r="D1337" s="1" t="s">
        <v>302</v>
      </c>
      <c r="E1337" s="40" t="s">
        <v>301</v>
      </c>
      <c r="F1337" s="23">
        <v>0</v>
      </c>
    </row>
    <row r="1338" spans="1:6" x14ac:dyDescent="0.25">
      <c r="A1338" s="136"/>
      <c r="B1338" s="136"/>
      <c r="C1338" s="136"/>
      <c r="D1338" s="1" t="s">
        <v>303</v>
      </c>
      <c r="E1338" s="40" t="s">
        <v>301</v>
      </c>
      <c r="F1338" s="23">
        <v>0</v>
      </c>
    </row>
    <row r="1339" spans="1:6" x14ac:dyDescent="0.25">
      <c r="A1339" s="136"/>
      <c r="B1339" s="136"/>
      <c r="C1339" s="137"/>
      <c r="D1339" s="1" t="s">
        <v>304</v>
      </c>
      <c r="E1339" s="40" t="s">
        <v>301</v>
      </c>
      <c r="F1339" s="23">
        <v>0</v>
      </c>
    </row>
    <row r="1340" spans="1:6" x14ac:dyDescent="0.25">
      <c r="A1340" s="136"/>
      <c r="B1340" s="136"/>
      <c r="C1340" s="135" t="s">
        <v>313</v>
      </c>
      <c r="D1340" s="1" t="s">
        <v>300</v>
      </c>
      <c r="E1340" s="40" t="s">
        <v>301</v>
      </c>
      <c r="F1340" s="23">
        <v>0</v>
      </c>
    </row>
    <row r="1341" spans="1:6" x14ac:dyDescent="0.25">
      <c r="A1341" s="136"/>
      <c r="B1341" s="136"/>
      <c r="C1341" s="136"/>
      <c r="D1341" s="1" t="s">
        <v>302</v>
      </c>
      <c r="E1341" s="40" t="s">
        <v>301</v>
      </c>
      <c r="F1341" s="23">
        <v>0</v>
      </c>
    </row>
    <row r="1342" spans="1:6" x14ac:dyDescent="0.25">
      <c r="A1342" s="136"/>
      <c r="B1342" s="136"/>
      <c r="C1342" s="136"/>
      <c r="D1342" s="1" t="s">
        <v>303</v>
      </c>
      <c r="E1342" s="40" t="s">
        <v>301</v>
      </c>
      <c r="F1342" s="23">
        <v>0</v>
      </c>
    </row>
    <row r="1343" spans="1:6" x14ac:dyDescent="0.25">
      <c r="A1343" s="136"/>
      <c r="B1343" s="137"/>
      <c r="C1343" s="137"/>
      <c r="D1343" s="1" t="s">
        <v>304</v>
      </c>
      <c r="E1343" s="40" t="s">
        <v>301</v>
      </c>
      <c r="F1343" s="23">
        <v>0</v>
      </c>
    </row>
    <row r="1344" spans="1:6" x14ac:dyDescent="0.25">
      <c r="A1344" s="136"/>
      <c r="B1344" s="135" t="s">
        <v>273</v>
      </c>
      <c r="C1344" s="135" t="s">
        <v>307</v>
      </c>
      <c r="D1344" s="1" t="s">
        <v>300</v>
      </c>
      <c r="E1344" s="40" t="s">
        <v>301</v>
      </c>
      <c r="F1344" s="23">
        <v>0</v>
      </c>
    </row>
    <row r="1345" spans="1:6" x14ac:dyDescent="0.25">
      <c r="A1345" s="136"/>
      <c r="B1345" s="136"/>
      <c r="C1345" s="136"/>
      <c r="D1345" s="1" t="s">
        <v>302</v>
      </c>
      <c r="E1345" s="40" t="s">
        <v>301</v>
      </c>
      <c r="F1345" s="23">
        <v>0</v>
      </c>
    </row>
    <row r="1346" spans="1:6" x14ac:dyDescent="0.25">
      <c r="A1346" s="136"/>
      <c r="B1346" s="136"/>
      <c r="C1346" s="136"/>
      <c r="D1346" s="1" t="s">
        <v>303</v>
      </c>
      <c r="E1346" s="40" t="s">
        <v>301</v>
      </c>
      <c r="F1346" s="23">
        <v>0</v>
      </c>
    </row>
    <row r="1347" spans="1:6" x14ac:dyDescent="0.25">
      <c r="A1347" s="136"/>
      <c r="B1347" s="136"/>
      <c r="C1347" s="137"/>
      <c r="D1347" s="1" t="s">
        <v>304</v>
      </c>
      <c r="E1347" s="40" t="s">
        <v>301</v>
      </c>
      <c r="F1347" s="23">
        <v>0</v>
      </c>
    </row>
    <row r="1348" spans="1:6" x14ac:dyDescent="0.25">
      <c r="A1348" s="136"/>
      <c r="B1348" s="136"/>
      <c r="C1348" s="135" t="s">
        <v>308</v>
      </c>
      <c r="D1348" s="1" t="s">
        <v>300</v>
      </c>
      <c r="E1348" s="40" t="s">
        <v>301</v>
      </c>
      <c r="F1348" s="23">
        <v>0</v>
      </c>
    </row>
    <row r="1349" spans="1:6" x14ac:dyDescent="0.25">
      <c r="A1349" s="136"/>
      <c r="B1349" s="136"/>
      <c r="C1349" s="136"/>
      <c r="D1349" s="1" t="s">
        <v>302</v>
      </c>
      <c r="E1349" s="40" t="s">
        <v>301</v>
      </c>
      <c r="F1349" s="23">
        <v>0</v>
      </c>
    </row>
    <row r="1350" spans="1:6" x14ac:dyDescent="0.25">
      <c r="A1350" s="136"/>
      <c r="B1350" s="136"/>
      <c r="C1350" s="136"/>
      <c r="D1350" s="1" t="s">
        <v>303</v>
      </c>
      <c r="E1350" s="40" t="s">
        <v>301</v>
      </c>
      <c r="F1350" s="23">
        <v>0</v>
      </c>
    </row>
    <row r="1351" spans="1:6" x14ac:dyDescent="0.25">
      <c r="A1351" s="136"/>
      <c r="B1351" s="136"/>
      <c r="C1351" s="137"/>
      <c r="D1351" s="1" t="s">
        <v>304</v>
      </c>
      <c r="E1351" s="40" t="s">
        <v>301</v>
      </c>
      <c r="F1351" s="23">
        <v>0</v>
      </c>
    </row>
    <row r="1352" spans="1:6" x14ac:dyDescent="0.25">
      <c r="A1352" s="136"/>
      <c r="B1352" s="136"/>
      <c r="C1352" s="135" t="s">
        <v>309</v>
      </c>
      <c r="D1352" s="1" t="s">
        <v>300</v>
      </c>
      <c r="E1352" s="40" t="s">
        <v>301</v>
      </c>
      <c r="F1352" s="23">
        <v>0</v>
      </c>
    </row>
    <row r="1353" spans="1:6" x14ac:dyDescent="0.25">
      <c r="A1353" s="136"/>
      <c r="B1353" s="136"/>
      <c r="C1353" s="136"/>
      <c r="D1353" s="1" t="s">
        <v>302</v>
      </c>
      <c r="E1353" s="40" t="s">
        <v>301</v>
      </c>
      <c r="F1353" s="23">
        <v>0</v>
      </c>
    </row>
    <row r="1354" spans="1:6" x14ac:dyDescent="0.25">
      <c r="A1354" s="136"/>
      <c r="B1354" s="136"/>
      <c r="C1354" s="136"/>
      <c r="D1354" s="1" t="s">
        <v>303</v>
      </c>
      <c r="E1354" s="40" t="s">
        <v>301</v>
      </c>
      <c r="F1354" s="23">
        <v>0</v>
      </c>
    </row>
    <row r="1355" spans="1:6" x14ac:dyDescent="0.25">
      <c r="A1355" s="136"/>
      <c r="B1355" s="136"/>
      <c r="C1355" s="137"/>
      <c r="D1355" s="1" t="s">
        <v>304</v>
      </c>
      <c r="E1355" s="40" t="s">
        <v>301</v>
      </c>
      <c r="F1355" s="23">
        <v>0</v>
      </c>
    </row>
    <row r="1356" spans="1:6" x14ac:dyDescent="0.25">
      <c r="A1356" s="136"/>
      <c r="B1356" s="136"/>
      <c r="C1356" s="135" t="s">
        <v>310</v>
      </c>
      <c r="D1356" s="1" t="s">
        <v>300</v>
      </c>
      <c r="E1356" s="40" t="s">
        <v>301</v>
      </c>
      <c r="F1356" s="23">
        <v>0</v>
      </c>
    </row>
    <row r="1357" spans="1:6" x14ac:dyDescent="0.25">
      <c r="A1357" s="136"/>
      <c r="B1357" s="136"/>
      <c r="C1357" s="136"/>
      <c r="D1357" s="1" t="s">
        <v>302</v>
      </c>
      <c r="E1357" s="40" t="s">
        <v>301</v>
      </c>
      <c r="F1357" s="23">
        <v>0</v>
      </c>
    </row>
    <row r="1358" spans="1:6" x14ac:dyDescent="0.25">
      <c r="A1358" s="136"/>
      <c r="B1358" s="136"/>
      <c r="C1358" s="136"/>
      <c r="D1358" s="1" t="s">
        <v>303</v>
      </c>
      <c r="E1358" s="40" t="s">
        <v>301</v>
      </c>
      <c r="F1358" s="23">
        <v>0</v>
      </c>
    </row>
    <row r="1359" spans="1:6" x14ac:dyDescent="0.25">
      <c r="A1359" s="136"/>
      <c r="B1359" s="136"/>
      <c r="C1359" s="137"/>
      <c r="D1359" s="1" t="s">
        <v>304</v>
      </c>
      <c r="E1359" s="40" t="s">
        <v>301</v>
      </c>
      <c r="F1359" s="23">
        <v>0</v>
      </c>
    </row>
    <row r="1360" spans="1:6" x14ac:dyDescent="0.25">
      <c r="A1360" s="136"/>
      <c r="B1360" s="136"/>
      <c r="C1360" s="135" t="s">
        <v>312</v>
      </c>
      <c r="D1360" s="1" t="s">
        <v>300</v>
      </c>
      <c r="E1360" s="40" t="s">
        <v>301</v>
      </c>
      <c r="F1360" s="23">
        <v>0</v>
      </c>
    </row>
    <row r="1361" spans="1:6" x14ac:dyDescent="0.25">
      <c r="A1361" s="136"/>
      <c r="B1361" s="136"/>
      <c r="C1361" s="136"/>
      <c r="D1361" s="1" t="s">
        <v>302</v>
      </c>
      <c r="E1361" s="40" t="s">
        <v>301</v>
      </c>
      <c r="F1361" s="23">
        <v>0</v>
      </c>
    </row>
    <row r="1362" spans="1:6" x14ac:dyDescent="0.25">
      <c r="A1362" s="136"/>
      <c r="B1362" s="136"/>
      <c r="C1362" s="136"/>
      <c r="D1362" s="1" t="s">
        <v>303</v>
      </c>
      <c r="E1362" s="40" t="s">
        <v>301</v>
      </c>
      <c r="F1362" s="23">
        <v>0</v>
      </c>
    </row>
    <row r="1363" spans="1:6" x14ac:dyDescent="0.25">
      <c r="A1363" s="136"/>
      <c r="B1363" s="136"/>
      <c r="C1363" s="137"/>
      <c r="D1363" s="1" t="s">
        <v>304</v>
      </c>
      <c r="E1363" s="40" t="s">
        <v>301</v>
      </c>
      <c r="F1363" s="23">
        <v>0</v>
      </c>
    </row>
    <row r="1364" spans="1:6" x14ac:dyDescent="0.25">
      <c r="A1364" s="136"/>
      <c r="B1364" s="136"/>
      <c r="C1364" s="135" t="s">
        <v>313</v>
      </c>
      <c r="D1364" s="1" t="s">
        <v>300</v>
      </c>
      <c r="E1364" s="40" t="s">
        <v>301</v>
      </c>
      <c r="F1364" s="23">
        <v>0</v>
      </c>
    </row>
    <row r="1365" spans="1:6" x14ac:dyDescent="0.25">
      <c r="A1365" s="136"/>
      <c r="B1365" s="136"/>
      <c r="C1365" s="136"/>
      <c r="D1365" s="1" t="s">
        <v>302</v>
      </c>
      <c r="E1365" s="40" t="s">
        <v>301</v>
      </c>
      <c r="F1365" s="23">
        <v>0</v>
      </c>
    </row>
    <row r="1366" spans="1:6" x14ac:dyDescent="0.25">
      <c r="A1366" s="136"/>
      <c r="B1366" s="136"/>
      <c r="C1366" s="136"/>
      <c r="D1366" s="1" t="s">
        <v>303</v>
      </c>
      <c r="E1366" s="40" t="s">
        <v>301</v>
      </c>
      <c r="F1366" s="23">
        <v>0</v>
      </c>
    </row>
    <row r="1367" spans="1:6" x14ac:dyDescent="0.25">
      <c r="A1367" s="137"/>
      <c r="B1367" s="137"/>
      <c r="C1367" s="137"/>
      <c r="D1367" s="1" t="s">
        <v>304</v>
      </c>
      <c r="E1367" s="40" t="s">
        <v>301</v>
      </c>
      <c r="F1367" s="23">
        <v>0</v>
      </c>
    </row>
    <row r="1368" spans="1:6" x14ac:dyDescent="0.25">
      <c r="E1368" s="45" t="s">
        <v>408</v>
      </c>
      <c r="F1368" s="23">
        <f>(SUM(F3:F1367))</f>
        <v>92.748039726740188</v>
      </c>
    </row>
    <row r="1370" spans="1:6" x14ac:dyDescent="0.25">
      <c r="E1370" s="45" t="s">
        <v>603</v>
      </c>
      <c r="F1370" s="43">
        <f>F1368+Fig3_global_material!C8</f>
        <v>286.91053928539907</v>
      </c>
    </row>
  </sheetData>
  <mergeCells count="407">
    <mergeCell ref="C8:C11"/>
    <mergeCell ref="C64:C67"/>
    <mergeCell ref="B152:B175"/>
    <mergeCell ref="C1348:C1351"/>
    <mergeCell ref="C216:C219"/>
    <mergeCell ref="C272:C275"/>
    <mergeCell ref="C1152:C1155"/>
    <mergeCell ref="C956:C959"/>
    <mergeCell ref="C508:C511"/>
    <mergeCell ref="C812:C815"/>
    <mergeCell ref="C872:C875"/>
    <mergeCell ref="C1048:C1051"/>
    <mergeCell ref="C224:C227"/>
    <mergeCell ref="C972:C975"/>
    <mergeCell ref="C1332:C1335"/>
    <mergeCell ref="C996:C999"/>
    <mergeCell ref="B52:B75"/>
    <mergeCell ref="B1096:B1119"/>
    <mergeCell ref="B748:B771"/>
    <mergeCell ref="C460:C463"/>
    <mergeCell ref="B300:B323"/>
    <mergeCell ref="C696:C699"/>
    <mergeCell ref="C1232:C1235"/>
    <mergeCell ref="C284:C287"/>
    <mergeCell ref="C1364:C1367"/>
    <mergeCell ref="C432:C435"/>
    <mergeCell ref="A500:A623"/>
    <mergeCell ref="C1124:C1127"/>
    <mergeCell ref="C540:C543"/>
    <mergeCell ref="C356:C359"/>
    <mergeCell ref="C592:C595"/>
    <mergeCell ref="C1292:C1295"/>
    <mergeCell ref="C524:C527"/>
    <mergeCell ref="C564:C567"/>
    <mergeCell ref="C1104:C1107"/>
    <mergeCell ref="C824:C827"/>
    <mergeCell ref="C1140:C1143"/>
    <mergeCell ref="C792:C795"/>
    <mergeCell ref="C1204:C1207"/>
    <mergeCell ref="C1196:C1199"/>
    <mergeCell ref="C704:C707"/>
    <mergeCell ref="C464:C467"/>
    <mergeCell ref="C1004:C1007"/>
    <mergeCell ref="C1284:C1287"/>
    <mergeCell ref="C1060:C1063"/>
    <mergeCell ref="C1256:C1259"/>
    <mergeCell ref="C628:C631"/>
    <mergeCell ref="C864:C867"/>
    <mergeCell ref="C1320:C1323"/>
    <mergeCell ref="B476:B499"/>
    <mergeCell ref="C928:C931"/>
    <mergeCell ref="B1292:B1315"/>
    <mergeCell ref="C856:C859"/>
    <mergeCell ref="C1164:C1167"/>
    <mergeCell ref="B1168:B1191"/>
    <mergeCell ref="C1240:C1243"/>
    <mergeCell ref="C1296:C1299"/>
    <mergeCell ref="B1268:B1291"/>
    <mergeCell ref="C1216:C1219"/>
    <mergeCell ref="B1220:B1243"/>
    <mergeCell ref="C784:C787"/>
    <mergeCell ref="C1280:C1283"/>
    <mergeCell ref="C776:C779"/>
    <mergeCell ref="B920:B943"/>
    <mergeCell ref="C1032:C1035"/>
    <mergeCell ref="C740:C743"/>
    <mergeCell ref="C1036:C1039"/>
    <mergeCell ref="B996:B1019"/>
    <mergeCell ref="C988:C991"/>
    <mergeCell ref="C1312:C1315"/>
    <mergeCell ref="C756:C759"/>
    <mergeCell ref="B648:B671"/>
    <mergeCell ref="C24:C27"/>
    <mergeCell ref="C1148:C1151"/>
    <mergeCell ref="A376:A499"/>
    <mergeCell ref="C512:C515"/>
    <mergeCell ref="C748:C751"/>
    <mergeCell ref="B324:B351"/>
    <mergeCell ref="B820:B847"/>
    <mergeCell ref="B424:B447"/>
    <mergeCell ref="C132:C135"/>
    <mergeCell ref="C28:C31"/>
    <mergeCell ref="B1144:B1167"/>
    <mergeCell ref="C916:C919"/>
    <mergeCell ref="C424:C427"/>
    <mergeCell ref="C240:C243"/>
    <mergeCell ref="A252:A375"/>
    <mergeCell ref="C92:C95"/>
    <mergeCell ref="C136:C139"/>
    <mergeCell ref="C1108:C1111"/>
    <mergeCell ref="C780:C783"/>
    <mergeCell ref="C48:C51"/>
    <mergeCell ref="C140:C143"/>
    <mergeCell ref="B228:B251"/>
    <mergeCell ref="C932:C935"/>
    <mergeCell ref="B1020:B1043"/>
    <mergeCell ref="A128:A251"/>
    <mergeCell ref="C948:C951"/>
    <mergeCell ref="C848:C851"/>
    <mergeCell ref="C320:C323"/>
    <mergeCell ref="C556:C559"/>
    <mergeCell ref="B128:B151"/>
    <mergeCell ref="B176:B199"/>
    <mergeCell ref="C192:C195"/>
    <mergeCell ref="C208:C211"/>
    <mergeCell ref="B352:B375"/>
    <mergeCell ref="B200:B227"/>
    <mergeCell ref="B696:B723"/>
    <mergeCell ref="C940:C943"/>
    <mergeCell ref="C448:C451"/>
    <mergeCell ref="C252:C255"/>
    <mergeCell ref="C684:C687"/>
    <mergeCell ref="C344:C347"/>
    <mergeCell ref="C580:C583"/>
    <mergeCell ref="B724:B747"/>
    <mergeCell ref="B524:B547"/>
    <mergeCell ref="C584:C587"/>
    <mergeCell ref="C228:C231"/>
    <mergeCell ref="C372:C375"/>
    <mergeCell ref="C4:C7"/>
    <mergeCell ref="C544:C547"/>
    <mergeCell ref="C976:C979"/>
    <mergeCell ref="C68:C71"/>
    <mergeCell ref="B76:B103"/>
    <mergeCell ref="C104:C107"/>
    <mergeCell ref="C1040:C1043"/>
    <mergeCell ref="C760:C763"/>
    <mergeCell ref="C404:C407"/>
    <mergeCell ref="C620:C623"/>
    <mergeCell ref="C664:C667"/>
    <mergeCell ref="C920:C923"/>
    <mergeCell ref="C428:C431"/>
    <mergeCell ref="C232:C235"/>
    <mergeCell ref="C984:C987"/>
    <mergeCell ref="B624:B647"/>
    <mergeCell ref="B276:B299"/>
    <mergeCell ref="B4:B27"/>
    <mergeCell ref="C76:C79"/>
    <mergeCell ref="C312:C315"/>
    <mergeCell ref="C616:C619"/>
    <mergeCell ref="C168:C171"/>
    <mergeCell ref="B448:B475"/>
    <mergeCell ref="C196:C199"/>
    <mergeCell ref="A1244:A1367"/>
    <mergeCell ref="C1260:C1263"/>
    <mergeCell ref="C968:C971"/>
    <mergeCell ref="C1088:C1091"/>
    <mergeCell ref="B872:B895"/>
    <mergeCell ref="C1324:C1327"/>
    <mergeCell ref="C500:C503"/>
    <mergeCell ref="C152:C155"/>
    <mergeCell ref="C612:C615"/>
    <mergeCell ref="C360:C363"/>
    <mergeCell ref="C416:C419"/>
    <mergeCell ref="C452:C455"/>
    <mergeCell ref="C688:C691"/>
    <mergeCell ref="C992:C995"/>
    <mergeCell ref="C160:C163"/>
    <mergeCell ref="C1052:C1055"/>
    <mergeCell ref="C660:C663"/>
    <mergeCell ref="C212:C215"/>
    <mergeCell ref="C516:C519"/>
    <mergeCell ref="C576:C579"/>
    <mergeCell ref="C752:C755"/>
    <mergeCell ref="C1116:C1119"/>
    <mergeCell ref="C1352:C1355"/>
    <mergeCell ref="C220:C223"/>
    <mergeCell ref="C1336:C1339"/>
    <mergeCell ref="C808:C811"/>
    <mergeCell ref="B896:B919"/>
    <mergeCell ref="C1044:C1047"/>
    <mergeCell ref="C1344:C1347"/>
    <mergeCell ref="C172:C175"/>
    <mergeCell ref="C960:C963"/>
    <mergeCell ref="C236:C239"/>
    <mergeCell ref="C1168:C1171"/>
    <mergeCell ref="C1224:C1227"/>
    <mergeCell ref="C1024:C1027"/>
    <mergeCell ref="C828:C831"/>
    <mergeCell ref="C640:C643"/>
    <mergeCell ref="B1316:B1343"/>
    <mergeCell ref="C816:C819"/>
    <mergeCell ref="C876:C879"/>
    <mergeCell ref="C292:C295"/>
    <mergeCell ref="C1272:C1275"/>
    <mergeCell ref="C384:C387"/>
    <mergeCell ref="C1340:C1343"/>
    <mergeCell ref="B1244:B1267"/>
    <mergeCell ref="C884:C887"/>
    <mergeCell ref="C532:C535"/>
    <mergeCell ref="B772:B795"/>
    <mergeCell ref="C52:C55"/>
    <mergeCell ref="C1176:C1179"/>
    <mergeCell ref="C288:C291"/>
    <mergeCell ref="C144:C147"/>
    <mergeCell ref="C744:C747"/>
    <mergeCell ref="C700:C703"/>
    <mergeCell ref="C980:C983"/>
    <mergeCell ref="C352:C355"/>
    <mergeCell ref="B944:B971"/>
    <mergeCell ref="C444:C447"/>
    <mergeCell ref="C692:C695"/>
    <mergeCell ref="C392:C395"/>
    <mergeCell ref="C608:C611"/>
    <mergeCell ref="C796:C799"/>
    <mergeCell ref="C492:C495"/>
    <mergeCell ref="C72:C75"/>
    <mergeCell ref="C108:C111"/>
    <mergeCell ref="C880:C883"/>
    <mergeCell ref="C388:C391"/>
    <mergeCell ref="C896:C899"/>
    <mergeCell ref="B600:B623"/>
    <mergeCell ref="C248:C251"/>
    <mergeCell ref="C308:C311"/>
    <mergeCell ref="C904:C907"/>
    <mergeCell ref="C1360:C1363"/>
    <mergeCell ref="C1020:C1023"/>
    <mergeCell ref="B972:B995"/>
    <mergeCell ref="B1068:B1095"/>
    <mergeCell ref="C1220:C1223"/>
    <mergeCell ref="B672:B695"/>
    <mergeCell ref="C32:C35"/>
    <mergeCell ref="C56:C59"/>
    <mergeCell ref="C148:C151"/>
    <mergeCell ref="C96:C99"/>
    <mergeCell ref="C844:C847"/>
    <mergeCell ref="C552:C555"/>
    <mergeCell ref="C788:C791"/>
    <mergeCell ref="C908:C911"/>
    <mergeCell ref="C1244:C1247"/>
    <mergeCell ref="C1144:C1147"/>
    <mergeCell ref="B400:B423"/>
    <mergeCell ref="C852:C855"/>
    <mergeCell ref="C652:C655"/>
    <mergeCell ref="B500:B523"/>
    <mergeCell ref="C804:C807"/>
    <mergeCell ref="C36:C39"/>
    <mergeCell ref="C728:C731"/>
    <mergeCell ref="C964:C967"/>
    <mergeCell ref="C12:C15"/>
    <mergeCell ref="C1136:C1139"/>
    <mergeCell ref="A624:A747"/>
    <mergeCell ref="C1096:C1099"/>
    <mergeCell ref="B252:B275"/>
    <mergeCell ref="A1120:A1243"/>
    <mergeCell ref="C200:C203"/>
    <mergeCell ref="C420:C423"/>
    <mergeCell ref="C936:C939"/>
    <mergeCell ref="B548:B571"/>
    <mergeCell ref="C264:C267"/>
    <mergeCell ref="C1000:C1003"/>
    <mergeCell ref="C112:C115"/>
    <mergeCell ref="C720:C723"/>
    <mergeCell ref="C1236:C1239"/>
    <mergeCell ref="C328:C331"/>
    <mergeCell ref="B848:B871"/>
    <mergeCell ref="C176:C179"/>
    <mergeCell ref="C412:C415"/>
    <mergeCell ref="B572:B599"/>
    <mergeCell ref="C436:C439"/>
    <mergeCell ref="C336:C339"/>
    <mergeCell ref="C672:C675"/>
    <mergeCell ref="C572:C575"/>
    <mergeCell ref="C40:C43"/>
    <mergeCell ref="C472:C475"/>
    <mergeCell ref="C1212:C1215"/>
    <mergeCell ref="C124:C127"/>
    <mergeCell ref="C80:C83"/>
    <mergeCell ref="C316:C319"/>
    <mergeCell ref="C536:C539"/>
    <mergeCell ref="C340:C343"/>
    <mergeCell ref="C1276:C1279"/>
    <mergeCell ref="C772:C775"/>
    <mergeCell ref="C188:C191"/>
    <mergeCell ref="C380:C383"/>
    <mergeCell ref="C836:C839"/>
    <mergeCell ref="C1072:C1075"/>
    <mergeCell ref="C488:C491"/>
    <mergeCell ref="C44:C47"/>
    <mergeCell ref="C1172:C1175"/>
    <mergeCell ref="C1228:C1231"/>
    <mergeCell ref="C1028:C1031"/>
    <mergeCell ref="C1264:C1267"/>
    <mergeCell ref="C680:C683"/>
    <mergeCell ref="C484:C487"/>
    <mergeCell ref="C1092:C1095"/>
    <mergeCell ref="C204:C207"/>
    <mergeCell ref="B1344:B1367"/>
    <mergeCell ref="C528:C531"/>
    <mergeCell ref="C764:C767"/>
    <mergeCell ref="C180:C183"/>
    <mergeCell ref="C1304:C1307"/>
    <mergeCell ref="B376:B399"/>
    <mergeCell ref="B28:B51"/>
    <mergeCell ref="C624:C627"/>
    <mergeCell ref="C1080:C1083"/>
    <mergeCell ref="C1316:C1319"/>
    <mergeCell ref="C1268:C1271"/>
    <mergeCell ref="C588:C591"/>
    <mergeCell ref="C60:C63"/>
    <mergeCell ref="C1184:C1187"/>
    <mergeCell ref="C296:C299"/>
    <mergeCell ref="B1192:B1219"/>
    <mergeCell ref="B796:B819"/>
    <mergeCell ref="C888:C891"/>
    <mergeCell ref="C304:C307"/>
    <mergeCell ref="C596:C599"/>
    <mergeCell ref="C396:C399"/>
    <mergeCell ref="C900:C903"/>
    <mergeCell ref="C1356:C1359"/>
    <mergeCell ref="C644:C647"/>
    <mergeCell ref="C1300:C1303"/>
    <mergeCell ref="C1328:C1331"/>
    <mergeCell ref="C504:C507"/>
    <mergeCell ref="C84:C87"/>
    <mergeCell ref="C820:C823"/>
    <mergeCell ref="C1056:C1059"/>
    <mergeCell ref="C1112:C1115"/>
    <mergeCell ref="C1288:C1291"/>
    <mergeCell ref="C1208:C1211"/>
    <mergeCell ref="C1252:C1255"/>
    <mergeCell ref="C1248:C1251"/>
    <mergeCell ref="C244:C247"/>
    <mergeCell ref="C1192:C1195"/>
    <mergeCell ref="C480:C483"/>
    <mergeCell ref="C892:C895"/>
    <mergeCell ref="C1180:C1183"/>
    <mergeCell ref="C1200:C1203"/>
    <mergeCell ref="C1128:C1131"/>
    <mergeCell ref="C1308:C1311"/>
    <mergeCell ref="C1132:C1135"/>
    <mergeCell ref="C1084:C1087"/>
    <mergeCell ref="C736:C739"/>
    <mergeCell ref="C600:C603"/>
    <mergeCell ref="C88:C91"/>
    <mergeCell ref="C116:C119"/>
    <mergeCell ref="C712:C715"/>
    <mergeCell ref="C364:C367"/>
    <mergeCell ref="C456:C459"/>
    <mergeCell ref="C300:C303"/>
    <mergeCell ref="C100:C103"/>
    <mergeCell ref="C156:C159"/>
    <mergeCell ref="C164:C167"/>
    <mergeCell ref="C280:C283"/>
    <mergeCell ref="C128:C131"/>
    <mergeCell ref="C260:C263"/>
    <mergeCell ref="C496:C499"/>
    <mergeCell ref="C708:C711"/>
    <mergeCell ref="C408:C411"/>
    <mergeCell ref="C268:C271"/>
    <mergeCell ref="C332:C335"/>
    <mergeCell ref="C568:C571"/>
    <mergeCell ref="C276:C279"/>
    <mergeCell ref="C632:C635"/>
    <mergeCell ref="C256:C259"/>
    <mergeCell ref="C376:C379"/>
    <mergeCell ref="C468:C471"/>
    <mergeCell ref="C324:C327"/>
    <mergeCell ref="C560:C563"/>
    <mergeCell ref="B104:B127"/>
    <mergeCell ref="C656:C659"/>
    <mergeCell ref="C476:C479"/>
    <mergeCell ref="C184:C187"/>
    <mergeCell ref="C548:C551"/>
    <mergeCell ref="A872:A995"/>
    <mergeCell ref="C860:C863"/>
    <mergeCell ref="C716:C719"/>
    <mergeCell ref="C520:C523"/>
    <mergeCell ref="C952:C955"/>
    <mergeCell ref="C368:C371"/>
    <mergeCell ref="C924:C927"/>
    <mergeCell ref="A4:A127"/>
    <mergeCell ref="C768:C771"/>
    <mergeCell ref="C20:C23"/>
    <mergeCell ref="C16:C19"/>
    <mergeCell ref="C868:C871"/>
    <mergeCell ref="C944:C947"/>
    <mergeCell ref="C832:C835"/>
    <mergeCell ref="C120:C123"/>
    <mergeCell ref="C676:C679"/>
    <mergeCell ref="C348:C351"/>
    <mergeCell ref="C732:C735"/>
    <mergeCell ref="C440:C443"/>
    <mergeCell ref="C1188:C1191"/>
    <mergeCell ref="C604:C607"/>
    <mergeCell ref="C840:C843"/>
    <mergeCell ref="C400:C403"/>
    <mergeCell ref="C1120:C1123"/>
    <mergeCell ref="C1160:C1163"/>
    <mergeCell ref="C668:C671"/>
    <mergeCell ref="C636:C639"/>
    <mergeCell ref="A748:A871"/>
    <mergeCell ref="C912:C915"/>
    <mergeCell ref="A996:A1119"/>
    <mergeCell ref="B1120:B1143"/>
    <mergeCell ref="C800:C803"/>
    <mergeCell ref="C1076:C1079"/>
    <mergeCell ref="C724:C727"/>
    <mergeCell ref="C648:C651"/>
    <mergeCell ref="B1044:B1067"/>
    <mergeCell ref="C1100:C1103"/>
    <mergeCell ref="C1064:C1067"/>
    <mergeCell ref="C1008:C1011"/>
    <mergeCell ref="C1068:C1071"/>
    <mergeCell ref="C1156:C1159"/>
    <mergeCell ref="C1012:C1015"/>
    <mergeCell ref="C1016:C101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C14"/>
  <sheetViews>
    <sheetView workbookViewId="0"/>
  </sheetViews>
  <sheetFormatPr defaultRowHeight="15" x14ac:dyDescent="0.25"/>
  <cols>
    <col min="1" max="1" width="8" customWidth="1"/>
    <col min="2" max="2" width="13" customWidth="1"/>
    <col min="3" max="3" width="20" style="48" customWidth="1"/>
  </cols>
  <sheetData>
    <row r="1" spans="1:3" x14ac:dyDescent="0.25">
      <c r="A1" s="2" t="s">
        <v>53</v>
      </c>
    </row>
    <row r="2" spans="1:3" x14ac:dyDescent="0.25">
      <c r="A2" s="41"/>
    </row>
    <row r="3" spans="1:3" x14ac:dyDescent="0.25">
      <c r="A3" s="1" t="s">
        <v>78</v>
      </c>
      <c r="B3" s="1" t="s">
        <v>242</v>
      </c>
      <c r="C3" s="127" t="s">
        <v>263</v>
      </c>
    </row>
    <row r="4" spans="1:3" x14ac:dyDescent="0.25">
      <c r="A4" s="1" t="s">
        <v>56</v>
      </c>
      <c r="B4" s="1" t="s">
        <v>245</v>
      </c>
      <c r="C4" s="48">
        <v>25.456951322366219</v>
      </c>
    </row>
    <row r="5" spans="1:3" x14ac:dyDescent="0.25">
      <c r="A5" s="1" t="s">
        <v>58</v>
      </c>
      <c r="B5" s="1" t="s">
        <v>245</v>
      </c>
      <c r="C5" s="48">
        <v>12.065856824985451</v>
      </c>
    </row>
    <row r="6" spans="1:3" x14ac:dyDescent="0.25">
      <c r="A6" s="1" t="s">
        <v>60</v>
      </c>
      <c r="B6" s="1" t="s">
        <v>245</v>
      </c>
      <c r="C6" s="48">
        <v>1.637260160343015</v>
      </c>
    </row>
    <row r="7" spans="1:3" x14ac:dyDescent="0.25">
      <c r="A7" s="1" t="s">
        <v>62</v>
      </c>
      <c r="B7" s="1" t="s">
        <v>245</v>
      </c>
      <c r="C7" s="48">
        <v>6.8384734368232989</v>
      </c>
    </row>
    <row r="8" spans="1:3" x14ac:dyDescent="0.25">
      <c r="A8" s="1" t="s">
        <v>64</v>
      </c>
      <c r="B8" s="1" t="s">
        <v>245</v>
      </c>
      <c r="C8" s="48">
        <v>8.8326061877002111</v>
      </c>
    </row>
    <row r="9" spans="1:3" x14ac:dyDescent="0.25">
      <c r="A9" s="1" t="s">
        <v>66</v>
      </c>
      <c r="B9" s="1" t="s">
        <v>245</v>
      </c>
      <c r="C9" s="48">
        <v>12.526390731735111</v>
      </c>
    </row>
    <row r="10" spans="1:3" x14ac:dyDescent="0.25">
      <c r="A10" s="1" t="s">
        <v>68</v>
      </c>
      <c r="B10" s="1" t="s">
        <v>245</v>
      </c>
      <c r="C10" s="48">
        <v>0.86292050611126936</v>
      </c>
    </row>
    <row r="11" spans="1:3" x14ac:dyDescent="0.25">
      <c r="A11" s="1" t="s">
        <v>70</v>
      </c>
      <c r="B11" s="1" t="s">
        <v>245</v>
      </c>
      <c r="C11" s="48">
        <v>0.10837700357773231</v>
      </c>
    </row>
    <row r="12" spans="1:3" x14ac:dyDescent="0.25">
      <c r="A12" s="1" t="s">
        <v>72</v>
      </c>
      <c r="B12" s="1" t="s">
        <v>245</v>
      </c>
      <c r="C12" s="48">
        <v>11.961070228813099</v>
      </c>
    </row>
    <row r="13" spans="1:3" x14ac:dyDescent="0.25">
      <c r="A13" s="1" t="s">
        <v>74</v>
      </c>
      <c r="B13" s="1" t="s">
        <v>245</v>
      </c>
      <c r="C13" s="48">
        <v>16.348148602915391</v>
      </c>
    </row>
    <row r="14" spans="1:3" x14ac:dyDescent="0.25">
      <c r="A14" s="1" t="s">
        <v>76</v>
      </c>
      <c r="B14" s="1" t="s">
        <v>245</v>
      </c>
      <c r="C14" s="48">
        <v>0.54732300113457233</v>
      </c>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80"/>
  <sheetViews>
    <sheetView workbookViewId="0">
      <selection activeCell="F5" sqref="F5"/>
    </sheetView>
  </sheetViews>
  <sheetFormatPr defaultRowHeight="15" x14ac:dyDescent="0.25"/>
  <cols>
    <col min="1" max="1" width="31" customWidth="1"/>
    <col min="2" max="2" width="21" customWidth="1"/>
    <col min="3" max="3" width="30.28515625" style="108" customWidth="1"/>
    <col min="4" max="4" width="21" style="108" customWidth="1"/>
  </cols>
  <sheetData>
    <row r="1" spans="1:4" x14ac:dyDescent="0.25">
      <c r="A1" s="2" t="s">
        <v>625</v>
      </c>
    </row>
    <row r="3" spans="1:4" x14ac:dyDescent="0.25">
      <c r="A3" s="1" t="s">
        <v>78</v>
      </c>
      <c r="B3" s="1" t="s">
        <v>306</v>
      </c>
      <c r="C3" s="126" t="s">
        <v>411</v>
      </c>
      <c r="D3" s="126" t="s">
        <v>409</v>
      </c>
    </row>
    <row r="4" spans="1:4" x14ac:dyDescent="0.25">
      <c r="A4" s="135" t="s">
        <v>57</v>
      </c>
      <c r="B4" s="1" t="s">
        <v>307</v>
      </c>
      <c r="C4" s="46">
        <v>0.91941325054808121</v>
      </c>
      <c r="D4" s="46">
        <v>8.0586749451918779E-2</v>
      </c>
    </row>
    <row r="5" spans="1:4" x14ac:dyDescent="0.25">
      <c r="A5" s="136"/>
      <c r="B5" s="1" t="s">
        <v>318</v>
      </c>
      <c r="C5" s="46">
        <v>0.75590621683185943</v>
      </c>
      <c r="D5" s="46">
        <v>0.24409378316814051</v>
      </c>
    </row>
    <row r="6" spans="1:4" x14ac:dyDescent="0.25">
      <c r="A6" s="136"/>
      <c r="B6" s="1" t="s">
        <v>309</v>
      </c>
      <c r="C6" s="46">
        <v>2.4753598109334548E-3</v>
      </c>
      <c r="D6" s="46">
        <v>0.99752464018906661</v>
      </c>
    </row>
    <row r="7" spans="1:4" x14ac:dyDescent="0.25">
      <c r="A7" s="136"/>
      <c r="B7" s="1" t="s">
        <v>319</v>
      </c>
      <c r="C7" s="46">
        <v>0.2770740343836291</v>
      </c>
      <c r="D7" s="46">
        <v>0.7229259656163709</v>
      </c>
    </row>
    <row r="8" spans="1:4" x14ac:dyDescent="0.25">
      <c r="A8" s="136"/>
      <c r="B8" s="1" t="s">
        <v>320</v>
      </c>
      <c r="C8" s="46">
        <v>0.95598030576580739</v>
      </c>
      <c r="D8" s="46">
        <v>4.4019694234192622E-2</v>
      </c>
    </row>
    <row r="9" spans="1:4" x14ac:dyDescent="0.25">
      <c r="A9" s="136"/>
      <c r="B9" s="1" t="s">
        <v>321</v>
      </c>
      <c r="C9" s="46">
        <v>1</v>
      </c>
      <c r="D9" s="46">
        <v>0</v>
      </c>
    </row>
    <row r="10" spans="1:4" x14ac:dyDescent="0.25">
      <c r="A10" s="137"/>
      <c r="B10" s="1" t="s">
        <v>322</v>
      </c>
      <c r="C10" s="46">
        <v>0.96502283763322982</v>
      </c>
      <c r="D10" s="46">
        <v>3.4977162366770079E-2</v>
      </c>
    </row>
    <row r="11" spans="1:4" x14ac:dyDescent="0.25">
      <c r="A11" s="135" t="s">
        <v>59</v>
      </c>
      <c r="B11" s="1" t="s">
        <v>307</v>
      </c>
      <c r="C11" s="46">
        <v>0.57368438752542561</v>
      </c>
      <c r="D11" s="46">
        <v>0.42631561247457439</v>
      </c>
    </row>
    <row r="12" spans="1:4" x14ac:dyDescent="0.25">
      <c r="A12" s="136"/>
      <c r="B12" s="1" t="s">
        <v>318</v>
      </c>
      <c r="C12" s="46">
        <v>8.3774693347885787E-2</v>
      </c>
      <c r="D12" s="46">
        <v>0.91622530665211421</v>
      </c>
    </row>
    <row r="13" spans="1:4" x14ac:dyDescent="0.25">
      <c r="A13" s="136"/>
      <c r="B13" s="1" t="s">
        <v>309</v>
      </c>
      <c r="C13" s="46">
        <v>2.9086553013168601E-4</v>
      </c>
      <c r="D13" s="46">
        <v>0.99970913446986831</v>
      </c>
    </row>
    <row r="14" spans="1:4" x14ac:dyDescent="0.25">
      <c r="A14" s="136"/>
      <c r="B14" s="1" t="s">
        <v>319</v>
      </c>
      <c r="C14" s="46">
        <v>4.1435759911075773E-2</v>
      </c>
      <c r="D14" s="46">
        <v>0.95856424008892427</v>
      </c>
    </row>
    <row r="15" spans="1:4" x14ac:dyDescent="0.25">
      <c r="A15" s="136"/>
      <c r="B15" s="1" t="s">
        <v>320</v>
      </c>
      <c r="C15" s="46">
        <v>8.9937338453608517E-2</v>
      </c>
      <c r="D15" s="46">
        <v>0.91006266154639137</v>
      </c>
    </row>
    <row r="16" spans="1:4" x14ac:dyDescent="0.25">
      <c r="A16" s="136"/>
      <c r="B16" s="1" t="s">
        <v>321</v>
      </c>
      <c r="C16" s="46">
        <v>1</v>
      </c>
      <c r="D16" s="46">
        <v>0</v>
      </c>
    </row>
    <row r="17" spans="1:4" x14ac:dyDescent="0.25">
      <c r="A17" s="137"/>
      <c r="B17" s="1" t="s">
        <v>322</v>
      </c>
      <c r="C17" s="46">
        <v>0.60074609339727036</v>
      </c>
      <c r="D17" s="46">
        <v>0.39925390660272958</v>
      </c>
    </row>
    <row r="18" spans="1:4" x14ac:dyDescent="0.25">
      <c r="A18" s="135" t="s">
        <v>61</v>
      </c>
      <c r="B18" s="1" t="s">
        <v>307</v>
      </c>
      <c r="C18" s="46">
        <v>9.3756009616526581E-2</v>
      </c>
      <c r="D18" s="46">
        <v>0.90624399038347347</v>
      </c>
    </row>
    <row r="19" spans="1:4" x14ac:dyDescent="0.25">
      <c r="A19" s="136"/>
      <c r="B19" s="1" t="s">
        <v>318</v>
      </c>
      <c r="C19" s="46">
        <v>5.8910248763203166E-3</v>
      </c>
      <c r="D19" s="46">
        <v>0.99410897512367957</v>
      </c>
    </row>
    <row r="20" spans="1:4" x14ac:dyDescent="0.25">
      <c r="A20" s="136"/>
      <c r="B20" s="1" t="s">
        <v>309</v>
      </c>
      <c r="C20" s="46">
        <v>1.3135345081869781E-5</v>
      </c>
      <c r="D20" s="46">
        <v>0.99998686465491815</v>
      </c>
    </row>
    <row r="21" spans="1:4" x14ac:dyDescent="0.25">
      <c r="A21" s="136"/>
      <c r="B21" s="1" t="s">
        <v>319</v>
      </c>
      <c r="C21" s="46">
        <v>1.290597035187661E-2</v>
      </c>
      <c r="D21" s="46">
        <v>0.98709402964812343</v>
      </c>
    </row>
    <row r="22" spans="1:4" x14ac:dyDescent="0.25">
      <c r="A22" s="136"/>
      <c r="B22" s="1" t="s">
        <v>320</v>
      </c>
      <c r="C22" s="46">
        <v>0</v>
      </c>
      <c r="D22" s="46">
        <v>1</v>
      </c>
    </row>
    <row r="23" spans="1:4" x14ac:dyDescent="0.25">
      <c r="A23" s="136"/>
      <c r="B23" s="1" t="s">
        <v>321</v>
      </c>
      <c r="C23" s="46">
        <v>0.14190935072487351</v>
      </c>
      <c r="D23" s="46">
        <v>0.85809064927512657</v>
      </c>
    </row>
    <row r="24" spans="1:4" x14ac:dyDescent="0.25">
      <c r="A24" s="137"/>
      <c r="B24" s="1" t="s">
        <v>322</v>
      </c>
      <c r="C24" s="46">
        <v>0.60357745397090623</v>
      </c>
      <c r="D24" s="46">
        <v>0.39642254602909371</v>
      </c>
    </row>
    <row r="25" spans="1:4" x14ac:dyDescent="0.25">
      <c r="A25" s="135" t="s">
        <v>63</v>
      </c>
      <c r="B25" s="1" t="s">
        <v>307</v>
      </c>
      <c r="C25" s="46">
        <v>0.19820741257475369</v>
      </c>
      <c r="D25" s="46">
        <v>0.80179258742524617</v>
      </c>
    </row>
    <row r="26" spans="1:4" x14ac:dyDescent="0.25">
      <c r="A26" s="136"/>
      <c r="B26" s="1" t="s">
        <v>318</v>
      </c>
      <c r="C26" s="46">
        <v>5.1051248883804003E-2</v>
      </c>
      <c r="D26" s="46">
        <v>0.94894875111619603</v>
      </c>
    </row>
    <row r="27" spans="1:4" x14ac:dyDescent="0.25">
      <c r="A27" s="136"/>
      <c r="B27" s="1" t="s">
        <v>309</v>
      </c>
      <c r="C27" s="46">
        <v>2.323521286834673E-4</v>
      </c>
      <c r="D27" s="46">
        <v>0.99976764787131656</v>
      </c>
    </row>
    <row r="28" spans="1:4" x14ac:dyDescent="0.25">
      <c r="A28" s="136"/>
      <c r="B28" s="1" t="s">
        <v>319</v>
      </c>
      <c r="C28" s="46">
        <v>1.2576373022647599E-2</v>
      </c>
      <c r="D28" s="46">
        <v>0.98742362697735242</v>
      </c>
    </row>
    <row r="29" spans="1:4" x14ac:dyDescent="0.25">
      <c r="A29" s="136"/>
      <c r="B29" s="1" t="s">
        <v>320</v>
      </c>
      <c r="C29" s="46">
        <v>0.18579774671836399</v>
      </c>
      <c r="D29" s="46">
        <v>0.81420225328163609</v>
      </c>
    </row>
    <row r="30" spans="1:4" x14ac:dyDescent="0.25">
      <c r="A30" s="136"/>
      <c r="B30" s="1" t="s">
        <v>321</v>
      </c>
      <c r="C30" s="46">
        <v>0.16224309922942509</v>
      </c>
      <c r="D30" s="46">
        <v>0.83775690077057496</v>
      </c>
    </row>
    <row r="31" spans="1:4" x14ac:dyDescent="0.25">
      <c r="A31" s="137"/>
      <c r="B31" s="1" t="s">
        <v>322</v>
      </c>
      <c r="C31" s="46">
        <v>0.32613071980850378</v>
      </c>
      <c r="D31" s="46">
        <v>0.67386928019149617</v>
      </c>
    </row>
    <row r="32" spans="1:4" x14ac:dyDescent="0.25">
      <c r="A32" s="135" t="s">
        <v>65</v>
      </c>
      <c r="B32" s="1" t="s">
        <v>307</v>
      </c>
      <c r="C32" s="46">
        <v>0.54333617290874381</v>
      </c>
      <c r="D32" s="46">
        <v>0.45666382709125619</v>
      </c>
    </row>
    <row r="33" spans="1:4" x14ac:dyDescent="0.25">
      <c r="A33" s="136"/>
      <c r="B33" s="1" t="s">
        <v>318</v>
      </c>
      <c r="C33" s="46">
        <v>0.14748875745435849</v>
      </c>
      <c r="D33" s="46">
        <v>0.85251124254564137</v>
      </c>
    </row>
    <row r="34" spans="1:4" x14ac:dyDescent="0.25">
      <c r="A34" s="136"/>
      <c r="B34" s="1" t="s">
        <v>309</v>
      </c>
      <c r="C34" s="46">
        <v>2.5731050791395212E-4</v>
      </c>
      <c r="D34" s="46">
        <v>0.99974268949208611</v>
      </c>
    </row>
    <row r="35" spans="1:4" x14ac:dyDescent="0.25">
      <c r="A35" s="136"/>
      <c r="B35" s="1" t="s">
        <v>319</v>
      </c>
      <c r="C35" s="46">
        <v>4.0854542759837319E-2</v>
      </c>
      <c r="D35" s="46">
        <v>0.95914545724016276</v>
      </c>
    </row>
    <row r="36" spans="1:4" x14ac:dyDescent="0.25">
      <c r="A36" s="136"/>
      <c r="B36" s="1" t="s">
        <v>320</v>
      </c>
      <c r="C36" s="46">
        <v>0.40831554058571928</v>
      </c>
      <c r="D36" s="46">
        <v>0.59168445941428072</v>
      </c>
    </row>
    <row r="37" spans="1:4" x14ac:dyDescent="0.25">
      <c r="A37" s="136"/>
      <c r="B37" s="1" t="s">
        <v>321</v>
      </c>
      <c r="C37" s="46">
        <v>0.9671652527566208</v>
      </c>
      <c r="D37" s="46">
        <v>3.2834747243379141E-2</v>
      </c>
    </row>
    <row r="38" spans="1:4" x14ac:dyDescent="0.25">
      <c r="A38" s="137"/>
      <c r="B38" s="1" t="s">
        <v>322</v>
      </c>
      <c r="C38" s="46">
        <v>0.94585106682218156</v>
      </c>
      <c r="D38" s="46">
        <v>5.4148933177818478E-2</v>
      </c>
    </row>
    <row r="39" spans="1:4" x14ac:dyDescent="0.25">
      <c r="A39" s="135" t="s">
        <v>67</v>
      </c>
      <c r="B39" s="1" t="s">
        <v>307</v>
      </c>
      <c r="C39" s="46">
        <v>0.77112029742909116</v>
      </c>
      <c r="D39" s="46">
        <v>0.2288797025709087</v>
      </c>
    </row>
    <row r="40" spans="1:4" x14ac:dyDescent="0.25">
      <c r="A40" s="136"/>
      <c r="B40" s="1" t="s">
        <v>318</v>
      </c>
      <c r="C40" s="46">
        <v>8.96037389949981E-2</v>
      </c>
      <c r="D40" s="46">
        <v>0.91039626100500193</v>
      </c>
    </row>
    <row r="41" spans="1:4" x14ac:dyDescent="0.25">
      <c r="A41" s="136"/>
      <c r="B41" s="1" t="s">
        <v>309</v>
      </c>
      <c r="C41" s="46">
        <v>2.9559680806054569E-4</v>
      </c>
      <c r="D41" s="46">
        <v>0.99970440319193943</v>
      </c>
    </row>
    <row r="42" spans="1:4" x14ac:dyDescent="0.25">
      <c r="A42" s="136"/>
      <c r="B42" s="1" t="s">
        <v>319</v>
      </c>
      <c r="C42" s="46">
        <v>2.438569660376937E-2</v>
      </c>
      <c r="D42" s="46">
        <v>0.97561430339623068</v>
      </c>
    </row>
    <row r="43" spans="1:4" x14ac:dyDescent="0.25">
      <c r="A43" s="136"/>
      <c r="B43" s="1" t="s">
        <v>320</v>
      </c>
      <c r="C43" s="46">
        <v>0.18899337400789251</v>
      </c>
      <c r="D43" s="46">
        <v>0.81100662599210749</v>
      </c>
    </row>
    <row r="44" spans="1:4" x14ac:dyDescent="0.25">
      <c r="A44" s="136"/>
      <c r="B44" s="1" t="s">
        <v>321</v>
      </c>
      <c r="C44" s="46">
        <v>0.33034829896983708</v>
      </c>
      <c r="D44" s="46">
        <v>0.66965170103016292</v>
      </c>
    </row>
    <row r="45" spans="1:4" x14ac:dyDescent="0.25">
      <c r="A45" s="137"/>
      <c r="B45" s="1" t="s">
        <v>322</v>
      </c>
      <c r="C45" s="46">
        <v>0.97095022298634814</v>
      </c>
      <c r="D45" s="46">
        <v>2.904977701365177E-2</v>
      </c>
    </row>
    <row r="46" spans="1:4" x14ac:dyDescent="0.25">
      <c r="A46" s="135" t="s">
        <v>69</v>
      </c>
      <c r="B46" s="1" t="s">
        <v>307</v>
      </c>
      <c r="C46" s="46">
        <v>4.6395856088070663E-3</v>
      </c>
      <c r="D46" s="46">
        <v>0.99536041439119305</v>
      </c>
    </row>
    <row r="47" spans="1:4" x14ac:dyDescent="0.25">
      <c r="A47" s="136"/>
      <c r="B47" s="1" t="s">
        <v>318</v>
      </c>
      <c r="C47" s="46">
        <v>1.3005756163526141E-2</v>
      </c>
      <c r="D47" s="46">
        <v>0.98699424383647383</v>
      </c>
    </row>
    <row r="48" spans="1:4" x14ac:dyDescent="0.25">
      <c r="A48" s="136"/>
      <c r="B48" s="1" t="s">
        <v>309</v>
      </c>
      <c r="C48" s="46">
        <v>3.2111319372200962E-6</v>
      </c>
      <c r="D48" s="46">
        <v>0.99999678886806276</v>
      </c>
    </row>
    <row r="49" spans="1:4" x14ac:dyDescent="0.25">
      <c r="A49" s="136"/>
      <c r="B49" s="1" t="s">
        <v>319</v>
      </c>
      <c r="C49" s="46">
        <v>2.7473132517237741E-3</v>
      </c>
      <c r="D49" s="46">
        <v>0.99725268674827627</v>
      </c>
    </row>
    <row r="50" spans="1:4" x14ac:dyDescent="0.25">
      <c r="A50" s="136"/>
      <c r="B50" s="1" t="s">
        <v>320</v>
      </c>
      <c r="C50" s="46">
        <v>0</v>
      </c>
      <c r="D50" s="46">
        <v>1</v>
      </c>
    </row>
    <row r="51" spans="1:4" x14ac:dyDescent="0.25">
      <c r="A51" s="136"/>
      <c r="B51" s="1" t="s">
        <v>321</v>
      </c>
      <c r="C51" s="46">
        <v>1.3583639371217281E-2</v>
      </c>
      <c r="D51" s="46">
        <v>0.9864163606287828</v>
      </c>
    </row>
    <row r="52" spans="1:4" x14ac:dyDescent="0.25">
      <c r="A52" s="137"/>
      <c r="B52" s="1" t="s">
        <v>322</v>
      </c>
      <c r="C52" s="46">
        <v>0.50741360742952435</v>
      </c>
      <c r="D52" s="46">
        <v>0.4925863925704756</v>
      </c>
    </row>
    <row r="53" spans="1:4" x14ac:dyDescent="0.25">
      <c r="A53" s="135" t="s">
        <v>71</v>
      </c>
      <c r="B53" s="1" t="s">
        <v>307</v>
      </c>
      <c r="C53" s="46">
        <v>6.6914644231182386E-3</v>
      </c>
      <c r="D53" s="46">
        <v>0.99330853557688181</v>
      </c>
    </row>
    <row r="54" spans="1:4" x14ac:dyDescent="0.25">
      <c r="A54" s="136"/>
      <c r="B54" s="1" t="s">
        <v>318</v>
      </c>
      <c r="C54" s="46">
        <v>2.39136559438615E-3</v>
      </c>
      <c r="D54" s="46">
        <v>0.99760863440561376</v>
      </c>
    </row>
    <row r="55" spans="1:4" x14ac:dyDescent="0.25">
      <c r="A55" s="136"/>
      <c r="B55" s="1" t="s">
        <v>309</v>
      </c>
      <c r="C55" s="46">
        <v>1.974108006713222E-6</v>
      </c>
      <c r="D55" s="46">
        <v>0.99999802589199327</v>
      </c>
    </row>
    <row r="56" spans="1:4" x14ac:dyDescent="0.25">
      <c r="A56" s="136"/>
      <c r="B56" s="1" t="s">
        <v>319</v>
      </c>
      <c r="C56" s="46">
        <v>9.1482676704439728E-4</v>
      </c>
      <c r="D56" s="46">
        <v>0.99908517323295565</v>
      </c>
    </row>
    <row r="57" spans="1:4" x14ac:dyDescent="0.25">
      <c r="A57" s="136"/>
      <c r="B57" s="1" t="s">
        <v>320</v>
      </c>
      <c r="C57" s="46">
        <v>0</v>
      </c>
      <c r="D57" s="46">
        <v>1</v>
      </c>
    </row>
    <row r="58" spans="1:4" x14ac:dyDescent="0.25">
      <c r="A58" s="136"/>
      <c r="B58" s="1" t="s">
        <v>321</v>
      </c>
      <c r="C58" s="46">
        <v>2.545447310763747E-2</v>
      </c>
      <c r="D58" s="46">
        <v>0.97454552689236251</v>
      </c>
    </row>
    <row r="59" spans="1:4" x14ac:dyDescent="0.25">
      <c r="A59" s="137"/>
      <c r="B59" s="1" t="s">
        <v>322</v>
      </c>
      <c r="C59" s="46">
        <v>9.2495083805172087E-2</v>
      </c>
      <c r="D59" s="46">
        <v>0.90750491619482787</v>
      </c>
    </row>
    <row r="60" spans="1:4" x14ac:dyDescent="0.25">
      <c r="A60" s="135" t="s">
        <v>73</v>
      </c>
      <c r="B60" s="1" t="s">
        <v>307</v>
      </c>
      <c r="C60" s="46">
        <v>0.71106853629577005</v>
      </c>
      <c r="D60" s="46">
        <v>0.28893146370423001</v>
      </c>
    </row>
    <row r="61" spans="1:4" x14ac:dyDescent="0.25">
      <c r="A61" s="136"/>
      <c r="B61" s="1" t="s">
        <v>318</v>
      </c>
      <c r="C61" s="46">
        <v>0.21274861403098161</v>
      </c>
      <c r="D61" s="46">
        <v>0.78725138596901845</v>
      </c>
    </row>
    <row r="62" spans="1:4" x14ac:dyDescent="0.25">
      <c r="A62" s="136"/>
      <c r="B62" s="1" t="s">
        <v>309</v>
      </c>
      <c r="C62" s="46">
        <v>2.4542318084236868E-4</v>
      </c>
      <c r="D62" s="46">
        <v>0.99975457681915769</v>
      </c>
    </row>
    <row r="63" spans="1:4" x14ac:dyDescent="0.25">
      <c r="A63" s="136"/>
      <c r="B63" s="1" t="s">
        <v>319</v>
      </c>
      <c r="C63" s="46">
        <v>4.2730251562095367E-2</v>
      </c>
      <c r="D63" s="46">
        <v>0.95726974843790458</v>
      </c>
    </row>
    <row r="64" spans="1:4" x14ac:dyDescent="0.25">
      <c r="A64" s="136"/>
      <c r="B64" s="1" t="s">
        <v>320</v>
      </c>
      <c r="C64" s="46">
        <v>0.395790933470623</v>
      </c>
      <c r="D64" s="46">
        <v>0.60420906652937689</v>
      </c>
    </row>
    <row r="65" spans="1:4" x14ac:dyDescent="0.25">
      <c r="A65" s="136"/>
      <c r="B65" s="1" t="s">
        <v>321</v>
      </c>
      <c r="C65" s="46">
        <v>0.98216930494275811</v>
      </c>
      <c r="D65" s="46">
        <v>1.7830695057241819E-2</v>
      </c>
    </row>
    <row r="66" spans="1:4" x14ac:dyDescent="0.25">
      <c r="A66" s="137"/>
      <c r="B66" s="1" t="s">
        <v>322</v>
      </c>
      <c r="C66" s="46">
        <v>0.5023669236884275</v>
      </c>
      <c r="D66" s="46">
        <v>0.49763307631157239</v>
      </c>
    </row>
    <row r="67" spans="1:4" x14ac:dyDescent="0.25">
      <c r="A67" s="135" t="s">
        <v>75</v>
      </c>
      <c r="B67" s="1" t="s">
        <v>307</v>
      </c>
      <c r="C67" s="46">
        <v>0.95259960878659733</v>
      </c>
      <c r="D67" s="46">
        <v>4.7400391213402761E-2</v>
      </c>
    </row>
    <row r="68" spans="1:4" x14ac:dyDescent="0.25">
      <c r="A68" s="136"/>
      <c r="B68" s="1" t="s">
        <v>318</v>
      </c>
      <c r="C68" s="46">
        <v>0.38295433069823448</v>
      </c>
      <c r="D68" s="46">
        <v>0.61704566930176552</v>
      </c>
    </row>
    <row r="69" spans="1:4" x14ac:dyDescent="0.25">
      <c r="A69" s="136"/>
      <c r="B69" s="1" t="s">
        <v>309</v>
      </c>
      <c r="C69" s="46">
        <v>1.940351303671277E-3</v>
      </c>
      <c r="D69" s="46">
        <v>0.99805964869632868</v>
      </c>
    </row>
    <row r="70" spans="1:4" x14ac:dyDescent="0.25">
      <c r="A70" s="136"/>
      <c r="B70" s="1" t="s">
        <v>319</v>
      </c>
      <c r="C70" s="46">
        <v>0.15920924501470801</v>
      </c>
      <c r="D70" s="46">
        <v>0.84079075498529199</v>
      </c>
    </row>
    <row r="71" spans="1:4" x14ac:dyDescent="0.25">
      <c r="A71" s="136"/>
      <c r="B71" s="1" t="s">
        <v>320</v>
      </c>
      <c r="C71" s="46">
        <v>0.57671738728808075</v>
      </c>
      <c r="D71" s="46">
        <v>0.4232826127119193</v>
      </c>
    </row>
    <row r="72" spans="1:4" x14ac:dyDescent="0.25">
      <c r="A72" s="136"/>
      <c r="B72" s="1" t="s">
        <v>321</v>
      </c>
      <c r="C72" s="46">
        <v>1</v>
      </c>
      <c r="D72" s="46">
        <v>0</v>
      </c>
    </row>
    <row r="73" spans="1:4" x14ac:dyDescent="0.25">
      <c r="A73" s="137"/>
      <c r="B73" s="1" t="s">
        <v>322</v>
      </c>
      <c r="C73" s="46">
        <v>0.94823639444218888</v>
      </c>
      <c r="D73" s="46">
        <v>5.1763605557811107E-2</v>
      </c>
    </row>
    <row r="74" spans="1:4" x14ac:dyDescent="0.25">
      <c r="A74" s="135" t="s">
        <v>77</v>
      </c>
      <c r="B74" s="1" t="s">
        <v>307</v>
      </c>
      <c r="C74" s="46">
        <v>1.663709592408795E-2</v>
      </c>
      <c r="D74" s="46">
        <v>0.98336290407591209</v>
      </c>
    </row>
    <row r="75" spans="1:4" x14ac:dyDescent="0.25">
      <c r="A75" s="136"/>
      <c r="B75" s="1" t="s">
        <v>318</v>
      </c>
      <c r="C75" s="46">
        <v>1.8515571758665271E-3</v>
      </c>
      <c r="D75" s="46">
        <v>0.99814844282413351</v>
      </c>
    </row>
    <row r="76" spans="1:4" x14ac:dyDescent="0.25">
      <c r="A76" s="136"/>
      <c r="B76" s="1" t="s">
        <v>309</v>
      </c>
      <c r="C76" s="46">
        <v>1.467673042495867E-6</v>
      </c>
      <c r="D76" s="46">
        <v>0.99999853232695757</v>
      </c>
    </row>
    <row r="77" spans="1:4" x14ac:dyDescent="0.25">
      <c r="A77" s="136"/>
      <c r="B77" s="1" t="s">
        <v>319</v>
      </c>
      <c r="C77" s="46">
        <v>2.0892662385608479E-3</v>
      </c>
      <c r="D77" s="46">
        <v>0.99791073376143913</v>
      </c>
    </row>
    <row r="78" spans="1:4" x14ac:dyDescent="0.25">
      <c r="A78" s="136"/>
      <c r="B78" s="1" t="s">
        <v>320</v>
      </c>
      <c r="C78" s="46">
        <v>0</v>
      </c>
      <c r="D78" s="46">
        <v>1</v>
      </c>
    </row>
    <row r="79" spans="1:4" x14ac:dyDescent="0.25">
      <c r="A79" s="136"/>
      <c r="B79" s="1" t="s">
        <v>321</v>
      </c>
      <c r="C79" s="46">
        <v>1.8407032370090299E-2</v>
      </c>
      <c r="D79" s="46">
        <v>0.98159296762990966</v>
      </c>
    </row>
    <row r="80" spans="1:4" x14ac:dyDescent="0.25">
      <c r="A80" s="137"/>
      <c r="B80" s="1" t="s">
        <v>322</v>
      </c>
      <c r="C80" s="46">
        <v>9.2884101119583298E-2</v>
      </c>
      <c r="D80" s="46">
        <v>0.90711589888041666</v>
      </c>
    </row>
  </sheetData>
  <mergeCells count="11">
    <mergeCell ref="A67:A73"/>
    <mergeCell ref="A25:A31"/>
    <mergeCell ref="A39:A45"/>
    <mergeCell ref="A4:A10"/>
    <mergeCell ref="A74:A80"/>
    <mergeCell ref="A32:A38"/>
    <mergeCell ref="A60:A66"/>
    <mergeCell ref="A18:A24"/>
    <mergeCell ref="A46:A52"/>
    <mergeCell ref="A11:A17"/>
    <mergeCell ref="A53:A5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D80"/>
  <sheetViews>
    <sheetView workbookViewId="0">
      <selection activeCell="K13" sqref="K13"/>
    </sheetView>
  </sheetViews>
  <sheetFormatPr defaultRowHeight="15" x14ac:dyDescent="0.25"/>
  <cols>
    <col min="1" max="1" width="31" customWidth="1"/>
    <col min="2" max="2" width="21" customWidth="1"/>
    <col min="3" max="3" width="32.42578125" customWidth="1"/>
    <col min="4" max="4" width="21" customWidth="1"/>
  </cols>
  <sheetData>
    <row r="1" spans="1:4" x14ac:dyDescent="0.25">
      <c r="A1" s="2" t="s">
        <v>626</v>
      </c>
    </row>
    <row r="3" spans="1:4" x14ac:dyDescent="0.25">
      <c r="A3" s="1" t="s">
        <v>78</v>
      </c>
      <c r="B3" s="1" t="s">
        <v>306</v>
      </c>
      <c r="C3" s="40" t="s">
        <v>410</v>
      </c>
      <c r="D3" s="40" t="s">
        <v>409</v>
      </c>
    </row>
    <row r="4" spans="1:4" x14ac:dyDescent="0.25">
      <c r="A4" s="135" t="s">
        <v>57</v>
      </c>
      <c r="B4" s="1" t="s">
        <v>307</v>
      </c>
      <c r="C4" s="46">
        <v>0.9302552202746398</v>
      </c>
      <c r="D4" s="46">
        <v>6.9744779725360237E-2</v>
      </c>
    </row>
    <row r="5" spans="1:4" x14ac:dyDescent="0.25">
      <c r="A5" s="136"/>
      <c r="B5" s="1" t="s">
        <v>318</v>
      </c>
      <c r="C5" s="46">
        <v>0.78700923039633885</v>
      </c>
      <c r="D5" s="46">
        <v>0.2129907696036612</v>
      </c>
    </row>
    <row r="6" spans="1:4" x14ac:dyDescent="0.25">
      <c r="A6" s="136"/>
      <c r="B6" s="1" t="s">
        <v>309</v>
      </c>
      <c r="C6" s="46">
        <v>2.6563662687311778E-3</v>
      </c>
      <c r="D6" s="46">
        <v>0.99734363373126889</v>
      </c>
    </row>
    <row r="7" spans="1:4" x14ac:dyDescent="0.25">
      <c r="A7" s="136"/>
      <c r="B7" s="1" t="s">
        <v>319</v>
      </c>
      <c r="C7" s="46">
        <v>0.30373224653686931</v>
      </c>
      <c r="D7" s="46">
        <v>0.69626775346313075</v>
      </c>
    </row>
    <row r="8" spans="1:4" x14ac:dyDescent="0.25">
      <c r="A8" s="136"/>
      <c r="B8" s="1" t="s">
        <v>320</v>
      </c>
      <c r="C8" s="46">
        <v>0.95773125508925261</v>
      </c>
      <c r="D8" s="46">
        <v>4.2268744910747252E-2</v>
      </c>
    </row>
    <row r="9" spans="1:4" x14ac:dyDescent="0.25">
      <c r="A9" s="136"/>
      <c r="B9" s="1" t="s">
        <v>321</v>
      </c>
      <c r="C9" s="46">
        <v>1</v>
      </c>
      <c r="D9" s="46">
        <v>0</v>
      </c>
    </row>
    <row r="10" spans="1:4" x14ac:dyDescent="0.25">
      <c r="A10" s="137"/>
      <c r="B10" s="1" t="s">
        <v>322</v>
      </c>
      <c r="C10" s="46">
        <v>0.97543219329037345</v>
      </c>
      <c r="D10" s="46">
        <v>2.4567806709626619E-2</v>
      </c>
    </row>
    <row r="11" spans="1:4" x14ac:dyDescent="0.25">
      <c r="A11" s="135" t="s">
        <v>59</v>
      </c>
      <c r="B11" s="1" t="s">
        <v>307</v>
      </c>
      <c r="C11" s="46">
        <v>0.53651534097386699</v>
      </c>
      <c r="D11" s="46">
        <v>0.46348465902613312</v>
      </c>
    </row>
    <row r="12" spans="1:4" x14ac:dyDescent="0.25">
      <c r="A12" s="136"/>
      <c r="B12" s="1" t="s">
        <v>318</v>
      </c>
      <c r="C12" s="46">
        <v>7.9035432948345086E-2</v>
      </c>
      <c r="D12" s="46">
        <v>0.92096456705165497</v>
      </c>
    </row>
    <row r="13" spans="1:4" x14ac:dyDescent="0.25">
      <c r="A13" s="136"/>
      <c r="B13" s="1" t="s">
        <v>309</v>
      </c>
      <c r="C13" s="46">
        <v>2.5149585857972242E-4</v>
      </c>
      <c r="D13" s="46">
        <v>0.99974850414142025</v>
      </c>
    </row>
    <row r="14" spans="1:4" x14ac:dyDescent="0.25">
      <c r="A14" s="136"/>
      <c r="B14" s="1" t="s">
        <v>319</v>
      </c>
      <c r="C14" s="46">
        <v>3.7809284950030608E-2</v>
      </c>
      <c r="D14" s="46">
        <v>0.96219071504996945</v>
      </c>
    </row>
    <row r="15" spans="1:4" x14ac:dyDescent="0.25">
      <c r="A15" s="136"/>
      <c r="B15" s="1" t="s">
        <v>320</v>
      </c>
      <c r="C15" s="46">
        <v>7.7055808104118065E-2</v>
      </c>
      <c r="D15" s="46">
        <v>0.92294419189588195</v>
      </c>
    </row>
    <row r="16" spans="1:4" x14ac:dyDescent="0.25">
      <c r="A16" s="136"/>
      <c r="B16" s="1" t="s">
        <v>321</v>
      </c>
      <c r="C16" s="46">
        <v>1</v>
      </c>
      <c r="D16" s="46">
        <v>0</v>
      </c>
    </row>
    <row r="17" spans="1:4" x14ac:dyDescent="0.25">
      <c r="A17" s="137"/>
      <c r="B17" s="1" t="s">
        <v>322</v>
      </c>
      <c r="C17" s="46">
        <v>0.47797883118830731</v>
      </c>
      <c r="D17" s="46">
        <v>0.52202116881169269</v>
      </c>
    </row>
    <row r="18" spans="1:4" x14ac:dyDescent="0.25">
      <c r="A18" s="135" t="s">
        <v>61</v>
      </c>
      <c r="B18" s="1" t="s">
        <v>307</v>
      </c>
      <c r="C18" s="46">
        <v>1.432513295036515E-2</v>
      </c>
      <c r="D18" s="46">
        <v>0.98567486704963481</v>
      </c>
    </row>
    <row r="19" spans="1:4" x14ac:dyDescent="0.25">
      <c r="A19" s="136"/>
      <c r="B19" s="1" t="s">
        <v>318</v>
      </c>
      <c r="C19" s="46">
        <v>6.5624691641960988E-4</v>
      </c>
      <c r="D19" s="46">
        <v>0.99934375308358037</v>
      </c>
    </row>
    <row r="20" spans="1:4" x14ac:dyDescent="0.25">
      <c r="A20" s="136"/>
      <c r="B20" s="1" t="s">
        <v>309</v>
      </c>
      <c r="C20" s="46">
        <v>4.2259833755563179E-6</v>
      </c>
      <c r="D20" s="46">
        <v>0.99999577401662443</v>
      </c>
    </row>
    <row r="21" spans="1:4" x14ac:dyDescent="0.25">
      <c r="A21" s="136"/>
      <c r="B21" s="1" t="s">
        <v>319</v>
      </c>
      <c r="C21" s="46">
        <v>8.0261218436695845E-3</v>
      </c>
      <c r="D21" s="46">
        <v>0.99197387815633031</v>
      </c>
    </row>
    <row r="22" spans="1:4" x14ac:dyDescent="0.25">
      <c r="A22" s="136"/>
      <c r="B22" s="1" t="s">
        <v>320</v>
      </c>
      <c r="C22" s="46">
        <v>0</v>
      </c>
      <c r="D22" s="46">
        <v>1</v>
      </c>
    </row>
    <row r="23" spans="1:4" x14ac:dyDescent="0.25">
      <c r="A23" s="136"/>
      <c r="B23" s="1" t="s">
        <v>321</v>
      </c>
      <c r="C23" s="46">
        <v>0.1128520429258124</v>
      </c>
      <c r="D23" s="46">
        <v>0.88714795707418759</v>
      </c>
    </row>
    <row r="24" spans="1:4" x14ac:dyDescent="0.25">
      <c r="A24" s="137"/>
      <c r="B24" s="1" t="s">
        <v>322</v>
      </c>
      <c r="C24" s="46">
        <v>4.4883127383447694E-3</v>
      </c>
      <c r="D24" s="46">
        <v>0.99551168726165529</v>
      </c>
    </row>
    <row r="25" spans="1:4" x14ac:dyDescent="0.25">
      <c r="A25" s="135" t="s">
        <v>63</v>
      </c>
      <c r="B25" s="1" t="s">
        <v>307</v>
      </c>
      <c r="C25" s="46">
        <v>0.10767488372008401</v>
      </c>
      <c r="D25" s="46">
        <v>0.89232511627991584</v>
      </c>
    </row>
    <row r="26" spans="1:4" x14ac:dyDescent="0.25">
      <c r="A26" s="136"/>
      <c r="B26" s="1" t="s">
        <v>318</v>
      </c>
      <c r="C26" s="46">
        <v>3.8799100819243183E-2</v>
      </c>
      <c r="D26" s="46">
        <v>0.96120089918075691</v>
      </c>
    </row>
    <row r="27" spans="1:4" x14ac:dyDescent="0.25">
      <c r="A27" s="136"/>
      <c r="B27" s="1" t="s">
        <v>309</v>
      </c>
      <c r="C27" s="46">
        <v>1.4704232826602071E-4</v>
      </c>
      <c r="D27" s="46">
        <v>0.99985295767173388</v>
      </c>
    </row>
    <row r="28" spans="1:4" x14ac:dyDescent="0.25">
      <c r="A28" s="136"/>
      <c r="B28" s="1" t="s">
        <v>319</v>
      </c>
      <c r="C28" s="46">
        <v>1.0020675566257371E-2</v>
      </c>
      <c r="D28" s="46">
        <v>0.9899793244337427</v>
      </c>
    </row>
    <row r="29" spans="1:4" x14ac:dyDescent="0.25">
      <c r="A29" s="136"/>
      <c r="B29" s="1" t="s">
        <v>320</v>
      </c>
      <c r="C29" s="46">
        <v>0.1088701151162175</v>
      </c>
      <c r="D29" s="46">
        <v>0.89112988488378253</v>
      </c>
    </row>
    <row r="30" spans="1:4" x14ac:dyDescent="0.25">
      <c r="A30" s="136"/>
      <c r="B30" s="1" t="s">
        <v>321</v>
      </c>
      <c r="C30" s="46">
        <v>0.14444703566663661</v>
      </c>
      <c r="D30" s="46">
        <v>0.85555296433336336</v>
      </c>
    </row>
    <row r="31" spans="1:4" x14ac:dyDescent="0.25">
      <c r="A31" s="137"/>
      <c r="B31" s="1" t="s">
        <v>322</v>
      </c>
      <c r="C31" s="46">
        <v>0.25631671106646331</v>
      </c>
      <c r="D31" s="46">
        <v>0.74368328893353675</v>
      </c>
    </row>
    <row r="32" spans="1:4" x14ac:dyDescent="0.25">
      <c r="A32" s="135" t="s">
        <v>65</v>
      </c>
      <c r="B32" s="1" t="s">
        <v>307</v>
      </c>
      <c r="C32" s="46">
        <v>0.53810531684566998</v>
      </c>
      <c r="D32" s="46">
        <v>0.46189468315433008</v>
      </c>
    </row>
    <row r="33" spans="1:4" x14ac:dyDescent="0.25">
      <c r="A33" s="136"/>
      <c r="B33" s="1" t="s">
        <v>318</v>
      </c>
      <c r="C33" s="46">
        <v>0.15778066452028569</v>
      </c>
      <c r="D33" s="46">
        <v>0.84221933547971439</v>
      </c>
    </row>
    <row r="34" spans="1:4" x14ac:dyDescent="0.25">
      <c r="A34" s="136"/>
      <c r="B34" s="1" t="s">
        <v>309</v>
      </c>
      <c r="C34" s="46">
        <v>2.342964578778633E-4</v>
      </c>
      <c r="D34" s="46">
        <v>0.99976570354212213</v>
      </c>
    </row>
    <row r="35" spans="1:4" x14ac:dyDescent="0.25">
      <c r="A35" s="136"/>
      <c r="B35" s="1" t="s">
        <v>319</v>
      </c>
      <c r="C35" s="46">
        <v>4.2215384561780589E-2</v>
      </c>
      <c r="D35" s="46">
        <v>0.95778461543821947</v>
      </c>
    </row>
    <row r="36" spans="1:4" x14ac:dyDescent="0.25">
      <c r="A36" s="136"/>
      <c r="B36" s="1" t="s">
        <v>320</v>
      </c>
      <c r="C36" s="46">
        <v>0.40342473073762181</v>
      </c>
      <c r="D36" s="46">
        <v>0.59657526926237825</v>
      </c>
    </row>
    <row r="37" spans="1:4" x14ac:dyDescent="0.25">
      <c r="A37" s="136"/>
      <c r="B37" s="1" t="s">
        <v>321</v>
      </c>
      <c r="C37" s="46">
        <v>0.97922388248269832</v>
      </c>
      <c r="D37" s="46">
        <v>2.0776117517301719E-2</v>
      </c>
    </row>
    <row r="38" spans="1:4" x14ac:dyDescent="0.25">
      <c r="A38" s="137"/>
      <c r="B38" s="1" t="s">
        <v>322</v>
      </c>
      <c r="C38" s="46">
        <v>0.88151284267788732</v>
      </c>
      <c r="D38" s="46">
        <v>0.11848715732211269</v>
      </c>
    </row>
    <row r="39" spans="1:4" x14ac:dyDescent="0.25">
      <c r="A39" s="135" t="s">
        <v>67</v>
      </c>
      <c r="B39" s="1" t="s">
        <v>307</v>
      </c>
      <c r="C39" s="46">
        <v>0.84058526267370803</v>
      </c>
      <c r="D39" s="46">
        <v>0.15941473732629199</v>
      </c>
    </row>
    <row r="40" spans="1:4" x14ac:dyDescent="0.25">
      <c r="A40" s="136"/>
      <c r="B40" s="1" t="s">
        <v>318</v>
      </c>
      <c r="C40" s="46">
        <v>0.13408867526237059</v>
      </c>
      <c r="D40" s="46">
        <v>0.86591132473762944</v>
      </c>
    </row>
    <row r="41" spans="1:4" x14ac:dyDescent="0.25">
      <c r="A41" s="136"/>
      <c r="B41" s="1" t="s">
        <v>309</v>
      </c>
      <c r="C41" s="46">
        <v>3.5522739108940208E-4</v>
      </c>
      <c r="D41" s="46">
        <v>0.9996447726089106</v>
      </c>
    </row>
    <row r="42" spans="1:4" x14ac:dyDescent="0.25">
      <c r="A42" s="136"/>
      <c r="B42" s="1" t="s">
        <v>319</v>
      </c>
      <c r="C42" s="46">
        <v>3.129655434369432E-2</v>
      </c>
      <c r="D42" s="46">
        <v>0.96870344565630573</v>
      </c>
    </row>
    <row r="43" spans="1:4" x14ac:dyDescent="0.25">
      <c r="A43" s="136"/>
      <c r="B43" s="1" t="s">
        <v>320</v>
      </c>
      <c r="C43" s="46">
        <v>0.21355210308454961</v>
      </c>
      <c r="D43" s="46">
        <v>0.78644789691545036</v>
      </c>
    </row>
    <row r="44" spans="1:4" x14ac:dyDescent="0.25">
      <c r="A44" s="136"/>
      <c r="B44" s="1" t="s">
        <v>321</v>
      </c>
      <c r="C44" s="46">
        <v>0.44597374189749378</v>
      </c>
      <c r="D44" s="46">
        <v>0.55402625810250627</v>
      </c>
    </row>
    <row r="45" spans="1:4" x14ac:dyDescent="0.25">
      <c r="A45" s="137"/>
      <c r="B45" s="1" t="s">
        <v>322</v>
      </c>
      <c r="C45" s="46">
        <v>0.9602883641107729</v>
      </c>
      <c r="D45" s="46">
        <v>3.9711635889227007E-2</v>
      </c>
    </row>
    <row r="46" spans="1:4" x14ac:dyDescent="0.25">
      <c r="A46" s="135" t="s">
        <v>69</v>
      </c>
      <c r="B46" s="1" t="s">
        <v>307</v>
      </c>
      <c r="C46" s="46">
        <v>4.4343708646104554E-19</v>
      </c>
      <c r="D46" s="46">
        <v>1</v>
      </c>
    </row>
    <row r="47" spans="1:4" x14ac:dyDescent="0.25">
      <c r="A47" s="136"/>
      <c r="B47" s="1" t="s">
        <v>318</v>
      </c>
      <c r="C47" s="46">
        <v>1.247580526700189E-3</v>
      </c>
      <c r="D47" s="46">
        <v>0.99875241947329985</v>
      </c>
    </row>
    <row r="48" spans="1:4" x14ac:dyDescent="0.25">
      <c r="A48" s="136"/>
      <c r="B48" s="1" t="s">
        <v>309</v>
      </c>
      <c r="C48" s="46">
        <v>0</v>
      </c>
      <c r="D48" s="46">
        <v>1</v>
      </c>
    </row>
    <row r="49" spans="1:4" x14ac:dyDescent="0.25">
      <c r="A49" s="136"/>
      <c r="B49" s="1" t="s">
        <v>319</v>
      </c>
      <c r="C49" s="46">
        <v>0</v>
      </c>
      <c r="D49" s="46">
        <v>1</v>
      </c>
    </row>
    <row r="50" spans="1:4" x14ac:dyDescent="0.25">
      <c r="A50" s="136"/>
      <c r="B50" s="1" t="s">
        <v>320</v>
      </c>
      <c r="C50" s="46">
        <v>0</v>
      </c>
      <c r="D50" s="46">
        <v>1</v>
      </c>
    </row>
    <row r="51" spans="1:4" x14ac:dyDescent="0.25">
      <c r="A51" s="136"/>
      <c r="B51" s="1" t="s">
        <v>321</v>
      </c>
      <c r="C51" s="46">
        <v>1.8928168909611728E-2</v>
      </c>
      <c r="D51" s="46">
        <v>0.98107183109038831</v>
      </c>
    </row>
    <row r="52" spans="1:4" x14ac:dyDescent="0.25">
      <c r="A52" s="137"/>
      <c r="B52" s="1" t="s">
        <v>322</v>
      </c>
      <c r="C52" s="46">
        <v>3.4110236621341682E-4</v>
      </c>
      <c r="D52" s="46">
        <v>0.99965889763378657</v>
      </c>
    </row>
    <row r="53" spans="1:4" x14ac:dyDescent="0.25">
      <c r="A53" s="135" t="s">
        <v>71</v>
      </c>
      <c r="B53" s="1" t="s">
        <v>307</v>
      </c>
      <c r="C53" s="46">
        <v>9.3645219821645609E-6</v>
      </c>
      <c r="D53" s="46">
        <v>0.99999063547801781</v>
      </c>
    </row>
    <row r="54" spans="1:4" x14ac:dyDescent="0.25">
      <c r="A54" s="136"/>
      <c r="B54" s="1" t="s">
        <v>318</v>
      </c>
      <c r="C54" s="46">
        <v>2.1024069314658318E-3</v>
      </c>
      <c r="D54" s="46">
        <v>0.99789759306853421</v>
      </c>
    </row>
    <row r="55" spans="1:4" x14ac:dyDescent="0.25">
      <c r="A55" s="136"/>
      <c r="B55" s="1" t="s">
        <v>309</v>
      </c>
      <c r="C55" s="46">
        <v>3.5672429291597161E-12</v>
      </c>
      <c r="D55" s="46">
        <v>0.99999999999643274</v>
      </c>
    </row>
    <row r="56" spans="1:4" x14ac:dyDescent="0.25">
      <c r="A56" s="136"/>
      <c r="B56" s="1" t="s">
        <v>319</v>
      </c>
      <c r="C56" s="46">
        <v>0</v>
      </c>
      <c r="D56" s="46">
        <v>1</v>
      </c>
    </row>
    <row r="57" spans="1:4" x14ac:dyDescent="0.25">
      <c r="A57" s="136"/>
      <c r="B57" s="1" t="s">
        <v>320</v>
      </c>
      <c r="C57" s="46">
        <v>0</v>
      </c>
      <c r="D57" s="46">
        <v>1</v>
      </c>
    </row>
    <row r="58" spans="1:4" x14ac:dyDescent="0.25">
      <c r="A58" s="136"/>
      <c r="B58" s="1" t="s">
        <v>321</v>
      </c>
      <c r="C58" s="46">
        <v>3.0168064938141809E-3</v>
      </c>
      <c r="D58" s="46">
        <v>0.99698319350618581</v>
      </c>
    </row>
    <row r="59" spans="1:4" x14ac:dyDescent="0.25">
      <c r="A59" s="137"/>
      <c r="B59" s="1" t="s">
        <v>322</v>
      </c>
      <c r="C59" s="46">
        <v>8.7071321725939229E-3</v>
      </c>
      <c r="D59" s="46">
        <v>0.99129286782740611</v>
      </c>
    </row>
    <row r="60" spans="1:4" x14ac:dyDescent="0.25">
      <c r="A60" s="135" t="s">
        <v>73</v>
      </c>
      <c r="B60" s="1" t="s">
        <v>307</v>
      </c>
      <c r="C60" s="46">
        <v>0.72529389645560638</v>
      </c>
      <c r="D60" s="46">
        <v>0.27470610354439351</v>
      </c>
    </row>
    <row r="61" spans="1:4" x14ac:dyDescent="0.25">
      <c r="A61" s="136"/>
      <c r="B61" s="1" t="s">
        <v>318</v>
      </c>
      <c r="C61" s="46">
        <v>0.25969662480360323</v>
      </c>
      <c r="D61" s="46">
        <v>0.74030337519639677</v>
      </c>
    </row>
    <row r="62" spans="1:4" x14ac:dyDescent="0.25">
      <c r="A62" s="136"/>
      <c r="B62" s="1" t="s">
        <v>309</v>
      </c>
      <c r="C62" s="46">
        <v>2.575814618502134E-4</v>
      </c>
      <c r="D62" s="46">
        <v>0.99974241853814971</v>
      </c>
    </row>
    <row r="63" spans="1:4" x14ac:dyDescent="0.25">
      <c r="A63" s="136"/>
      <c r="B63" s="1" t="s">
        <v>319</v>
      </c>
      <c r="C63" s="46">
        <v>4.9085295614197853E-2</v>
      </c>
      <c r="D63" s="46">
        <v>0.95091470438580217</v>
      </c>
    </row>
    <row r="64" spans="1:4" x14ac:dyDescent="0.25">
      <c r="A64" s="136"/>
      <c r="B64" s="1" t="s">
        <v>320</v>
      </c>
      <c r="C64" s="46">
        <v>0.40073342904133002</v>
      </c>
      <c r="D64" s="46">
        <v>0.59926657095866998</v>
      </c>
    </row>
    <row r="65" spans="1:4" x14ac:dyDescent="0.25">
      <c r="A65" s="136"/>
      <c r="B65" s="1" t="s">
        <v>321</v>
      </c>
      <c r="C65" s="46">
        <v>0.98961549908217727</v>
      </c>
      <c r="D65" s="46">
        <v>1.03845009178228E-2</v>
      </c>
    </row>
    <row r="66" spans="1:4" x14ac:dyDescent="0.25">
      <c r="A66" s="137"/>
      <c r="B66" s="1" t="s">
        <v>322</v>
      </c>
      <c r="C66" s="46">
        <v>0.55127117967257144</v>
      </c>
      <c r="D66" s="46">
        <v>0.44872882032742861</v>
      </c>
    </row>
    <row r="67" spans="1:4" x14ac:dyDescent="0.25">
      <c r="A67" s="135" t="s">
        <v>75</v>
      </c>
      <c r="B67" s="1" t="s">
        <v>307</v>
      </c>
      <c r="C67" s="46">
        <v>0.96294135410226944</v>
      </c>
      <c r="D67" s="46">
        <v>3.7058645897730592E-2</v>
      </c>
    </row>
    <row r="68" spans="1:4" x14ac:dyDescent="0.25">
      <c r="A68" s="136"/>
      <c r="B68" s="1" t="s">
        <v>318</v>
      </c>
      <c r="C68" s="46">
        <v>0.44193053878320843</v>
      </c>
      <c r="D68" s="46">
        <v>0.55806946121679157</v>
      </c>
    </row>
    <row r="69" spans="1:4" x14ac:dyDescent="0.25">
      <c r="A69" s="136"/>
      <c r="B69" s="1" t="s">
        <v>309</v>
      </c>
      <c r="C69" s="46">
        <v>2.3091668392862478E-3</v>
      </c>
      <c r="D69" s="46">
        <v>0.99769083316071372</v>
      </c>
    </row>
    <row r="70" spans="1:4" x14ac:dyDescent="0.25">
      <c r="A70" s="136"/>
      <c r="B70" s="1" t="s">
        <v>319</v>
      </c>
      <c r="C70" s="46">
        <v>0.193149736858896</v>
      </c>
      <c r="D70" s="46">
        <v>0.80685026314110397</v>
      </c>
    </row>
    <row r="71" spans="1:4" x14ac:dyDescent="0.25">
      <c r="A71" s="136"/>
      <c r="B71" s="1" t="s">
        <v>320</v>
      </c>
      <c r="C71" s="46">
        <v>0.61915294032649448</v>
      </c>
      <c r="D71" s="46">
        <v>0.38084705967350552</v>
      </c>
    </row>
    <row r="72" spans="1:4" x14ac:dyDescent="0.25">
      <c r="A72" s="136"/>
      <c r="B72" s="1" t="s">
        <v>321</v>
      </c>
      <c r="C72" s="46">
        <v>1</v>
      </c>
      <c r="D72" s="46">
        <v>0</v>
      </c>
    </row>
    <row r="73" spans="1:4" x14ac:dyDescent="0.25">
      <c r="A73" s="137"/>
      <c r="B73" s="1" t="s">
        <v>322</v>
      </c>
      <c r="C73" s="46">
        <v>0.9784542171709103</v>
      </c>
      <c r="D73" s="46">
        <v>2.15457828290898E-2</v>
      </c>
    </row>
    <row r="74" spans="1:4" x14ac:dyDescent="0.25">
      <c r="A74" s="135" t="s">
        <v>77</v>
      </c>
      <c r="B74" s="1" t="s">
        <v>307</v>
      </c>
      <c r="C74" s="46">
        <v>2.7433798221016703E-4</v>
      </c>
      <c r="D74" s="46">
        <v>0.9997256620177899</v>
      </c>
    </row>
    <row r="75" spans="1:4" x14ac:dyDescent="0.25">
      <c r="A75" s="136"/>
      <c r="B75" s="1" t="s">
        <v>318</v>
      </c>
      <c r="C75" s="46">
        <v>3.1779765985591148E-4</v>
      </c>
      <c r="D75" s="46">
        <v>0.99968220234014404</v>
      </c>
    </row>
    <row r="76" spans="1:4" x14ac:dyDescent="0.25">
      <c r="A76" s="136"/>
      <c r="B76" s="1" t="s">
        <v>309</v>
      </c>
      <c r="C76" s="46">
        <v>5.0447487108927834E-13</v>
      </c>
      <c r="D76" s="46">
        <v>0.99999999999949551</v>
      </c>
    </row>
    <row r="77" spans="1:4" x14ac:dyDescent="0.25">
      <c r="A77" s="136"/>
      <c r="B77" s="1" t="s">
        <v>319</v>
      </c>
      <c r="C77" s="46">
        <v>6.4221662677992053E-4</v>
      </c>
      <c r="D77" s="46">
        <v>0.99935778337322012</v>
      </c>
    </row>
    <row r="78" spans="1:4" x14ac:dyDescent="0.25">
      <c r="A78" s="136"/>
      <c r="B78" s="1" t="s">
        <v>320</v>
      </c>
      <c r="C78" s="46">
        <v>0</v>
      </c>
      <c r="D78" s="46">
        <v>1</v>
      </c>
    </row>
    <row r="79" spans="1:4" x14ac:dyDescent="0.25">
      <c r="A79" s="136"/>
      <c r="B79" s="1" t="s">
        <v>321</v>
      </c>
      <c r="C79" s="46">
        <v>3.5860723642954111E-2</v>
      </c>
      <c r="D79" s="46">
        <v>0.96413927635704588</v>
      </c>
    </row>
    <row r="80" spans="1:4" x14ac:dyDescent="0.25">
      <c r="A80" s="137"/>
      <c r="B80" s="1" t="s">
        <v>322</v>
      </c>
      <c r="C80" s="46">
        <v>1.839553900493662E-4</v>
      </c>
      <c r="D80" s="46">
        <v>0.99981604460995066</v>
      </c>
    </row>
  </sheetData>
  <mergeCells count="11">
    <mergeCell ref="A67:A73"/>
    <mergeCell ref="A25:A31"/>
    <mergeCell ref="A39:A45"/>
    <mergeCell ref="A4:A10"/>
    <mergeCell ref="A74:A80"/>
    <mergeCell ref="A32:A38"/>
    <mergeCell ref="A60:A66"/>
    <mergeCell ref="A18:A24"/>
    <mergeCell ref="A46:A52"/>
    <mergeCell ref="A11:A17"/>
    <mergeCell ref="A53:A5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80"/>
  <sheetViews>
    <sheetView workbookViewId="0"/>
  </sheetViews>
  <sheetFormatPr defaultRowHeight="15" x14ac:dyDescent="0.25"/>
  <cols>
    <col min="1" max="1" width="8" style="7" customWidth="1"/>
    <col min="2" max="2" width="21" style="7" customWidth="1"/>
    <col min="3" max="3" width="96.7109375" style="124" customWidth="1"/>
  </cols>
  <sheetData>
    <row r="1" spans="1:3" x14ac:dyDescent="0.25">
      <c r="A1" s="2" t="s">
        <v>19</v>
      </c>
    </row>
    <row r="3" spans="1:3" x14ac:dyDescent="0.25">
      <c r="A3" s="103" t="s">
        <v>78</v>
      </c>
      <c r="B3" s="103" t="s">
        <v>306</v>
      </c>
      <c r="C3" s="123" t="s">
        <v>412</v>
      </c>
    </row>
    <row r="4" spans="1:3" x14ac:dyDescent="0.25">
      <c r="A4" s="120" t="s">
        <v>56</v>
      </c>
      <c r="B4" s="104" t="s">
        <v>307</v>
      </c>
      <c r="C4" s="46">
        <v>8.7650193646740843E-2</v>
      </c>
    </row>
    <row r="5" spans="1:3" x14ac:dyDescent="0.25">
      <c r="A5" s="120" t="s">
        <v>56</v>
      </c>
      <c r="B5" s="104" t="s">
        <v>308</v>
      </c>
      <c r="C5" s="46">
        <v>0.32291543280485502</v>
      </c>
    </row>
    <row r="6" spans="1:3" x14ac:dyDescent="0.25">
      <c r="A6" s="120" t="s">
        <v>56</v>
      </c>
      <c r="B6" s="104" t="s">
        <v>309</v>
      </c>
      <c r="C6" s="46">
        <v>1</v>
      </c>
    </row>
    <row r="7" spans="1:3" x14ac:dyDescent="0.25">
      <c r="A7" s="120" t="s">
        <v>56</v>
      </c>
      <c r="B7" s="104" t="s">
        <v>310</v>
      </c>
      <c r="C7" s="46">
        <v>1</v>
      </c>
    </row>
    <row r="8" spans="1:3" x14ac:dyDescent="0.25">
      <c r="A8" s="120" t="s">
        <v>56</v>
      </c>
      <c r="B8" s="104" t="s">
        <v>311</v>
      </c>
      <c r="C8" s="46">
        <v>4.6046653857507829E-2</v>
      </c>
    </row>
    <row r="9" spans="1:3" x14ac:dyDescent="0.25">
      <c r="A9" s="120" t="s">
        <v>56</v>
      </c>
      <c r="B9" s="104" t="s">
        <v>312</v>
      </c>
      <c r="C9" s="46">
        <v>0</v>
      </c>
    </row>
    <row r="10" spans="1:3" x14ac:dyDescent="0.25">
      <c r="A10" s="120" t="s">
        <v>56</v>
      </c>
      <c r="B10" s="104" t="s">
        <v>313</v>
      </c>
      <c r="C10" s="46">
        <v>3.6244906340821358E-2</v>
      </c>
    </row>
    <row r="11" spans="1:3" x14ac:dyDescent="0.25">
      <c r="A11" s="120" t="s">
        <v>58</v>
      </c>
      <c r="B11" s="104" t="s">
        <v>307</v>
      </c>
      <c r="C11" s="46">
        <v>0.74311872824965142</v>
      </c>
    </row>
    <row r="12" spans="1:3" x14ac:dyDescent="0.25">
      <c r="A12" s="120" t="s">
        <v>58</v>
      </c>
      <c r="B12" s="104" t="s">
        <v>308</v>
      </c>
      <c r="C12" s="46">
        <v>1</v>
      </c>
    </row>
    <row r="13" spans="1:3" x14ac:dyDescent="0.25">
      <c r="A13" s="120" t="s">
        <v>58</v>
      </c>
      <c r="B13" s="104" t="s">
        <v>309</v>
      </c>
      <c r="C13" s="46">
        <v>1</v>
      </c>
    </row>
    <row r="14" spans="1:3" x14ac:dyDescent="0.25">
      <c r="A14" s="120" t="s">
        <v>58</v>
      </c>
      <c r="B14" s="104" t="s">
        <v>310</v>
      </c>
      <c r="C14" s="46">
        <v>1</v>
      </c>
    </row>
    <row r="15" spans="1:3" x14ac:dyDescent="0.25">
      <c r="A15" s="120" t="s">
        <v>58</v>
      </c>
      <c r="B15" s="104" t="s">
        <v>311</v>
      </c>
      <c r="C15" s="46">
        <v>1</v>
      </c>
    </row>
    <row r="16" spans="1:3" x14ac:dyDescent="0.25">
      <c r="A16" s="120" t="s">
        <v>58</v>
      </c>
      <c r="B16" s="104" t="s">
        <v>312</v>
      </c>
      <c r="C16" s="46">
        <v>0</v>
      </c>
    </row>
    <row r="17" spans="1:3" x14ac:dyDescent="0.25">
      <c r="A17" s="120" t="s">
        <v>58</v>
      </c>
      <c r="B17" s="104" t="s">
        <v>313</v>
      </c>
      <c r="C17" s="46">
        <v>0.66459675891509307</v>
      </c>
    </row>
    <row r="18" spans="1:3" x14ac:dyDescent="0.25">
      <c r="A18" s="120" t="s">
        <v>60</v>
      </c>
      <c r="B18" s="104" t="s">
        <v>307</v>
      </c>
      <c r="C18" s="46">
        <v>1</v>
      </c>
    </row>
    <row r="19" spans="1:3" x14ac:dyDescent="0.25">
      <c r="A19" s="120" t="s">
        <v>60</v>
      </c>
      <c r="B19" s="104" t="s">
        <v>308</v>
      </c>
      <c r="C19" s="46">
        <v>1</v>
      </c>
    </row>
    <row r="20" spans="1:3" x14ac:dyDescent="0.25">
      <c r="A20" s="120" t="s">
        <v>60</v>
      </c>
      <c r="B20" s="104" t="s">
        <v>309</v>
      </c>
      <c r="C20" s="46">
        <v>1</v>
      </c>
    </row>
    <row r="21" spans="1:3" x14ac:dyDescent="0.25">
      <c r="A21" s="120" t="s">
        <v>60</v>
      </c>
      <c r="B21" s="104" t="s">
        <v>310</v>
      </c>
      <c r="C21" s="46">
        <v>1</v>
      </c>
    </row>
    <row r="22" spans="1:3" x14ac:dyDescent="0.25">
      <c r="A22" s="120" t="s">
        <v>60</v>
      </c>
      <c r="B22" s="104" t="s">
        <v>311</v>
      </c>
      <c r="C22" s="46">
        <v>1</v>
      </c>
    </row>
    <row r="23" spans="1:3" x14ac:dyDescent="0.25">
      <c r="A23" s="120" t="s">
        <v>60</v>
      </c>
      <c r="B23" s="104" t="s">
        <v>312</v>
      </c>
      <c r="C23" s="46">
        <v>1</v>
      </c>
    </row>
    <row r="24" spans="1:3" x14ac:dyDescent="0.25">
      <c r="A24" s="120" t="s">
        <v>60</v>
      </c>
      <c r="B24" s="104" t="s">
        <v>313</v>
      </c>
      <c r="C24" s="46">
        <v>0.6567881941597542</v>
      </c>
    </row>
    <row r="25" spans="1:3" x14ac:dyDescent="0.25">
      <c r="A25" s="120" t="s">
        <v>62</v>
      </c>
      <c r="B25" s="104" t="s">
        <v>307</v>
      </c>
      <c r="C25" s="46">
        <v>1</v>
      </c>
    </row>
    <row r="26" spans="1:3" x14ac:dyDescent="0.25">
      <c r="A26" s="120" t="s">
        <v>62</v>
      </c>
      <c r="B26" s="104" t="s">
        <v>308</v>
      </c>
      <c r="C26" s="46">
        <v>1</v>
      </c>
    </row>
    <row r="27" spans="1:3" x14ac:dyDescent="0.25">
      <c r="A27" s="120" t="s">
        <v>62</v>
      </c>
      <c r="B27" s="104" t="s">
        <v>309</v>
      </c>
      <c r="C27" s="46">
        <v>1</v>
      </c>
    </row>
    <row r="28" spans="1:3" x14ac:dyDescent="0.25">
      <c r="A28" s="120" t="s">
        <v>62</v>
      </c>
      <c r="B28" s="104" t="s">
        <v>310</v>
      </c>
      <c r="C28" s="46">
        <v>1</v>
      </c>
    </row>
    <row r="29" spans="1:3" x14ac:dyDescent="0.25">
      <c r="A29" s="120" t="s">
        <v>62</v>
      </c>
      <c r="B29" s="104" t="s">
        <v>311</v>
      </c>
      <c r="C29" s="46">
        <v>1</v>
      </c>
    </row>
    <row r="30" spans="1:3" x14ac:dyDescent="0.25">
      <c r="A30" s="120" t="s">
        <v>62</v>
      </c>
      <c r="B30" s="104" t="s">
        <v>312</v>
      </c>
      <c r="C30" s="46">
        <v>1</v>
      </c>
    </row>
    <row r="31" spans="1:3" x14ac:dyDescent="0.25">
      <c r="A31" s="120" t="s">
        <v>62</v>
      </c>
      <c r="B31" s="104" t="s">
        <v>313</v>
      </c>
      <c r="C31" s="46">
        <v>1</v>
      </c>
    </row>
    <row r="32" spans="1:3" x14ac:dyDescent="0.25">
      <c r="A32" s="120" t="s">
        <v>64</v>
      </c>
      <c r="B32" s="104" t="s">
        <v>307</v>
      </c>
      <c r="C32" s="46">
        <v>0.84048117880043161</v>
      </c>
    </row>
    <row r="33" spans="1:3" x14ac:dyDescent="0.25">
      <c r="A33" s="120" t="s">
        <v>64</v>
      </c>
      <c r="B33" s="104" t="s">
        <v>308</v>
      </c>
      <c r="C33" s="46">
        <v>1</v>
      </c>
    </row>
    <row r="34" spans="1:3" x14ac:dyDescent="0.25">
      <c r="A34" s="120" t="s">
        <v>64</v>
      </c>
      <c r="B34" s="104" t="s">
        <v>309</v>
      </c>
      <c r="C34" s="46">
        <v>1</v>
      </c>
    </row>
    <row r="35" spans="1:3" x14ac:dyDescent="0.25">
      <c r="A35" s="120" t="s">
        <v>64</v>
      </c>
      <c r="B35" s="104" t="s">
        <v>310</v>
      </c>
      <c r="C35" s="46">
        <v>1</v>
      </c>
    </row>
    <row r="36" spans="1:3" x14ac:dyDescent="0.25">
      <c r="A36" s="120" t="s">
        <v>64</v>
      </c>
      <c r="B36" s="104" t="s">
        <v>311</v>
      </c>
      <c r="C36" s="46">
        <v>1</v>
      </c>
    </row>
    <row r="37" spans="1:3" x14ac:dyDescent="0.25">
      <c r="A37" s="120" t="s">
        <v>64</v>
      </c>
      <c r="B37" s="104" t="s">
        <v>312</v>
      </c>
      <c r="C37" s="46">
        <v>3.3949469493236371E-2</v>
      </c>
    </row>
    <row r="38" spans="1:3" x14ac:dyDescent="0.25">
      <c r="A38" s="120" t="s">
        <v>64</v>
      </c>
      <c r="B38" s="104" t="s">
        <v>313</v>
      </c>
      <c r="C38" s="46">
        <v>5.724890004062172E-2</v>
      </c>
    </row>
    <row r="39" spans="1:3" x14ac:dyDescent="0.25">
      <c r="A39" s="120" t="s">
        <v>66</v>
      </c>
      <c r="B39" s="104" t="s">
        <v>307</v>
      </c>
      <c r="C39" s="46">
        <v>0.29681452211022302</v>
      </c>
    </row>
    <row r="40" spans="1:3" x14ac:dyDescent="0.25">
      <c r="A40" s="120" t="s">
        <v>66</v>
      </c>
      <c r="B40" s="104" t="s">
        <v>308</v>
      </c>
      <c r="C40" s="46">
        <v>1</v>
      </c>
    </row>
    <row r="41" spans="1:3" x14ac:dyDescent="0.25">
      <c r="A41" s="120" t="s">
        <v>66</v>
      </c>
      <c r="B41" s="104" t="s">
        <v>309</v>
      </c>
      <c r="C41" s="46">
        <v>1</v>
      </c>
    </row>
    <row r="42" spans="1:3" x14ac:dyDescent="0.25">
      <c r="A42" s="120" t="s">
        <v>66</v>
      </c>
      <c r="B42" s="104" t="s">
        <v>310</v>
      </c>
      <c r="C42" s="46">
        <v>1</v>
      </c>
    </row>
    <row r="43" spans="1:3" x14ac:dyDescent="0.25">
      <c r="A43" s="120" t="s">
        <v>66</v>
      </c>
      <c r="B43" s="104" t="s">
        <v>311</v>
      </c>
      <c r="C43" s="46">
        <v>1</v>
      </c>
    </row>
    <row r="44" spans="1:3" x14ac:dyDescent="0.25">
      <c r="A44" s="120" t="s">
        <v>66</v>
      </c>
      <c r="B44" s="104" t="s">
        <v>312</v>
      </c>
      <c r="C44" s="46">
        <v>1</v>
      </c>
    </row>
    <row r="45" spans="1:3" x14ac:dyDescent="0.25">
      <c r="A45" s="120" t="s">
        <v>66</v>
      </c>
      <c r="B45" s="104" t="s">
        <v>313</v>
      </c>
      <c r="C45" s="46">
        <v>2.99189148175933E-2</v>
      </c>
    </row>
    <row r="46" spans="1:3" x14ac:dyDescent="0.25">
      <c r="A46" s="120" t="s">
        <v>68</v>
      </c>
      <c r="B46" s="104" t="s">
        <v>307</v>
      </c>
      <c r="C46" s="46">
        <v>1</v>
      </c>
    </row>
    <row r="47" spans="1:3" x14ac:dyDescent="0.25">
      <c r="A47" s="120" t="s">
        <v>68</v>
      </c>
      <c r="B47" s="104" t="s">
        <v>308</v>
      </c>
      <c r="C47" s="46">
        <v>1</v>
      </c>
    </row>
    <row r="48" spans="1:3" x14ac:dyDescent="0.25">
      <c r="A48" s="120" t="s">
        <v>68</v>
      </c>
      <c r="B48" s="104" t="s">
        <v>309</v>
      </c>
      <c r="C48" s="46">
        <v>1</v>
      </c>
    </row>
    <row r="49" spans="1:3" x14ac:dyDescent="0.25">
      <c r="A49" s="120" t="s">
        <v>68</v>
      </c>
      <c r="B49" s="104" t="s">
        <v>310</v>
      </c>
      <c r="C49" s="46">
        <v>1</v>
      </c>
    </row>
    <row r="50" spans="1:3" x14ac:dyDescent="0.25">
      <c r="A50" s="120" t="s">
        <v>68</v>
      </c>
      <c r="B50" s="104" t="s">
        <v>311</v>
      </c>
      <c r="C50" s="46">
        <v>1</v>
      </c>
    </row>
    <row r="51" spans="1:3" x14ac:dyDescent="0.25">
      <c r="A51" s="120" t="s">
        <v>68</v>
      </c>
      <c r="B51" s="104" t="s">
        <v>312</v>
      </c>
      <c r="C51" s="46">
        <v>1</v>
      </c>
    </row>
    <row r="52" spans="1:3" x14ac:dyDescent="0.25">
      <c r="A52" s="120" t="s">
        <v>68</v>
      </c>
      <c r="B52" s="104" t="s">
        <v>313</v>
      </c>
      <c r="C52" s="46">
        <v>0.97077883871865167</v>
      </c>
    </row>
    <row r="53" spans="1:3" x14ac:dyDescent="0.25">
      <c r="A53" s="120" t="s">
        <v>70</v>
      </c>
      <c r="B53" s="104" t="s">
        <v>307</v>
      </c>
      <c r="C53" s="46">
        <v>1</v>
      </c>
    </row>
    <row r="54" spans="1:3" x14ac:dyDescent="0.25">
      <c r="A54" s="120" t="s">
        <v>70</v>
      </c>
      <c r="B54" s="104" t="s">
        <v>308</v>
      </c>
      <c r="C54" s="46">
        <v>1</v>
      </c>
    </row>
    <row r="55" spans="1:3" x14ac:dyDescent="0.25">
      <c r="A55" s="120" t="s">
        <v>70</v>
      </c>
      <c r="B55" s="104" t="s">
        <v>309</v>
      </c>
      <c r="C55" s="46">
        <v>1</v>
      </c>
    </row>
    <row r="56" spans="1:3" x14ac:dyDescent="0.25">
      <c r="A56" s="120" t="s">
        <v>70</v>
      </c>
      <c r="B56" s="104" t="s">
        <v>310</v>
      </c>
      <c r="C56" s="46">
        <v>1</v>
      </c>
    </row>
    <row r="57" spans="1:3" x14ac:dyDescent="0.25">
      <c r="A57" s="120" t="s">
        <v>70</v>
      </c>
      <c r="B57" s="104" t="s">
        <v>311</v>
      </c>
      <c r="C57" s="46">
        <v>1</v>
      </c>
    </row>
    <row r="58" spans="1:3" x14ac:dyDescent="0.25">
      <c r="A58" s="120" t="s">
        <v>70</v>
      </c>
      <c r="B58" s="104" t="s">
        <v>312</v>
      </c>
      <c r="C58" s="46">
        <v>1</v>
      </c>
    </row>
    <row r="59" spans="1:3" x14ac:dyDescent="0.25">
      <c r="A59" s="120" t="s">
        <v>70</v>
      </c>
      <c r="B59" s="104" t="s">
        <v>313</v>
      </c>
      <c r="C59" s="46">
        <v>1</v>
      </c>
    </row>
    <row r="60" spans="1:3" x14ac:dyDescent="0.25">
      <c r="A60" s="120" t="s">
        <v>72</v>
      </c>
      <c r="B60" s="104" t="s">
        <v>307</v>
      </c>
      <c r="C60" s="46">
        <v>0.40633419840144441</v>
      </c>
    </row>
    <row r="61" spans="1:3" x14ac:dyDescent="0.25">
      <c r="A61" s="120" t="s">
        <v>72</v>
      </c>
      <c r="B61" s="104" t="s">
        <v>308</v>
      </c>
      <c r="C61" s="46">
        <v>1</v>
      </c>
    </row>
    <row r="62" spans="1:3" x14ac:dyDescent="0.25">
      <c r="A62" s="120" t="s">
        <v>72</v>
      </c>
      <c r="B62" s="104" t="s">
        <v>309</v>
      </c>
      <c r="C62" s="46">
        <v>1</v>
      </c>
    </row>
    <row r="63" spans="1:3" x14ac:dyDescent="0.25">
      <c r="A63" s="120" t="s">
        <v>72</v>
      </c>
      <c r="B63" s="104" t="s">
        <v>310</v>
      </c>
      <c r="C63" s="46">
        <v>1</v>
      </c>
    </row>
    <row r="64" spans="1:3" x14ac:dyDescent="0.25">
      <c r="A64" s="120" t="s">
        <v>72</v>
      </c>
      <c r="B64" s="104" t="s">
        <v>311</v>
      </c>
      <c r="C64" s="46">
        <v>1</v>
      </c>
    </row>
    <row r="65" spans="1:3" x14ac:dyDescent="0.25">
      <c r="A65" s="120" t="s">
        <v>72</v>
      </c>
      <c r="B65" s="104" t="s">
        <v>312</v>
      </c>
      <c r="C65" s="46">
        <v>1.8154400638982521E-2</v>
      </c>
    </row>
    <row r="66" spans="1:3" x14ac:dyDescent="0.25">
      <c r="A66" s="120" t="s">
        <v>72</v>
      </c>
      <c r="B66" s="104" t="s">
        <v>313</v>
      </c>
      <c r="C66" s="46">
        <v>0.990576912703371</v>
      </c>
    </row>
    <row r="67" spans="1:3" x14ac:dyDescent="0.25">
      <c r="A67" s="120" t="s">
        <v>74</v>
      </c>
      <c r="B67" s="104" t="s">
        <v>307</v>
      </c>
      <c r="C67" s="46">
        <v>4.9758986646845728E-2</v>
      </c>
    </row>
    <row r="68" spans="1:3" x14ac:dyDescent="0.25">
      <c r="A68" s="120" t="s">
        <v>74</v>
      </c>
      <c r="B68" s="104" t="s">
        <v>308</v>
      </c>
      <c r="C68" s="46">
        <v>1</v>
      </c>
    </row>
    <row r="69" spans="1:3" x14ac:dyDescent="0.25">
      <c r="A69" s="120" t="s">
        <v>74</v>
      </c>
      <c r="B69" s="104" t="s">
        <v>309</v>
      </c>
      <c r="C69" s="46">
        <v>1</v>
      </c>
    </row>
    <row r="70" spans="1:3" x14ac:dyDescent="0.25">
      <c r="A70" s="120" t="s">
        <v>74</v>
      </c>
      <c r="B70" s="104" t="s">
        <v>310</v>
      </c>
      <c r="C70" s="46">
        <v>1</v>
      </c>
    </row>
    <row r="71" spans="1:3" x14ac:dyDescent="0.25">
      <c r="A71" s="120" t="s">
        <v>74</v>
      </c>
      <c r="B71" s="104" t="s">
        <v>311</v>
      </c>
      <c r="C71" s="46">
        <v>0.73395153682176395</v>
      </c>
    </row>
    <row r="72" spans="1:3" x14ac:dyDescent="0.25">
      <c r="A72" s="120" t="s">
        <v>74</v>
      </c>
      <c r="B72" s="104" t="s">
        <v>312</v>
      </c>
      <c r="C72" s="46">
        <v>0</v>
      </c>
    </row>
    <row r="73" spans="1:3" x14ac:dyDescent="0.25">
      <c r="A73" s="120" t="s">
        <v>74</v>
      </c>
      <c r="B73" s="104" t="s">
        <v>313</v>
      </c>
      <c r="C73" s="46">
        <v>5.4589346982681093E-2</v>
      </c>
    </row>
    <row r="74" spans="1:3" x14ac:dyDescent="0.25">
      <c r="A74" s="120" t="s">
        <v>76</v>
      </c>
      <c r="B74" s="104" t="s">
        <v>307</v>
      </c>
      <c r="C74" s="46">
        <v>1</v>
      </c>
    </row>
    <row r="75" spans="1:3" x14ac:dyDescent="0.25">
      <c r="A75" s="120" t="s">
        <v>76</v>
      </c>
      <c r="B75" s="104" t="s">
        <v>308</v>
      </c>
      <c r="C75" s="46">
        <v>1</v>
      </c>
    </row>
    <row r="76" spans="1:3" x14ac:dyDescent="0.25">
      <c r="A76" s="120" t="s">
        <v>76</v>
      </c>
      <c r="B76" s="104" t="s">
        <v>309</v>
      </c>
      <c r="C76" s="46">
        <v>1</v>
      </c>
    </row>
    <row r="77" spans="1:3" x14ac:dyDescent="0.25">
      <c r="A77" s="120" t="s">
        <v>76</v>
      </c>
      <c r="B77" s="104" t="s">
        <v>310</v>
      </c>
      <c r="C77" s="46">
        <v>1</v>
      </c>
    </row>
    <row r="78" spans="1:3" x14ac:dyDescent="0.25">
      <c r="A78" s="120" t="s">
        <v>76</v>
      </c>
      <c r="B78" s="104" t="s">
        <v>311</v>
      </c>
      <c r="C78" s="46">
        <v>1</v>
      </c>
    </row>
    <row r="79" spans="1:3" x14ac:dyDescent="0.25">
      <c r="A79" s="120" t="s">
        <v>76</v>
      </c>
      <c r="B79" s="104" t="s">
        <v>312</v>
      </c>
      <c r="C79" s="46">
        <v>1</v>
      </c>
    </row>
    <row r="80" spans="1:3" x14ac:dyDescent="0.25">
      <c r="A80" s="120" t="s">
        <v>76</v>
      </c>
      <c r="B80" s="104" t="s">
        <v>313</v>
      </c>
      <c r="C80" s="46">
        <v>1</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14"/>
  <sheetViews>
    <sheetView zoomScale="115" zoomScaleNormal="115" workbookViewId="0">
      <selection activeCell="B3" sqref="B3:B14"/>
    </sheetView>
  </sheetViews>
  <sheetFormatPr defaultRowHeight="15" x14ac:dyDescent="0.25"/>
  <cols>
    <col min="1" max="1" width="8" customWidth="1"/>
    <col min="2" max="2" width="100.7109375" style="46" customWidth="1"/>
  </cols>
  <sheetData>
    <row r="1" spans="1:2" x14ac:dyDescent="0.25">
      <c r="A1" s="2" t="s">
        <v>21</v>
      </c>
    </row>
    <row r="3" spans="1:2" x14ac:dyDescent="0.25">
      <c r="A3" s="1" t="s">
        <v>78</v>
      </c>
      <c r="B3" s="125" t="s">
        <v>413</v>
      </c>
    </row>
    <row r="4" spans="1:2" x14ac:dyDescent="0.25">
      <c r="A4" s="1" t="s">
        <v>62</v>
      </c>
      <c r="B4" s="46">
        <v>1</v>
      </c>
    </row>
    <row r="5" spans="1:2" x14ac:dyDescent="0.25">
      <c r="A5" s="1" t="s">
        <v>70</v>
      </c>
      <c r="B5" s="46">
        <v>1</v>
      </c>
    </row>
    <row r="6" spans="1:2" x14ac:dyDescent="0.25">
      <c r="A6" s="1" t="s">
        <v>76</v>
      </c>
      <c r="B6" s="46">
        <v>1</v>
      </c>
    </row>
    <row r="7" spans="1:2" x14ac:dyDescent="0.25">
      <c r="A7" s="1" t="s">
        <v>68</v>
      </c>
      <c r="B7" s="46">
        <v>0.99314438622220957</v>
      </c>
    </row>
    <row r="8" spans="1:2" x14ac:dyDescent="0.25">
      <c r="A8" s="1" t="s">
        <v>60</v>
      </c>
      <c r="B8" s="46">
        <v>0.97283486064706759</v>
      </c>
    </row>
    <row r="9" spans="1:2" x14ac:dyDescent="0.25">
      <c r="A9" s="1" t="s">
        <v>66</v>
      </c>
      <c r="B9" s="46">
        <v>0.94233601202111239</v>
      </c>
    </row>
    <row r="10" spans="1:2" x14ac:dyDescent="0.25">
      <c r="A10" s="1" t="s">
        <v>72</v>
      </c>
      <c r="B10" s="46">
        <v>0.85505718682148479</v>
      </c>
    </row>
    <row r="11" spans="1:2" x14ac:dyDescent="0.25">
      <c r="A11" s="1" t="s">
        <v>58</v>
      </c>
      <c r="B11" s="46">
        <v>0.84242134906529376</v>
      </c>
    </row>
    <row r="12" spans="1:2" x14ac:dyDescent="0.25">
      <c r="A12" s="1" t="s">
        <v>74</v>
      </c>
      <c r="B12" s="46">
        <v>0.73073672638471687</v>
      </c>
    </row>
    <row r="13" spans="1:2" x14ac:dyDescent="0.25">
      <c r="A13" s="1" t="s">
        <v>64</v>
      </c>
      <c r="B13" s="46">
        <v>0.68987333508986548</v>
      </c>
    </row>
    <row r="14" spans="1:2" x14ac:dyDescent="0.25">
      <c r="A14" s="1" t="s">
        <v>56</v>
      </c>
      <c r="B14" s="46">
        <v>0.20799604188197909</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4"/>
  <sheetViews>
    <sheetView workbookViewId="0">
      <selection activeCell="F5" sqref="F5"/>
    </sheetView>
  </sheetViews>
  <sheetFormatPr defaultRowHeight="15" x14ac:dyDescent="0.25"/>
  <cols>
    <col min="1" max="1" width="61.5703125" customWidth="1"/>
    <col min="2" max="2" width="18" style="108" customWidth="1"/>
  </cols>
  <sheetData>
    <row r="1" spans="1:2" x14ac:dyDescent="0.25">
      <c r="A1" s="2" t="s">
        <v>23</v>
      </c>
    </row>
    <row r="3" spans="1:2" x14ac:dyDescent="0.25">
      <c r="A3" s="129"/>
      <c r="B3" s="131" t="s">
        <v>263</v>
      </c>
    </row>
    <row r="4" spans="1:2" x14ac:dyDescent="0.25">
      <c r="A4" s="40" t="s">
        <v>616</v>
      </c>
      <c r="B4" s="153">
        <v>0.27759401880960999</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14"/>
  <sheetViews>
    <sheetView workbookViewId="0">
      <selection activeCell="A3" sqref="A3:B3"/>
    </sheetView>
  </sheetViews>
  <sheetFormatPr defaultRowHeight="15" x14ac:dyDescent="0.25"/>
  <cols>
    <col min="1" max="1" width="8" customWidth="1"/>
    <col min="2" max="2" width="55.7109375" style="46" customWidth="1"/>
  </cols>
  <sheetData>
    <row r="1" spans="1:2" x14ac:dyDescent="0.25">
      <c r="A1" s="2" t="s">
        <v>25</v>
      </c>
    </row>
    <row r="3" spans="1:2" x14ac:dyDescent="0.25">
      <c r="A3" s="1" t="s">
        <v>78</v>
      </c>
      <c r="B3" s="126" t="s">
        <v>414</v>
      </c>
    </row>
    <row r="4" spans="1:2" x14ac:dyDescent="0.25">
      <c r="A4" s="1" t="s">
        <v>56</v>
      </c>
      <c r="B4" s="46">
        <v>0.69264597092382285</v>
      </c>
    </row>
    <row r="5" spans="1:2" x14ac:dyDescent="0.25">
      <c r="A5" s="1" t="s">
        <v>58</v>
      </c>
      <c r="B5" s="46">
        <v>0.222528891425364</v>
      </c>
    </row>
    <row r="6" spans="1:2" x14ac:dyDescent="0.25">
      <c r="A6" s="1" t="s">
        <v>60</v>
      </c>
      <c r="B6" s="46">
        <v>0.26084469216162331</v>
      </c>
    </row>
    <row r="7" spans="1:2" x14ac:dyDescent="0.25">
      <c r="A7" s="1" t="s">
        <v>62</v>
      </c>
      <c r="B7" s="46">
        <v>0.1972780706432454</v>
      </c>
    </row>
    <row r="8" spans="1:2" x14ac:dyDescent="0.25">
      <c r="A8" s="1" t="s">
        <v>64</v>
      </c>
      <c r="B8" s="46">
        <v>0.47527288151308472</v>
      </c>
    </row>
    <row r="9" spans="1:2" x14ac:dyDescent="0.25">
      <c r="A9" s="1" t="s">
        <v>66</v>
      </c>
      <c r="B9" s="46">
        <v>0.24416756395244429</v>
      </c>
    </row>
    <row r="10" spans="1:2" x14ac:dyDescent="0.25">
      <c r="A10" s="1" t="s">
        <v>68</v>
      </c>
      <c r="B10" s="46">
        <v>0.22052623507042471</v>
      </c>
    </row>
    <row r="11" spans="1:2" x14ac:dyDescent="0.25">
      <c r="A11" s="1" t="s">
        <v>70</v>
      </c>
      <c r="B11" s="46">
        <v>0.22457076570369719</v>
      </c>
    </row>
    <row r="12" spans="1:2" x14ac:dyDescent="0.25">
      <c r="A12" s="1" t="s">
        <v>72</v>
      </c>
      <c r="B12" s="46">
        <v>0.34845213173247502</v>
      </c>
    </row>
    <row r="13" spans="1:2" x14ac:dyDescent="0.25">
      <c r="A13" s="1" t="s">
        <v>74</v>
      </c>
      <c r="B13" s="46">
        <v>0.50310292669046786</v>
      </c>
    </row>
    <row r="14" spans="1:2" x14ac:dyDescent="0.25">
      <c r="A14" s="1" t="s">
        <v>76</v>
      </c>
      <c r="B14" s="46">
        <v>0.2342954155075104</v>
      </c>
    </row>
  </sheetData>
  <autoFilter ref="A3:B3" xr:uid="{00000000-0001-0000-1700-000000000000}">
    <sortState xmlns:xlrd2="http://schemas.microsoft.com/office/spreadsheetml/2017/richdata2" ref="A4:B14">
      <sortCondition ref="A3"/>
    </sortState>
  </autoFilter>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10"/>
  <sheetViews>
    <sheetView workbookViewId="0"/>
  </sheetViews>
  <sheetFormatPr defaultRowHeight="15" x14ac:dyDescent="0.25"/>
  <cols>
    <col min="1" max="1" width="21" customWidth="1"/>
    <col min="2" max="2" width="48.5703125" style="46" customWidth="1"/>
  </cols>
  <sheetData>
    <row r="1" spans="1:2" x14ac:dyDescent="0.25">
      <c r="A1" s="2" t="s">
        <v>27</v>
      </c>
    </row>
    <row r="3" spans="1:2" x14ac:dyDescent="0.25">
      <c r="A3" s="1" t="s">
        <v>306</v>
      </c>
      <c r="B3" s="125" t="s">
        <v>416</v>
      </c>
    </row>
    <row r="4" spans="1:2" x14ac:dyDescent="0.25">
      <c r="A4" s="1" t="s">
        <v>307</v>
      </c>
      <c r="B4" s="46">
        <v>4.6438177264988296E-3</v>
      </c>
    </row>
    <row r="5" spans="1:2" x14ac:dyDescent="0.25">
      <c r="A5" s="1" t="s">
        <v>308</v>
      </c>
      <c r="B5" s="46">
        <v>0.26119825074205638</v>
      </c>
    </row>
    <row r="6" spans="1:2" x14ac:dyDescent="0.25">
      <c r="A6" s="1" t="s">
        <v>309</v>
      </c>
      <c r="B6" s="46">
        <v>5.0933925512944098E-3</v>
      </c>
    </row>
    <row r="7" spans="1:2" x14ac:dyDescent="0.25">
      <c r="A7" s="40" t="s">
        <v>407</v>
      </c>
      <c r="B7" s="46">
        <v>0.35504760199097968</v>
      </c>
    </row>
    <row r="8" spans="1:2" x14ac:dyDescent="0.25">
      <c r="A8" s="1" t="s">
        <v>311</v>
      </c>
      <c r="B8" s="46">
        <v>0.3086034758876659</v>
      </c>
    </row>
    <row r="9" spans="1:2" x14ac:dyDescent="0.25">
      <c r="A9" s="1" t="s">
        <v>312</v>
      </c>
      <c r="B9" s="46">
        <v>6.3159858913736641E-2</v>
      </c>
    </row>
    <row r="10" spans="1:2" x14ac:dyDescent="0.25">
      <c r="A10" s="1" t="s">
        <v>313</v>
      </c>
      <c r="B10" s="46">
        <v>2.2536021877680931E-3</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9"/>
  <sheetViews>
    <sheetView zoomScale="55" zoomScaleNormal="55" workbookViewId="0"/>
  </sheetViews>
  <sheetFormatPr defaultRowHeight="15" x14ac:dyDescent="0.25"/>
  <cols>
    <col min="1" max="1" width="26" customWidth="1"/>
    <col min="2" max="2" width="21" style="23" customWidth="1"/>
    <col min="3" max="4" width="23" style="23" customWidth="1"/>
    <col min="5" max="5" width="22" style="23" customWidth="1"/>
    <col min="6" max="6" width="24" style="23" customWidth="1"/>
    <col min="7" max="7" width="27" style="23" customWidth="1"/>
  </cols>
  <sheetData>
    <row r="1" spans="1:7" x14ac:dyDescent="0.25">
      <c r="A1" s="2" t="s">
        <v>556</v>
      </c>
    </row>
    <row r="3" spans="1:7" x14ac:dyDescent="0.25">
      <c r="A3" s="1" t="s">
        <v>78</v>
      </c>
      <c r="B3" s="22" t="s">
        <v>379</v>
      </c>
      <c r="C3" s="22" t="s">
        <v>380</v>
      </c>
      <c r="D3" s="22" t="s">
        <v>381</v>
      </c>
      <c r="E3" s="22" t="s">
        <v>382</v>
      </c>
      <c r="F3" s="22" t="s">
        <v>383</v>
      </c>
      <c r="G3" s="22" t="s">
        <v>384</v>
      </c>
    </row>
    <row r="4" spans="1:7" x14ac:dyDescent="0.25">
      <c r="A4" s="1" t="s">
        <v>80</v>
      </c>
      <c r="B4" s="21">
        <v>0.93471230675862216</v>
      </c>
      <c r="C4" s="21">
        <v>0.95286738236872226</v>
      </c>
      <c r="D4" s="21">
        <v>0.87979005628406859</v>
      </c>
      <c r="E4" s="21">
        <v>0.90199661566805567</v>
      </c>
      <c r="F4" s="21">
        <v>0.93827030233497644</v>
      </c>
      <c r="G4" s="21">
        <v>7.3077326084653671E-2</v>
      </c>
    </row>
    <row r="5" spans="1:7" x14ac:dyDescent="0.25">
      <c r="A5" s="1" t="s">
        <v>84</v>
      </c>
      <c r="B5" s="21">
        <v>0.86062473704344256</v>
      </c>
      <c r="C5" s="21">
        <v>0.890200821638782</v>
      </c>
      <c r="D5" s="21">
        <v>0.86817124042441851</v>
      </c>
      <c r="E5" s="21">
        <v>0.83942120629081618</v>
      </c>
      <c r="F5" s="21">
        <v>0.86200954691607234</v>
      </c>
      <c r="G5" s="21">
        <v>5.0779615347965823E-2</v>
      </c>
    </row>
    <row r="6" spans="1:7" x14ac:dyDescent="0.25">
      <c r="A6" s="1" t="s">
        <v>85</v>
      </c>
      <c r="B6" s="21">
        <v>0.94063416293832891</v>
      </c>
      <c r="C6" s="21">
        <v>0.98278332404166402</v>
      </c>
      <c r="D6" s="21">
        <v>0.88451035485722029</v>
      </c>
      <c r="E6" s="21">
        <v>0.89825370420023121</v>
      </c>
      <c r="F6" s="21">
        <v>0.94565549077765354</v>
      </c>
      <c r="G6" s="21">
        <v>9.8272969184443726E-2</v>
      </c>
    </row>
    <row r="7" spans="1:7" x14ac:dyDescent="0.25">
      <c r="A7" s="1" t="s">
        <v>86</v>
      </c>
      <c r="B7" s="21">
        <v>0.9954473816960504</v>
      </c>
      <c r="C7" s="21">
        <v>0.99683619344184138</v>
      </c>
      <c r="D7" s="21">
        <v>0.98990430813514274</v>
      </c>
      <c r="E7" s="21">
        <v>0.99084388959695391</v>
      </c>
      <c r="F7" s="21">
        <v>0.99599779132885313</v>
      </c>
      <c r="G7" s="21">
        <v>6.9318853066986366E-3</v>
      </c>
    </row>
    <row r="8" spans="1:7" x14ac:dyDescent="0.25">
      <c r="A8" s="1" t="s">
        <v>87</v>
      </c>
      <c r="B8" s="21">
        <v>0.75208451112835895</v>
      </c>
      <c r="C8" s="21">
        <v>0.77735145309283638</v>
      </c>
      <c r="D8" s="21">
        <v>0.82506135984203621</v>
      </c>
      <c r="E8" s="21">
        <v>0.75602994074905849</v>
      </c>
      <c r="F8" s="21">
        <v>0.75010450222443359</v>
      </c>
      <c r="G8" s="21">
        <v>7.4956857617602624E-2</v>
      </c>
    </row>
    <row r="9" spans="1:7" x14ac:dyDescent="0.25">
      <c r="A9" s="1" t="s">
        <v>90</v>
      </c>
      <c r="B9" s="21">
        <v>0.83504959988694516</v>
      </c>
      <c r="C9" s="21">
        <v>0.86977799629579489</v>
      </c>
      <c r="D9" s="21">
        <v>0.84239107380536216</v>
      </c>
      <c r="E9" s="21">
        <v>0.80883217457250212</v>
      </c>
      <c r="F9" s="21">
        <v>0.83705098515402709</v>
      </c>
      <c r="G9" s="21">
        <v>6.094582172329277E-2</v>
      </c>
    </row>
    <row r="10" spans="1:7" x14ac:dyDescent="0.25">
      <c r="A10" s="1" t="s">
        <v>91</v>
      </c>
      <c r="B10" s="21">
        <v>0.99833175630799276</v>
      </c>
      <c r="C10" s="21">
        <v>0.99881929697772054</v>
      </c>
      <c r="D10" s="21">
        <v>0.99514703467972532</v>
      </c>
      <c r="E10" s="21">
        <v>0.99556641258713252</v>
      </c>
      <c r="F10" s="21">
        <v>0.99866858589739405</v>
      </c>
      <c r="G10" s="21">
        <v>3.6722622979952209E-3</v>
      </c>
    </row>
    <row r="11" spans="1:7" x14ac:dyDescent="0.25">
      <c r="A11" s="1" t="s">
        <v>96</v>
      </c>
      <c r="B11" s="21">
        <v>0.93029985220700195</v>
      </c>
      <c r="C11" s="21">
        <v>0.95391423847899592</v>
      </c>
      <c r="D11" s="21">
        <v>0.81781752788605711</v>
      </c>
      <c r="E11" s="21">
        <v>0.86592961936167223</v>
      </c>
      <c r="F11" s="21">
        <v>0.93817988960536181</v>
      </c>
      <c r="G11" s="21">
        <v>0.13609671059293879</v>
      </c>
    </row>
    <row r="12" spans="1:7" x14ac:dyDescent="0.25">
      <c r="A12" s="1" t="s">
        <v>100</v>
      </c>
      <c r="B12" s="21">
        <v>0.91153576653652113</v>
      </c>
      <c r="C12" s="21">
        <v>0.92683982821978106</v>
      </c>
      <c r="D12" s="21">
        <v>0.87722099607806869</v>
      </c>
      <c r="E12" s="21">
        <v>0.86863176887949101</v>
      </c>
      <c r="F12" s="21">
        <v>0.91644935056976662</v>
      </c>
      <c r="G12" s="21">
        <v>5.8208059340290053E-2</v>
      </c>
    </row>
    <row r="13" spans="1:7" x14ac:dyDescent="0.25">
      <c r="A13" s="1" t="s">
        <v>105</v>
      </c>
      <c r="B13" s="21">
        <v>0.9594520801251194</v>
      </c>
      <c r="C13" s="21">
        <v>0.98914096013493735</v>
      </c>
      <c r="D13" s="21">
        <v>0.92946396766334582</v>
      </c>
      <c r="E13" s="21">
        <v>0.92560027159517122</v>
      </c>
      <c r="F13" s="21">
        <v>0.96440727467070231</v>
      </c>
      <c r="G13" s="21">
        <v>6.3540688539766133E-2</v>
      </c>
    </row>
    <row r="14" spans="1:7" x14ac:dyDescent="0.25">
      <c r="A14" s="1" t="s">
        <v>115</v>
      </c>
      <c r="B14" s="21">
        <v>0.97915758552207921</v>
      </c>
      <c r="C14" s="21">
        <v>0.98764517153405307</v>
      </c>
      <c r="D14" s="21">
        <v>0.95300207715552421</v>
      </c>
      <c r="E14" s="21">
        <v>0.95762774469204293</v>
      </c>
      <c r="F14" s="21">
        <v>0.98153322200881998</v>
      </c>
      <c r="G14" s="21">
        <v>3.464309437852886E-2</v>
      </c>
    </row>
    <row r="15" spans="1:7" x14ac:dyDescent="0.25">
      <c r="A15" s="1" t="s">
        <v>117</v>
      </c>
      <c r="B15" s="21">
        <v>0.98449264122913382</v>
      </c>
      <c r="C15" s="21">
        <v>0.9893847071378562</v>
      </c>
      <c r="D15" s="21">
        <v>0.97309044412061529</v>
      </c>
      <c r="E15" s="21">
        <v>0.97491876400962041</v>
      </c>
      <c r="F15" s="21">
        <v>0.98548774779012172</v>
      </c>
      <c r="G15" s="21">
        <v>1.629426301724091E-2</v>
      </c>
    </row>
    <row r="16" spans="1:7" x14ac:dyDescent="0.25">
      <c r="A16" s="1" t="s">
        <v>118</v>
      </c>
      <c r="B16" s="21">
        <v>0.96057889005988506</v>
      </c>
      <c r="C16" s="21">
        <v>0.96226506503071507</v>
      </c>
      <c r="D16" s="21">
        <v>0.95001532982058912</v>
      </c>
      <c r="E16" s="21">
        <v>0.94106015332705595</v>
      </c>
      <c r="F16" s="21">
        <v>0.96290465566651995</v>
      </c>
      <c r="G16" s="21">
        <v>2.1844502339464E-2</v>
      </c>
    </row>
    <row r="17" spans="1:7" x14ac:dyDescent="0.25">
      <c r="A17" s="1" t="s">
        <v>119</v>
      </c>
      <c r="B17" s="21">
        <v>0.9941229998010509</v>
      </c>
      <c r="C17" s="21">
        <v>0.99593037544272012</v>
      </c>
      <c r="D17" s="21">
        <v>0.98742143228123291</v>
      </c>
      <c r="E17" s="21">
        <v>0.98873231225800229</v>
      </c>
      <c r="F17" s="21">
        <v>0.99476950342452797</v>
      </c>
      <c r="G17" s="21">
        <v>8.5089431614872035E-3</v>
      </c>
    </row>
    <row r="18" spans="1:7" x14ac:dyDescent="0.25">
      <c r="A18" s="1" t="s">
        <v>127</v>
      </c>
      <c r="B18" s="21">
        <v>0.9092681104647542</v>
      </c>
      <c r="C18" s="21">
        <v>0.91936008369155864</v>
      </c>
      <c r="D18" s="21">
        <v>0.8858478273738315</v>
      </c>
      <c r="E18" s="21">
        <v>0.87284625087437451</v>
      </c>
      <c r="F18" s="21">
        <v>0.91345287789643181</v>
      </c>
      <c r="G18" s="21">
        <v>4.6513832817184131E-2</v>
      </c>
    </row>
    <row r="19" spans="1:7" x14ac:dyDescent="0.25">
      <c r="A19" s="1" t="s">
        <v>130</v>
      </c>
      <c r="B19" s="21">
        <v>0.99497237646535763</v>
      </c>
      <c r="C19" s="21">
        <v>0.9955800876125761</v>
      </c>
      <c r="D19" s="21">
        <v>0.99132138075738518</v>
      </c>
      <c r="E19" s="21">
        <v>0.99122914432080489</v>
      </c>
      <c r="F19" s="21">
        <v>0.99542352680783441</v>
      </c>
      <c r="G19" s="21">
        <v>4.3509432917712143E-3</v>
      </c>
    </row>
    <row r="20" spans="1:7" x14ac:dyDescent="0.25">
      <c r="A20" s="1" t="s">
        <v>132</v>
      </c>
      <c r="B20" s="21">
        <v>0.69997475533185571</v>
      </c>
      <c r="C20" s="21">
        <v>0.7202705953857711</v>
      </c>
      <c r="D20" s="21">
        <v>0.75726070282040303</v>
      </c>
      <c r="E20" s="21">
        <v>0.69792512688514963</v>
      </c>
      <c r="F20" s="21">
        <v>0.69900454614841656</v>
      </c>
      <c r="G20" s="21">
        <v>5.9335575935253397E-2</v>
      </c>
    </row>
    <row r="21" spans="1:7" x14ac:dyDescent="0.25">
      <c r="A21" s="1" t="s">
        <v>133</v>
      </c>
      <c r="B21" s="21">
        <v>0.99530529929730471</v>
      </c>
      <c r="C21" s="21">
        <v>0.99592886292175586</v>
      </c>
      <c r="D21" s="21">
        <v>0.99193609373492297</v>
      </c>
      <c r="E21" s="21">
        <v>0.99140801112072452</v>
      </c>
      <c r="F21" s="21">
        <v>0.99576016913831822</v>
      </c>
      <c r="G21" s="21">
        <v>4.5208518010313448E-3</v>
      </c>
    </row>
    <row r="22" spans="1:7" x14ac:dyDescent="0.25">
      <c r="A22" s="1" t="s">
        <v>135</v>
      </c>
      <c r="B22" s="21">
        <v>0.98272162277526209</v>
      </c>
      <c r="C22" s="21">
        <v>0.98816624604780312</v>
      </c>
      <c r="D22" s="21">
        <v>0.96532488712222531</v>
      </c>
      <c r="E22" s="21">
        <v>0.96970169432459574</v>
      </c>
      <c r="F22" s="21">
        <v>0.9843035813494948</v>
      </c>
      <c r="G22" s="21">
        <v>2.2841358925577811E-2</v>
      </c>
    </row>
    <row r="23" spans="1:7" x14ac:dyDescent="0.25">
      <c r="A23" s="1" t="s">
        <v>142</v>
      </c>
      <c r="B23" s="21">
        <v>0.95817343410958622</v>
      </c>
      <c r="C23" s="21">
        <v>0.97553595230087875</v>
      </c>
      <c r="D23" s="21">
        <v>0.91720352109411707</v>
      </c>
      <c r="E23" s="21">
        <v>0.92296365711996486</v>
      </c>
      <c r="F23" s="21">
        <v>0.96210801198569584</v>
      </c>
      <c r="G23" s="21">
        <v>5.8332431206761681E-2</v>
      </c>
    </row>
    <row r="24" spans="1:7" x14ac:dyDescent="0.25">
      <c r="A24" s="1" t="s">
        <v>143</v>
      </c>
      <c r="B24" s="21">
        <v>0.92986301007038463</v>
      </c>
      <c r="C24" s="21">
        <v>0.95441734694288449</v>
      </c>
      <c r="D24" s="21">
        <v>0.87125706497030331</v>
      </c>
      <c r="E24" s="21">
        <v>0.88559442858288806</v>
      </c>
      <c r="F24" s="21">
        <v>0.93543105435104057</v>
      </c>
      <c r="G24" s="21">
        <v>8.3160281972581185E-2</v>
      </c>
    </row>
    <row r="25" spans="1:7" x14ac:dyDescent="0.25">
      <c r="A25" s="1" t="s">
        <v>148</v>
      </c>
      <c r="B25" s="21">
        <v>0.97258486301931391</v>
      </c>
      <c r="C25" s="21">
        <v>0.98338018267730787</v>
      </c>
      <c r="D25" s="21">
        <v>0.94122320324273767</v>
      </c>
      <c r="E25" s="21">
        <v>0.95079611127720065</v>
      </c>
      <c r="F25" s="21">
        <v>0.97527705299028988</v>
      </c>
      <c r="G25" s="21">
        <v>4.2156979434570203E-2</v>
      </c>
    </row>
    <row r="26" spans="1:7" x14ac:dyDescent="0.25">
      <c r="A26" s="1" t="s">
        <v>150</v>
      </c>
      <c r="B26" s="21">
        <v>0.99538110665357737</v>
      </c>
      <c r="C26" s="21">
        <v>0.99720657356599063</v>
      </c>
      <c r="D26" s="21">
        <v>0.98819001348387181</v>
      </c>
      <c r="E26" s="21">
        <v>0.99024154250426921</v>
      </c>
      <c r="F26" s="21">
        <v>0.99601385263281439</v>
      </c>
      <c r="G26" s="21">
        <v>9.0165600821188185E-3</v>
      </c>
    </row>
    <row r="27" spans="1:7" x14ac:dyDescent="0.25">
      <c r="A27" s="1" t="s">
        <v>152</v>
      </c>
      <c r="B27" s="21">
        <v>0.99823800721319811</v>
      </c>
      <c r="C27" s="21">
        <v>0.99881846153117881</v>
      </c>
      <c r="D27" s="21">
        <v>0.99521891626657411</v>
      </c>
      <c r="E27" s="21">
        <v>0.99594787395968454</v>
      </c>
      <c r="F27" s="21">
        <v>0.99851700161835766</v>
      </c>
      <c r="G27" s="21">
        <v>3.5995452646047088E-3</v>
      </c>
    </row>
    <row r="28" spans="1:7" x14ac:dyDescent="0.25">
      <c r="A28" s="1" t="s">
        <v>154</v>
      </c>
      <c r="B28" s="21">
        <v>0.75395627109102714</v>
      </c>
      <c r="C28" s="21">
        <v>0.81837740568596418</v>
      </c>
      <c r="D28" s="21">
        <v>0.72490444233092655</v>
      </c>
      <c r="E28" s="21">
        <v>0.70667756558393724</v>
      </c>
      <c r="F28" s="21">
        <v>0.75804456611244697</v>
      </c>
      <c r="G28" s="21">
        <v>0.1116998401020269</v>
      </c>
    </row>
    <row r="29" spans="1:7" x14ac:dyDescent="0.25">
      <c r="A29" s="1" t="s">
        <v>157</v>
      </c>
      <c r="B29" s="21">
        <v>0.50132500558442583</v>
      </c>
      <c r="C29" s="21">
        <v>0.5376041389781604</v>
      </c>
      <c r="D29" s="21">
        <v>0.58576953269302001</v>
      </c>
      <c r="E29" s="21">
        <v>0.50614503836512947</v>
      </c>
      <c r="F29" s="21">
        <v>0.49869808610369398</v>
      </c>
      <c r="G29" s="21">
        <v>8.7071446589326029E-2</v>
      </c>
    </row>
    <row r="30" spans="1:7" x14ac:dyDescent="0.25">
      <c r="A30" s="1" t="s">
        <v>159</v>
      </c>
      <c r="B30" s="21">
        <v>0.93398781511592865</v>
      </c>
      <c r="C30" s="21">
        <v>0.97914087631028091</v>
      </c>
      <c r="D30" s="21">
        <v>0.85217332301301174</v>
      </c>
      <c r="E30" s="21">
        <v>0.8709121800265055</v>
      </c>
      <c r="F30" s="21">
        <v>0.94093664474808658</v>
      </c>
      <c r="G30" s="21">
        <v>0.12696755329726919</v>
      </c>
    </row>
    <row r="31" spans="1:7" x14ac:dyDescent="0.25">
      <c r="A31" s="1" t="s">
        <v>164</v>
      </c>
      <c r="B31" s="21">
        <v>0.92445527480632961</v>
      </c>
      <c r="C31" s="21">
        <v>0.97264754672890186</v>
      </c>
      <c r="D31" s="21">
        <v>0.83914196547205366</v>
      </c>
      <c r="E31" s="21">
        <v>0.85728946235299563</v>
      </c>
      <c r="F31" s="21">
        <v>0.9319355746293061</v>
      </c>
      <c r="G31" s="21">
        <v>0.13350558125684819</v>
      </c>
    </row>
    <row r="32" spans="1:7" x14ac:dyDescent="0.25">
      <c r="A32" s="1" t="s">
        <v>165</v>
      </c>
      <c r="B32" s="21">
        <v>0.99606516794767186</v>
      </c>
      <c r="C32" s="21">
        <v>0.99825597593288529</v>
      </c>
      <c r="D32" s="21">
        <v>0.98857729937308458</v>
      </c>
      <c r="E32" s="21">
        <v>0.99073358406433998</v>
      </c>
      <c r="F32" s="21">
        <v>0.99667601175513476</v>
      </c>
      <c r="G32" s="21">
        <v>9.678676559800703E-3</v>
      </c>
    </row>
    <row r="33" spans="1:7" x14ac:dyDescent="0.25">
      <c r="A33" s="1" t="s">
        <v>172</v>
      </c>
      <c r="B33" s="21">
        <v>0.7704364414656667</v>
      </c>
      <c r="C33" s="21">
        <v>0.80183286358779793</v>
      </c>
      <c r="D33" s="21">
        <v>0.79560572183106038</v>
      </c>
      <c r="E33" s="21">
        <v>0.75560014113782181</v>
      </c>
      <c r="F33" s="21">
        <v>0.77088965832997169</v>
      </c>
      <c r="G33" s="21">
        <v>4.6232722449976123E-2</v>
      </c>
    </row>
    <row r="34" spans="1:7" x14ac:dyDescent="0.25">
      <c r="A34" s="1" t="s">
        <v>174</v>
      </c>
      <c r="B34" s="21">
        <v>0.95029034019745495</v>
      </c>
      <c r="C34" s="21">
        <v>0.96582818805782644</v>
      </c>
      <c r="D34" s="21">
        <v>0.86869123991755659</v>
      </c>
      <c r="E34" s="21">
        <v>0.90104832400950685</v>
      </c>
      <c r="F34" s="21">
        <v>0.955988641859708</v>
      </c>
      <c r="G34" s="21">
        <v>9.7136948140269852E-2</v>
      </c>
    </row>
    <row r="35" spans="1:7" x14ac:dyDescent="0.25">
      <c r="A35" s="1" t="s">
        <v>180</v>
      </c>
      <c r="B35" s="21">
        <v>0.99788819420706532</v>
      </c>
      <c r="C35" s="21">
        <v>0.9979666643043329</v>
      </c>
      <c r="D35" s="21">
        <v>0.99559092972678587</v>
      </c>
      <c r="E35" s="21">
        <v>0.99557652121461604</v>
      </c>
      <c r="F35" s="21">
        <v>0.99817342544102661</v>
      </c>
      <c r="G35" s="21">
        <v>2.596904226410568E-3</v>
      </c>
    </row>
    <row r="36" spans="1:7" x14ac:dyDescent="0.25">
      <c r="A36" s="1" t="s">
        <v>181</v>
      </c>
      <c r="B36" s="21">
        <v>0.94157450944728527</v>
      </c>
      <c r="C36" s="21">
        <v>0.9841488631835914</v>
      </c>
      <c r="D36" s="21">
        <v>0.88600605585799252</v>
      </c>
      <c r="E36" s="21">
        <v>0.90031833200056455</v>
      </c>
      <c r="F36" s="21">
        <v>0.94649758969924225</v>
      </c>
      <c r="G36" s="21">
        <v>9.814280732559888E-2</v>
      </c>
    </row>
    <row r="37" spans="1:7" x14ac:dyDescent="0.25">
      <c r="A37" s="1" t="s">
        <v>186</v>
      </c>
      <c r="B37" s="21">
        <v>0.90755560192867635</v>
      </c>
      <c r="C37" s="21">
        <v>0.92254313656372455</v>
      </c>
      <c r="D37" s="21">
        <v>0.84652594610399601</v>
      </c>
      <c r="E37" s="21">
        <v>0.8637398614705506</v>
      </c>
      <c r="F37" s="21">
        <v>0.91277689394076522</v>
      </c>
      <c r="G37" s="21">
        <v>7.6017190459728545E-2</v>
      </c>
    </row>
    <row r="38" spans="1:7" x14ac:dyDescent="0.25">
      <c r="A38" s="1" t="s">
        <v>194</v>
      </c>
      <c r="B38" s="21">
        <v>0.94810711922779689</v>
      </c>
      <c r="C38" s="21">
        <v>0.95136720631176097</v>
      </c>
      <c r="D38" s="21">
        <v>0.9305993922219874</v>
      </c>
      <c r="E38" s="21">
        <v>0.92336950840181897</v>
      </c>
      <c r="F38" s="21">
        <v>0.95102173718739513</v>
      </c>
      <c r="G38" s="21">
        <v>2.7997697909941999E-2</v>
      </c>
    </row>
    <row r="39" spans="1:7" x14ac:dyDescent="0.25">
      <c r="A39" s="1" t="s">
        <v>195</v>
      </c>
      <c r="B39" s="21">
        <v>0.99098508177679201</v>
      </c>
      <c r="C39" s="21">
        <v>0.99417708077771583</v>
      </c>
      <c r="D39" s="21">
        <v>0.97998775524041692</v>
      </c>
      <c r="E39" s="21">
        <v>0.98282273743865678</v>
      </c>
      <c r="F39" s="21">
        <v>0.99195571850653907</v>
      </c>
      <c r="G39" s="21">
        <v>1.4189325537298901E-2</v>
      </c>
    </row>
    <row r="40" spans="1:7" x14ac:dyDescent="0.25">
      <c r="A40" s="1" t="s">
        <v>196</v>
      </c>
      <c r="B40" s="21">
        <v>0.98363191045527154</v>
      </c>
      <c r="C40" s="21">
        <v>0.99543232711485197</v>
      </c>
      <c r="D40" s="21">
        <v>0.95229790384473301</v>
      </c>
      <c r="E40" s="21">
        <v>0.96561517221764859</v>
      </c>
      <c r="F40" s="21">
        <v>0.98558393232511277</v>
      </c>
      <c r="G40" s="21">
        <v>4.313442327011896E-2</v>
      </c>
    </row>
    <row r="41" spans="1:7" x14ac:dyDescent="0.25">
      <c r="A41" s="1" t="s">
        <v>198</v>
      </c>
      <c r="B41" s="21">
        <v>0.9307354012582737</v>
      </c>
      <c r="C41" s="21">
        <v>0.95358842774975305</v>
      </c>
      <c r="D41" s="21">
        <v>0.87998072208785327</v>
      </c>
      <c r="E41" s="21">
        <v>0.88443926203051815</v>
      </c>
      <c r="F41" s="21">
        <v>0.9358682262964062</v>
      </c>
      <c r="G41" s="21">
        <v>7.360770566189978E-2</v>
      </c>
    </row>
    <row r="42" spans="1:7" x14ac:dyDescent="0.25">
      <c r="A42" s="1" t="s">
        <v>199</v>
      </c>
      <c r="B42" s="21">
        <v>0.79304512895439971</v>
      </c>
      <c r="C42" s="21">
        <v>0.85550643476669508</v>
      </c>
      <c r="D42" s="21">
        <v>0.75741115022808081</v>
      </c>
      <c r="E42" s="21">
        <v>0.73661405158678273</v>
      </c>
      <c r="F42" s="21">
        <v>0.7987052245282813</v>
      </c>
      <c r="G42" s="21">
        <v>0.11889238317991239</v>
      </c>
    </row>
    <row r="43" spans="1:7" x14ac:dyDescent="0.25">
      <c r="A43" s="1" t="s">
        <v>203</v>
      </c>
      <c r="B43" s="21">
        <v>0.93842887140788989</v>
      </c>
      <c r="C43" s="21">
        <v>0.95798350723566994</v>
      </c>
      <c r="D43" s="21">
        <v>0.86019948966225424</v>
      </c>
      <c r="E43" s="21">
        <v>0.88732663665582467</v>
      </c>
      <c r="F43" s="21">
        <v>0.94439589405019009</v>
      </c>
      <c r="G43" s="21">
        <v>9.7784017573415705E-2</v>
      </c>
    </row>
    <row r="44" spans="1:7" x14ac:dyDescent="0.25">
      <c r="A44" s="1" t="s">
        <v>205</v>
      </c>
      <c r="B44" s="21">
        <v>0.96777250656459968</v>
      </c>
      <c r="C44" s="21">
        <v>0.97418256317271457</v>
      </c>
      <c r="D44" s="21">
        <v>0.94474048964219326</v>
      </c>
      <c r="E44" s="21">
        <v>0.94560093783387122</v>
      </c>
      <c r="F44" s="21">
        <v>0.97031824555751223</v>
      </c>
      <c r="G44" s="21">
        <v>2.944207353052131E-2</v>
      </c>
    </row>
    <row r="45" spans="1:7" x14ac:dyDescent="0.25">
      <c r="A45" s="1" t="s">
        <v>206</v>
      </c>
      <c r="B45" s="21">
        <v>0.97387884795500634</v>
      </c>
      <c r="C45" s="21">
        <v>0.97875038117503077</v>
      </c>
      <c r="D45" s="21">
        <v>0.95597175703605641</v>
      </c>
      <c r="E45" s="21">
        <v>0.95463608092137375</v>
      </c>
      <c r="F45" s="21">
        <v>0.97609733839695689</v>
      </c>
      <c r="G45" s="21">
        <v>2.4114300253657021E-2</v>
      </c>
    </row>
    <row r="46" spans="1:7" x14ac:dyDescent="0.25">
      <c r="A46" s="1" t="s">
        <v>211</v>
      </c>
      <c r="B46" s="21">
        <v>0.98343193031935505</v>
      </c>
      <c r="C46" s="21">
        <v>0.99022671656182437</v>
      </c>
      <c r="D46" s="21">
        <v>0.96303055162469509</v>
      </c>
      <c r="E46" s="21">
        <v>0.96884131272499807</v>
      </c>
      <c r="F46" s="21">
        <v>0.9851914722369457</v>
      </c>
      <c r="G46" s="21">
        <v>2.7196164937129289E-2</v>
      </c>
    </row>
    <row r="47" spans="1:7" x14ac:dyDescent="0.25">
      <c r="A47" s="1" t="s">
        <v>216</v>
      </c>
      <c r="B47" s="21">
        <v>0.99656088643809526</v>
      </c>
      <c r="C47" s="21">
        <v>0.99727285703554136</v>
      </c>
      <c r="D47" s="21">
        <v>0.99274337993952322</v>
      </c>
      <c r="E47" s="21">
        <v>0.99316516035432545</v>
      </c>
      <c r="F47" s="21">
        <v>0.99697053980386008</v>
      </c>
      <c r="G47" s="21">
        <v>4.5294770960181419E-3</v>
      </c>
    </row>
    <row r="48" spans="1:7" x14ac:dyDescent="0.25">
      <c r="A48" s="1" t="s">
        <v>217</v>
      </c>
      <c r="B48" s="21">
        <v>0.99756254440610448</v>
      </c>
      <c r="C48" s="21">
        <v>0.9989664186379037</v>
      </c>
      <c r="D48" s="21">
        <v>0.99222703442087323</v>
      </c>
      <c r="E48" s="21">
        <v>0.99352370452077676</v>
      </c>
      <c r="F48" s="21">
        <v>0.99802743431589558</v>
      </c>
      <c r="G48" s="21">
        <v>6.7393842170304641E-3</v>
      </c>
    </row>
    <row r="49" spans="1:7" x14ac:dyDescent="0.25">
      <c r="A49" s="1" t="s">
        <v>219</v>
      </c>
      <c r="B49" s="21">
        <v>0.64823336952652155</v>
      </c>
      <c r="C49" s="21">
        <v>0.6573407788467629</v>
      </c>
      <c r="D49" s="21">
        <v>0.69494498481132716</v>
      </c>
      <c r="E49" s="21">
        <v>0.65516159050848821</v>
      </c>
      <c r="F49" s="21">
        <v>0.64676495074744977</v>
      </c>
      <c r="G49" s="21">
        <v>4.8180034063877393E-2</v>
      </c>
    </row>
    <row r="50" spans="1:7" x14ac:dyDescent="0.25">
      <c r="A50" s="1" t="s">
        <v>227</v>
      </c>
      <c r="B50" s="21">
        <v>0.96307602737562348</v>
      </c>
      <c r="C50" s="21">
        <v>0.97290016705204696</v>
      </c>
      <c r="D50" s="21">
        <v>0.91773092263006639</v>
      </c>
      <c r="E50" s="21">
        <v>0.93610101994773076</v>
      </c>
      <c r="F50" s="21">
        <v>0.9663464417123323</v>
      </c>
      <c r="G50" s="21">
        <v>5.5169244421980568E-2</v>
      </c>
    </row>
    <row r="51" spans="1:7" x14ac:dyDescent="0.25">
      <c r="A51" s="1" t="s">
        <v>228</v>
      </c>
      <c r="B51" s="21">
        <v>0.74057724160239724</v>
      </c>
      <c r="C51" s="21">
        <v>0.80172090714422517</v>
      </c>
      <c r="D51" s="21">
        <v>0.71937382997825927</v>
      </c>
      <c r="E51" s="21">
        <v>0.68996299499825953</v>
      </c>
      <c r="F51" s="21">
        <v>0.74553841850308011</v>
      </c>
      <c r="G51" s="21">
        <v>0.1117579121459656</v>
      </c>
    </row>
    <row r="52" spans="1:7" x14ac:dyDescent="0.25">
      <c r="A52" s="1" t="s">
        <v>230</v>
      </c>
      <c r="B52" s="21">
        <v>0.78674795127542863</v>
      </c>
      <c r="C52" s="21">
        <v>0.82490274867594204</v>
      </c>
      <c r="D52" s="21">
        <v>0.79779652084591735</v>
      </c>
      <c r="E52" s="21">
        <v>0.765211302927851</v>
      </c>
      <c r="F52" s="21">
        <v>0.78793806851319781</v>
      </c>
      <c r="G52" s="21">
        <v>5.9691445748091043E-2</v>
      </c>
    </row>
    <row r="53" spans="1:7" x14ac:dyDescent="0.25">
      <c r="A53" s="1" t="s">
        <v>232</v>
      </c>
      <c r="B53" s="21">
        <v>0.99485753262309529</v>
      </c>
      <c r="C53" s="21">
        <v>0.99669867106157595</v>
      </c>
      <c r="D53" s="21">
        <v>0.98848617682359408</v>
      </c>
      <c r="E53" s="21">
        <v>0.98903817466133981</v>
      </c>
      <c r="F53" s="21">
        <v>0.99549574963498999</v>
      </c>
      <c r="G53" s="21">
        <v>8.2124942379818711E-3</v>
      </c>
    </row>
    <row r="54" spans="1:7" x14ac:dyDescent="0.25">
      <c r="A54" s="1" t="s">
        <v>233</v>
      </c>
      <c r="B54" s="21">
        <v>0.97209358428314996</v>
      </c>
      <c r="C54" s="21">
        <v>0.99263332079843969</v>
      </c>
      <c r="D54" s="21">
        <v>0.94882918032444097</v>
      </c>
      <c r="E54" s="21">
        <v>0.94591504906303292</v>
      </c>
      <c r="F54" s="21">
        <v>0.97578725991531223</v>
      </c>
      <c r="G54" s="21">
        <v>4.6718271735406769E-2</v>
      </c>
    </row>
    <row r="55" spans="1:7" x14ac:dyDescent="0.25">
      <c r="A55" s="1" t="s">
        <v>235</v>
      </c>
      <c r="B55" s="21">
        <v>0.73639863710244258</v>
      </c>
      <c r="C55" s="21">
        <v>0.77246955255058636</v>
      </c>
      <c r="D55" s="21">
        <v>0.7742103613080944</v>
      </c>
      <c r="E55" s="21">
        <v>0.72503937580702427</v>
      </c>
      <c r="F55" s="21">
        <v>0.73616745977718678</v>
      </c>
      <c r="G55" s="21">
        <v>4.917098550107013E-2</v>
      </c>
    </row>
    <row r="57" spans="1:7" x14ac:dyDescent="0.25">
      <c r="A57" s="94" t="s">
        <v>265</v>
      </c>
      <c r="B57" s="23">
        <f>MIN(B3:B55)</f>
        <v>0.50132500558442583</v>
      </c>
    </row>
    <row r="58" spans="1:7" x14ac:dyDescent="0.25">
      <c r="A58" s="94" t="s">
        <v>266</v>
      </c>
      <c r="B58" s="23">
        <f>MAX(B3:B55)</f>
        <v>0.99833175630799276</v>
      </c>
    </row>
    <row r="59" spans="1:7" x14ac:dyDescent="0.25">
      <c r="A59" s="94" t="s">
        <v>267</v>
      </c>
      <c r="B59" s="23">
        <f>MEDIAN(B3:B55)</f>
        <v>0.95423188715352059</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C80"/>
  <sheetViews>
    <sheetView workbookViewId="0"/>
  </sheetViews>
  <sheetFormatPr defaultRowHeight="15" x14ac:dyDescent="0.25"/>
  <cols>
    <col min="1" max="1" width="8" style="7" customWidth="1"/>
    <col min="2" max="2" width="21" style="7" customWidth="1"/>
    <col min="3" max="3" width="42.28515625" style="124" customWidth="1"/>
  </cols>
  <sheetData>
    <row r="1" spans="1:3" x14ac:dyDescent="0.25">
      <c r="A1" s="2" t="s">
        <v>29</v>
      </c>
    </row>
    <row r="3" spans="1:3" x14ac:dyDescent="0.25">
      <c r="A3" s="103" t="s">
        <v>78</v>
      </c>
      <c r="B3" s="121" t="s">
        <v>306</v>
      </c>
      <c r="C3" s="123" t="s">
        <v>415</v>
      </c>
    </row>
    <row r="4" spans="1:3" x14ac:dyDescent="0.25">
      <c r="A4" s="120" t="s">
        <v>56</v>
      </c>
      <c r="B4" s="120" t="s">
        <v>307</v>
      </c>
      <c r="C4" s="46">
        <v>9.1968317558905541E-3</v>
      </c>
    </row>
    <row r="5" spans="1:3" x14ac:dyDescent="0.25">
      <c r="A5" s="120" t="s">
        <v>56</v>
      </c>
      <c r="B5" s="120" t="s">
        <v>308</v>
      </c>
      <c r="C5" s="46">
        <v>0.31966560221954748</v>
      </c>
    </row>
    <row r="6" spans="1:3" x14ac:dyDescent="0.25">
      <c r="A6" s="120" t="s">
        <v>56</v>
      </c>
      <c r="B6" s="120" t="s">
        <v>309</v>
      </c>
      <c r="C6" s="46">
        <v>9.5364173870613432E-3</v>
      </c>
    </row>
    <row r="7" spans="1:3" x14ac:dyDescent="0.25">
      <c r="A7" s="120" t="s">
        <v>56</v>
      </c>
      <c r="B7" s="120" t="s">
        <v>407</v>
      </c>
      <c r="C7" s="46">
        <v>0.61195831752155838</v>
      </c>
    </row>
    <row r="8" spans="1:3" x14ac:dyDescent="0.25">
      <c r="A8" s="120" t="s">
        <v>56</v>
      </c>
      <c r="B8" s="120" t="s">
        <v>311</v>
      </c>
      <c r="C8" s="46">
        <v>4.7707769723223971E-2</v>
      </c>
    </row>
    <row r="9" spans="1:3" x14ac:dyDescent="0.25">
      <c r="A9" s="120" t="s">
        <v>56</v>
      </c>
      <c r="B9" s="120" t="s">
        <v>312</v>
      </c>
      <c r="C9" s="46">
        <v>0</v>
      </c>
    </row>
    <row r="10" spans="1:3" x14ac:dyDescent="0.25">
      <c r="A10" s="120" t="s">
        <v>56</v>
      </c>
      <c r="B10" s="120" t="s">
        <v>313</v>
      </c>
      <c r="C10" s="46">
        <v>1.9350613927182981E-3</v>
      </c>
    </row>
    <row r="11" spans="1:3" x14ac:dyDescent="0.25">
      <c r="A11" s="120" t="s">
        <v>58</v>
      </c>
      <c r="B11" s="120" t="s">
        <v>307</v>
      </c>
      <c r="C11" s="46">
        <v>2.398599145902579E-3</v>
      </c>
    </row>
    <row r="12" spans="1:3" x14ac:dyDescent="0.25">
      <c r="A12" s="120" t="s">
        <v>58</v>
      </c>
      <c r="B12" s="120" t="s">
        <v>308</v>
      </c>
      <c r="C12" s="46">
        <v>0.29617990379756598</v>
      </c>
    </row>
    <row r="13" spans="1:3" x14ac:dyDescent="0.25">
      <c r="A13" s="120" t="s">
        <v>58</v>
      </c>
      <c r="B13" s="120" t="s">
        <v>309</v>
      </c>
      <c r="C13" s="46">
        <v>3.5436452835036999E-3</v>
      </c>
    </row>
    <row r="14" spans="1:3" x14ac:dyDescent="0.25">
      <c r="A14" s="120" t="s">
        <v>58</v>
      </c>
      <c r="B14" s="120" t="s">
        <v>407</v>
      </c>
      <c r="C14" s="46">
        <v>0.2122785281691297</v>
      </c>
    </row>
    <row r="15" spans="1:3" x14ac:dyDescent="0.25">
      <c r="A15" s="120" t="s">
        <v>58</v>
      </c>
      <c r="B15" s="120" t="s">
        <v>311</v>
      </c>
      <c r="C15" s="46">
        <v>0.48438760372437922</v>
      </c>
    </row>
    <row r="16" spans="1:3" x14ac:dyDescent="0.25">
      <c r="A16" s="120" t="s">
        <v>58</v>
      </c>
      <c r="B16" s="120" t="s">
        <v>312</v>
      </c>
      <c r="C16" s="46">
        <v>0</v>
      </c>
    </row>
    <row r="17" spans="1:3" x14ac:dyDescent="0.25">
      <c r="A17" s="120" t="s">
        <v>58</v>
      </c>
      <c r="B17" s="120" t="s">
        <v>313</v>
      </c>
      <c r="C17" s="46">
        <v>1.211719879518692E-3</v>
      </c>
    </row>
    <row r="18" spans="1:3" x14ac:dyDescent="0.25">
      <c r="A18" s="120" t="s">
        <v>60</v>
      </c>
      <c r="B18" s="120" t="s">
        <v>307</v>
      </c>
      <c r="C18" s="46">
        <v>5.8116020725670738E-3</v>
      </c>
    </row>
    <row r="19" spans="1:3" x14ac:dyDescent="0.25">
      <c r="A19" s="120" t="s">
        <v>60</v>
      </c>
      <c r="B19" s="120" t="s">
        <v>308</v>
      </c>
      <c r="C19" s="46">
        <v>0.27782054551176938</v>
      </c>
    </row>
    <row r="20" spans="1:3" x14ac:dyDescent="0.25">
      <c r="A20" s="120" t="s">
        <v>60</v>
      </c>
      <c r="B20" s="120" t="s">
        <v>309</v>
      </c>
      <c r="C20" s="46">
        <v>4.099650513183309E-3</v>
      </c>
    </row>
    <row r="21" spans="1:3" x14ac:dyDescent="0.25">
      <c r="A21" s="120" t="s">
        <v>60</v>
      </c>
      <c r="B21" s="120" t="s">
        <v>407</v>
      </c>
      <c r="C21" s="46">
        <v>0.49099524319121668</v>
      </c>
    </row>
    <row r="22" spans="1:3" x14ac:dyDescent="0.25">
      <c r="A22" s="120" t="s">
        <v>60</v>
      </c>
      <c r="B22" s="120" t="s">
        <v>311</v>
      </c>
      <c r="C22" s="46">
        <v>0.15666557926208721</v>
      </c>
    </row>
    <row r="23" spans="1:3" x14ac:dyDescent="0.25">
      <c r="A23" s="120" t="s">
        <v>60</v>
      </c>
      <c r="B23" s="120" t="s">
        <v>312</v>
      </c>
      <c r="C23" s="46">
        <v>6.3525013744411579E-2</v>
      </c>
    </row>
    <row r="24" spans="1:3" x14ac:dyDescent="0.25">
      <c r="A24" s="120" t="s">
        <v>60</v>
      </c>
      <c r="B24" s="120" t="s">
        <v>313</v>
      </c>
      <c r="C24" s="46">
        <v>1.0823657047646989E-3</v>
      </c>
    </row>
    <row r="25" spans="1:3" x14ac:dyDescent="0.25">
      <c r="A25" s="120" t="s">
        <v>62</v>
      </c>
      <c r="B25" s="120" t="s">
        <v>307</v>
      </c>
      <c r="C25" s="46">
        <v>6.2451188958240851E-3</v>
      </c>
    </row>
    <row r="26" spans="1:3" x14ac:dyDescent="0.25">
      <c r="A26" s="120" t="s">
        <v>62</v>
      </c>
      <c r="B26" s="120" t="s">
        <v>308</v>
      </c>
      <c r="C26" s="46">
        <v>0.25727016018521132</v>
      </c>
    </row>
    <row r="27" spans="1:3" x14ac:dyDescent="0.25">
      <c r="A27" s="120" t="s">
        <v>62</v>
      </c>
      <c r="B27" s="120" t="s">
        <v>309</v>
      </c>
      <c r="C27" s="46">
        <v>2.0712248922101759E-3</v>
      </c>
    </row>
    <row r="28" spans="1:3" x14ac:dyDescent="0.25">
      <c r="A28" s="120" t="s">
        <v>62</v>
      </c>
      <c r="B28" s="120" t="s">
        <v>407</v>
      </c>
      <c r="C28" s="46">
        <v>0.50482480964013055</v>
      </c>
    </row>
    <row r="29" spans="1:3" x14ac:dyDescent="0.25">
      <c r="A29" s="120" t="s">
        <v>62</v>
      </c>
      <c r="B29" s="120" t="s">
        <v>311</v>
      </c>
      <c r="C29" s="46">
        <v>9.4023667876313707E-2</v>
      </c>
    </row>
    <row r="30" spans="1:3" x14ac:dyDescent="0.25">
      <c r="A30" s="120" t="s">
        <v>62</v>
      </c>
      <c r="B30" s="120" t="s">
        <v>312</v>
      </c>
      <c r="C30" s="46">
        <v>0.12807314727950431</v>
      </c>
    </row>
    <row r="31" spans="1:3" x14ac:dyDescent="0.25">
      <c r="A31" s="120" t="s">
        <v>62</v>
      </c>
      <c r="B31" s="120" t="s">
        <v>313</v>
      </c>
      <c r="C31" s="46">
        <v>7.4918712308058317E-3</v>
      </c>
    </row>
    <row r="32" spans="1:3" x14ac:dyDescent="0.25">
      <c r="A32" s="120" t="s">
        <v>64</v>
      </c>
      <c r="B32" s="120" t="s">
        <v>307</v>
      </c>
      <c r="C32" s="46">
        <v>5.7285759955166462E-3</v>
      </c>
    </row>
    <row r="33" spans="1:3" x14ac:dyDescent="0.25">
      <c r="A33" s="120" t="s">
        <v>64</v>
      </c>
      <c r="B33" s="120" t="s">
        <v>308</v>
      </c>
      <c r="C33" s="46">
        <v>0.25574124563367212</v>
      </c>
    </row>
    <row r="34" spans="1:3" x14ac:dyDescent="0.25">
      <c r="A34" s="120" t="s">
        <v>64</v>
      </c>
      <c r="B34" s="120" t="s">
        <v>309</v>
      </c>
      <c r="C34" s="46">
        <v>7.2655049104594143E-3</v>
      </c>
    </row>
    <row r="35" spans="1:3" x14ac:dyDescent="0.25">
      <c r="A35" s="120" t="s">
        <v>64</v>
      </c>
      <c r="B35" s="120" t="s">
        <v>407</v>
      </c>
      <c r="C35" s="46">
        <v>0.59928860768534342</v>
      </c>
    </row>
    <row r="36" spans="1:3" x14ac:dyDescent="0.25">
      <c r="A36" s="120" t="s">
        <v>64</v>
      </c>
      <c r="B36" s="120" t="s">
        <v>311</v>
      </c>
      <c r="C36" s="46">
        <v>0.12902057759055199</v>
      </c>
    </row>
    <row r="37" spans="1:3" x14ac:dyDescent="0.25">
      <c r="A37" s="120" t="s">
        <v>64</v>
      </c>
      <c r="B37" s="120" t="s">
        <v>312</v>
      </c>
      <c r="C37" s="46">
        <v>2.130301232590232E-3</v>
      </c>
    </row>
    <row r="38" spans="1:3" x14ac:dyDescent="0.25">
      <c r="A38" s="120" t="s">
        <v>64</v>
      </c>
      <c r="B38" s="120" t="s">
        <v>313</v>
      </c>
      <c r="C38" s="46">
        <v>8.2518695186601439E-4</v>
      </c>
    </row>
    <row r="39" spans="1:3" x14ac:dyDescent="0.25">
      <c r="A39" s="120" t="s">
        <v>66</v>
      </c>
      <c r="B39" s="120" t="s">
        <v>307</v>
      </c>
      <c r="C39" s="46">
        <v>1.0166520027495461E-3</v>
      </c>
    </row>
    <row r="40" spans="1:3" x14ac:dyDescent="0.25">
      <c r="A40" s="120" t="s">
        <v>66</v>
      </c>
      <c r="B40" s="120" t="s">
        <v>308</v>
      </c>
      <c r="C40" s="46">
        <v>0.30301716525412842</v>
      </c>
    </row>
    <row r="41" spans="1:3" x14ac:dyDescent="0.25">
      <c r="A41" s="120" t="s">
        <v>66</v>
      </c>
      <c r="B41" s="120" t="s">
        <v>309</v>
      </c>
      <c r="C41" s="46">
        <v>3.2841599030354212E-3</v>
      </c>
    </row>
    <row r="42" spans="1:3" x14ac:dyDescent="0.25">
      <c r="A42" s="120" t="s">
        <v>66</v>
      </c>
      <c r="B42" s="120" t="s">
        <v>407</v>
      </c>
      <c r="C42" s="46">
        <v>0.43076723705150122</v>
      </c>
    </row>
    <row r="43" spans="1:3" x14ac:dyDescent="0.25">
      <c r="A43" s="120" t="s">
        <v>66</v>
      </c>
      <c r="B43" s="120" t="s">
        <v>311</v>
      </c>
      <c r="C43" s="46">
        <v>0.2052155485376522</v>
      </c>
    </row>
    <row r="44" spans="1:3" x14ac:dyDescent="0.25">
      <c r="A44" s="120" t="s">
        <v>66</v>
      </c>
      <c r="B44" s="120" t="s">
        <v>312</v>
      </c>
      <c r="C44" s="46">
        <v>5.6551810400288963E-2</v>
      </c>
    </row>
    <row r="45" spans="1:3" x14ac:dyDescent="0.25">
      <c r="A45" s="120" t="s">
        <v>66</v>
      </c>
      <c r="B45" s="120" t="s">
        <v>313</v>
      </c>
      <c r="C45" s="46">
        <v>1.4742685064431891E-4</v>
      </c>
    </row>
    <row r="46" spans="1:3" x14ac:dyDescent="0.25">
      <c r="A46" s="120" t="s">
        <v>68</v>
      </c>
      <c r="B46" s="120" t="s">
        <v>307</v>
      </c>
      <c r="C46" s="46">
        <v>1.0148576465267491E-2</v>
      </c>
    </row>
    <row r="47" spans="1:3" x14ac:dyDescent="0.25">
      <c r="A47" s="120" t="s">
        <v>68</v>
      </c>
      <c r="B47" s="120" t="s">
        <v>308</v>
      </c>
      <c r="C47" s="46">
        <v>9.4075654745240864E-2</v>
      </c>
    </row>
    <row r="48" spans="1:3" x14ac:dyDescent="0.25">
      <c r="A48" s="120" t="s">
        <v>68</v>
      </c>
      <c r="B48" s="120" t="s">
        <v>309</v>
      </c>
      <c r="C48" s="46">
        <v>9.8802921105920222E-3</v>
      </c>
    </row>
    <row r="49" spans="1:3" x14ac:dyDescent="0.25">
      <c r="A49" s="120" t="s">
        <v>68</v>
      </c>
      <c r="B49" s="120" t="s">
        <v>407</v>
      </c>
      <c r="C49" s="46">
        <v>0.34489903841866859</v>
      </c>
    </row>
    <row r="50" spans="1:3" x14ac:dyDescent="0.25">
      <c r="A50" s="120" t="s">
        <v>68</v>
      </c>
      <c r="B50" s="120" t="s">
        <v>311</v>
      </c>
      <c r="C50" s="46">
        <v>0.2337402383868718</v>
      </c>
    </row>
    <row r="51" spans="1:3" x14ac:dyDescent="0.25">
      <c r="A51" s="120" t="s">
        <v>68</v>
      </c>
      <c r="B51" s="120" t="s">
        <v>312</v>
      </c>
      <c r="C51" s="46">
        <v>0.30533930023655448</v>
      </c>
    </row>
    <row r="52" spans="1:3" x14ac:dyDescent="0.25">
      <c r="A52" s="120" t="s">
        <v>68</v>
      </c>
      <c r="B52" s="120" t="s">
        <v>313</v>
      </c>
      <c r="C52" s="46">
        <v>1.916899636804738E-3</v>
      </c>
    </row>
    <row r="53" spans="1:3" x14ac:dyDescent="0.25">
      <c r="A53" s="120" t="s">
        <v>70</v>
      </c>
      <c r="B53" s="120" t="s">
        <v>307</v>
      </c>
      <c r="C53" s="46">
        <v>1.07838208893193E-2</v>
      </c>
    </row>
    <row r="54" spans="1:3" x14ac:dyDescent="0.25">
      <c r="A54" s="120" t="s">
        <v>70</v>
      </c>
      <c r="B54" s="120" t="s">
        <v>308</v>
      </c>
      <c r="C54" s="46">
        <v>0.19843184647181661</v>
      </c>
    </row>
    <row r="55" spans="1:3" x14ac:dyDescent="0.25">
      <c r="A55" s="120" t="s">
        <v>70</v>
      </c>
      <c r="B55" s="120" t="s">
        <v>309</v>
      </c>
      <c r="C55" s="46">
        <v>6.0485897871898238E-3</v>
      </c>
    </row>
    <row r="56" spans="1:3" x14ac:dyDescent="0.25">
      <c r="A56" s="120" t="s">
        <v>70</v>
      </c>
      <c r="B56" s="120" t="s">
        <v>407</v>
      </c>
      <c r="C56" s="46">
        <v>0.48204004441712961</v>
      </c>
    </row>
    <row r="57" spans="1:3" x14ac:dyDescent="0.25">
      <c r="A57" s="120" t="s">
        <v>70</v>
      </c>
      <c r="B57" s="120" t="s">
        <v>311</v>
      </c>
      <c r="C57" s="46">
        <v>0.19616668891938641</v>
      </c>
    </row>
    <row r="58" spans="1:3" x14ac:dyDescent="0.25">
      <c r="A58" s="120" t="s">
        <v>70</v>
      </c>
      <c r="B58" s="120" t="s">
        <v>312</v>
      </c>
      <c r="C58" s="46">
        <v>0.1010059421363942</v>
      </c>
    </row>
    <row r="59" spans="1:3" x14ac:dyDescent="0.25">
      <c r="A59" s="120" t="s">
        <v>70</v>
      </c>
      <c r="B59" s="120" t="s">
        <v>313</v>
      </c>
      <c r="C59" s="46">
        <v>5.5230673787639972E-3</v>
      </c>
    </row>
    <row r="60" spans="1:3" x14ac:dyDescent="0.25">
      <c r="A60" s="120" t="s">
        <v>72</v>
      </c>
      <c r="B60" s="120" t="s">
        <v>307</v>
      </c>
      <c r="C60" s="46">
        <v>4.6955418475689049E-3</v>
      </c>
    </row>
    <row r="61" spans="1:3" x14ac:dyDescent="0.25">
      <c r="A61" s="120" t="s">
        <v>72</v>
      </c>
      <c r="B61" s="120" t="s">
        <v>308</v>
      </c>
      <c r="C61" s="46">
        <v>0.31575719708551808</v>
      </c>
    </row>
    <row r="62" spans="1:3" x14ac:dyDescent="0.25">
      <c r="A62" s="120" t="s">
        <v>72</v>
      </c>
      <c r="B62" s="120" t="s">
        <v>309</v>
      </c>
      <c r="C62" s="46">
        <v>9.1317971809888026E-3</v>
      </c>
    </row>
    <row r="63" spans="1:3" x14ac:dyDescent="0.25">
      <c r="A63" s="120" t="s">
        <v>72</v>
      </c>
      <c r="B63" s="120" t="s">
        <v>407</v>
      </c>
      <c r="C63" s="46">
        <v>0.50089728042071191</v>
      </c>
    </row>
    <row r="64" spans="1:3" x14ac:dyDescent="0.25">
      <c r="A64" s="120" t="s">
        <v>72</v>
      </c>
      <c r="B64" s="120" t="s">
        <v>311</v>
      </c>
      <c r="C64" s="46">
        <v>0.16633813197585329</v>
      </c>
    </row>
    <row r="65" spans="1:3" x14ac:dyDescent="0.25">
      <c r="A65" s="120" t="s">
        <v>72</v>
      </c>
      <c r="B65" s="120" t="s">
        <v>312</v>
      </c>
      <c r="C65" s="46">
        <v>5.7643331016117604E-4</v>
      </c>
    </row>
    <row r="66" spans="1:3" x14ac:dyDescent="0.25">
      <c r="A66" s="120" t="s">
        <v>72</v>
      </c>
      <c r="B66" s="120" t="s">
        <v>313</v>
      </c>
      <c r="C66" s="46">
        <v>2.603618179197997E-3</v>
      </c>
    </row>
    <row r="67" spans="1:3" x14ac:dyDescent="0.25">
      <c r="A67" s="120" t="s">
        <v>74</v>
      </c>
      <c r="B67" s="120" t="s">
        <v>307</v>
      </c>
      <c r="C67" s="46">
        <v>1.5843742842075481E-3</v>
      </c>
    </row>
    <row r="68" spans="1:3" x14ac:dyDescent="0.25">
      <c r="A68" s="120" t="s">
        <v>74</v>
      </c>
      <c r="B68" s="120" t="s">
        <v>308</v>
      </c>
      <c r="C68" s="46">
        <v>0.44337028263272288</v>
      </c>
    </row>
    <row r="69" spans="1:3" x14ac:dyDescent="0.25">
      <c r="A69" s="120" t="s">
        <v>74</v>
      </c>
      <c r="B69" s="120" t="s">
        <v>309</v>
      </c>
      <c r="C69" s="46">
        <v>3.10364514038225E-3</v>
      </c>
    </row>
    <row r="70" spans="1:3" x14ac:dyDescent="0.25">
      <c r="A70" s="120" t="s">
        <v>74</v>
      </c>
      <c r="B70" s="120" t="s">
        <v>407</v>
      </c>
      <c r="C70" s="46">
        <v>0.36990636682270178</v>
      </c>
    </row>
    <row r="71" spans="1:3" x14ac:dyDescent="0.25">
      <c r="A71" s="120" t="s">
        <v>74</v>
      </c>
      <c r="B71" s="120" t="s">
        <v>311</v>
      </c>
      <c r="C71" s="46">
        <v>0.18169015465870619</v>
      </c>
    </row>
    <row r="72" spans="1:3" x14ac:dyDescent="0.25">
      <c r="A72" s="120" t="s">
        <v>74</v>
      </c>
      <c r="B72" s="120" t="s">
        <v>312</v>
      </c>
      <c r="C72" s="46">
        <v>0</v>
      </c>
    </row>
    <row r="73" spans="1:3" x14ac:dyDescent="0.25">
      <c r="A73" s="120" t="s">
        <v>74</v>
      </c>
      <c r="B73" s="120" t="s">
        <v>313</v>
      </c>
      <c r="C73" s="46">
        <v>3.4517646127933888E-4</v>
      </c>
    </row>
    <row r="74" spans="1:3" x14ac:dyDescent="0.25">
      <c r="A74" s="120" t="s">
        <v>76</v>
      </c>
      <c r="B74" s="120" t="s">
        <v>307</v>
      </c>
      <c r="C74" s="46">
        <v>6.1817671531441592E-3</v>
      </c>
    </row>
    <row r="75" spans="1:3" x14ac:dyDescent="0.25">
      <c r="A75" s="120" t="s">
        <v>76</v>
      </c>
      <c r="B75" s="120" t="s">
        <v>308</v>
      </c>
      <c r="C75" s="46">
        <v>0.18606682105920361</v>
      </c>
    </row>
    <row r="76" spans="1:3" x14ac:dyDescent="0.25">
      <c r="A76" s="120" t="s">
        <v>76</v>
      </c>
      <c r="B76" s="120" t="s">
        <v>309</v>
      </c>
      <c r="C76" s="46">
        <v>6.8960209131069166E-3</v>
      </c>
    </row>
    <row r="77" spans="1:3" x14ac:dyDescent="0.25">
      <c r="A77" s="120" t="s">
        <v>76</v>
      </c>
      <c r="B77" s="120" t="s">
        <v>407</v>
      </c>
      <c r="C77" s="46">
        <v>0.4310736329372567</v>
      </c>
    </row>
    <row r="78" spans="1:3" x14ac:dyDescent="0.25">
      <c r="A78" s="120" t="s">
        <v>76</v>
      </c>
      <c r="B78" s="120" t="s">
        <v>311</v>
      </c>
      <c r="C78" s="46">
        <v>0.2755699499772748</v>
      </c>
    </row>
    <row r="79" spans="1:3" x14ac:dyDescent="0.25">
      <c r="A79" s="120" t="s">
        <v>76</v>
      </c>
      <c r="B79" s="120" t="s">
        <v>312</v>
      </c>
      <c r="C79" s="46">
        <v>9.0226607363708258E-2</v>
      </c>
    </row>
    <row r="80" spans="1:3" x14ac:dyDescent="0.25">
      <c r="A80" s="120" t="s">
        <v>76</v>
      </c>
      <c r="B80" s="120" t="s">
        <v>313</v>
      </c>
      <c r="C80" s="46">
        <v>3.9852005963056788E-3</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7"/>
  <sheetViews>
    <sheetView workbookViewId="0"/>
  </sheetViews>
  <sheetFormatPr defaultRowHeight="15" x14ac:dyDescent="0.25"/>
  <cols>
    <col min="1" max="1" width="40.7109375" customWidth="1"/>
    <col min="2" max="2" width="36.5703125" style="2" customWidth="1"/>
    <col min="3" max="3" width="31" style="2" customWidth="1"/>
  </cols>
  <sheetData>
    <row r="1" spans="1:3" x14ac:dyDescent="0.25">
      <c r="A1" s="2" t="s">
        <v>31</v>
      </c>
    </row>
    <row r="3" spans="1:3" x14ac:dyDescent="0.25">
      <c r="A3" s="2"/>
      <c r="B3" s="40" t="s">
        <v>419</v>
      </c>
      <c r="C3" s="40" t="s">
        <v>615</v>
      </c>
    </row>
    <row r="4" spans="1:3" x14ac:dyDescent="0.25">
      <c r="A4" s="40" t="s">
        <v>417</v>
      </c>
      <c r="B4" s="46">
        <v>0.1174970301769831</v>
      </c>
      <c r="C4" s="95">
        <f>B4</f>
        <v>0.1174970301769831</v>
      </c>
    </row>
    <row r="5" spans="1:3" x14ac:dyDescent="0.25">
      <c r="A5" s="40" t="s">
        <v>418</v>
      </c>
      <c r="B5" s="47">
        <f>Fig3_stockGapConv_RDMP!F1368/SUM(Fig3_global_material!C8:D8)</f>
        <v>0.13260182137633067</v>
      </c>
      <c r="C5" s="95"/>
    </row>
    <row r="6" spans="1:3" x14ac:dyDescent="0.25">
      <c r="A6" s="40" t="s">
        <v>420</v>
      </c>
      <c r="B6" s="46">
        <v>0.20875589118118179</v>
      </c>
      <c r="C6" s="95">
        <f>B6+B4</f>
        <v>0.32625292135816486</v>
      </c>
    </row>
    <row r="7" spans="1:3" x14ac:dyDescent="0.25">
      <c r="A7" s="40" t="s">
        <v>421</v>
      </c>
      <c r="B7" s="46">
        <v>0.68515860754606872</v>
      </c>
      <c r="C7" s="95">
        <f>B7+B6+B4</f>
        <v>1.0114115289042336</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7"/>
  <sheetViews>
    <sheetView workbookViewId="0"/>
  </sheetViews>
  <sheetFormatPr defaultRowHeight="15" x14ac:dyDescent="0.25"/>
  <cols>
    <col min="1" max="1" width="10" customWidth="1"/>
    <col min="2" max="2" width="54.7109375" style="46" customWidth="1"/>
  </cols>
  <sheetData>
    <row r="1" spans="1:2" x14ac:dyDescent="0.25">
      <c r="A1" s="2" t="s">
        <v>33</v>
      </c>
    </row>
    <row r="3" spans="1:2" x14ac:dyDescent="0.25">
      <c r="A3" s="1" t="s">
        <v>299</v>
      </c>
      <c r="B3" s="125" t="s">
        <v>422</v>
      </c>
    </row>
    <row r="4" spans="1:2" x14ac:dyDescent="0.25">
      <c r="A4" s="1" t="s">
        <v>300</v>
      </c>
      <c r="B4" s="46">
        <v>2.927260478186398E-2</v>
      </c>
    </row>
    <row r="5" spans="1:2" x14ac:dyDescent="0.25">
      <c r="A5" s="1" t="s">
        <v>302</v>
      </c>
      <c r="B5" s="46">
        <v>7.2553125343249808E-3</v>
      </c>
    </row>
    <row r="6" spans="1:2" x14ac:dyDescent="0.25">
      <c r="A6" s="1" t="s">
        <v>303</v>
      </c>
      <c r="B6" s="46">
        <v>9.659780840309129E-2</v>
      </c>
    </row>
    <row r="7" spans="1:2" x14ac:dyDescent="0.25">
      <c r="A7" s="1" t="s">
        <v>304</v>
      </c>
      <c r="B7" s="46">
        <v>0.86687427428071961</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10"/>
  <sheetViews>
    <sheetView workbookViewId="0"/>
  </sheetViews>
  <sheetFormatPr defaultRowHeight="15" x14ac:dyDescent="0.25"/>
  <cols>
    <col min="1" max="1" width="21" customWidth="1"/>
    <col min="2" max="2" width="57" style="46" customWidth="1"/>
  </cols>
  <sheetData>
    <row r="1" spans="1:2" x14ac:dyDescent="0.25">
      <c r="A1" s="2" t="s">
        <v>35</v>
      </c>
    </row>
    <row r="3" spans="1:2" x14ac:dyDescent="0.25">
      <c r="A3" s="1" t="s">
        <v>306</v>
      </c>
      <c r="B3" s="125" t="s">
        <v>423</v>
      </c>
    </row>
    <row r="4" spans="1:2" x14ac:dyDescent="0.25">
      <c r="A4" s="1" t="s">
        <v>307</v>
      </c>
      <c r="B4" s="46">
        <v>3.5687328450452173E-2</v>
      </c>
    </row>
    <row r="5" spans="1:2" x14ac:dyDescent="0.25">
      <c r="A5" s="1" t="s">
        <v>308</v>
      </c>
      <c r="B5" s="46">
        <v>0.30576932493362208</v>
      </c>
    </row>
    <row r="6" spans="1:2" x14ac:dyDescent="0.25">
      <c r="A6" s="1" t="s">
        <v>309</v>
      </c>
      <c r="B6" s="46">
        <v>8.4800983345242952E-6</v>
      </c>
    </row>
    <row r="7" spans="1:2" x14ac:dyDescent="0.25">
      <c r="A7" s="40" t="s">
        <v>407</v>
      </c>
      <c r="B7" s="46">
        <v>9.0595735352407794E-2</v>
      </c>
    </row>
    <row r="8" spans="1:2" x14ac:dyDescent="0.25">
      <c r="A8" s="1" t="s">
        <v>311</v>
      </c>
      <c r="B8" s="46">
        <v>0.37696061024599042</v>
      </c>
    </row>
    <row r="9" spans="1:2" x14ac:dyDescent="0.25">
      <c r="A9" s="1" t="s">
        <v>312</v>
      </c>
      <c r="B9" s="46">
        <v>0.16962076001653439</v>
      </c>
    </row>
    <row r="10" spans="1:2" x14ac:dyDescent="0.25">
      <c r="A10" s="1" t="s">
        <v>313</v>
      </c>
      <c r="B10" s="46">
        <v>2.1357760902658611E-2</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14"/>
  <sheetViews>
    <sheetView workbookViewId="0">
      <selection activeCell="A3" sqref="A3:B3"/>
    </sheetView>
  </sheetViews>
  <sheetFormatPr defaultRowHeight="15" x14ac:dyDescent="0.25"/>
  <cols>
    <col min="1" max="1" width="8" customWidth="1"/>
    <col min="2" max="2" width="54.7109375" style="46" customWidth="1"/>
  </cols>
  <sheetData>
    <row r="1" spans="1:2" x14ac:dyDescent="0.25">
      <c r="A1" s="2" t="s">
        <v>37</v>
      </c>
    </row>
    <row r="3" spans="1:2" x14ac:dyDescent="0.25">
      <c r="A3" s="1" t="s">
        <v>78</v>
      </c>
      <c r="B3" s="125" t="s">
        <v>424</v>
      </c>
    </row>
    <row r="4" spans="1:2" x14ac:dyDescent="0.25">
      <c r="A4" s="1" t="s">
        <v>56</v>
      </c>
      <c r="B4" s="46">
        <v>0.2529355317167602</v>
      </c>
    </row>
    <row r="5" spans="1:2" x14ac:dyDescent="0.25">
      <c r="A5" s="1" t="s">
        <v>58</v>
      </c>
      <c r="B5" s="46">
        <v>0.25427277266729192</v>
      </c>
    </row>
    <row r="6" spans="1:2" x14ac:dyDescent="0.25">
      <c r="A6" s="1" t="s">
        <v>60</v>
      </c>
      <c r="B6" s="46">
        <v>4.086454502108575E-3</v>
      </c>
    </row>
    <row r="7" spans="1:2" x14ac:dyDescent="0.25">
      <c r="A7" s="1" t="s">
        <v>62</v>
      </c>
      <c r="B7" s="46">
        <v>3.3134690115373122E-2</v>
      </c>
    </row>
    <row r="8" spans="1:2" x14ac:dyDescent="0.25">
      <c r="A8" s="1" t="s">
        <v>64</v>
      </c>
      <c r="B8" s="46">
        <v>5.8756080852623342E-2</v>
      </c>
    </row>
    <row r="9" spans="1:2" x14ac:dyDescent="0.25">
      <c r="A9" s="1" t="s">
        <v>66</v>
      </c>
      <c r="B9" s="46">
        <v>5.2156595982366688E-2</v>
      </c>
    </row>
    <row r="10" spans="1:2" x14ac:dyDescent="0.25">
      <c r="A10" s="1" t="s">
        <v>68</v>
      </c>
      <c r="B10" s="46">
        <v>5.2984770960915343E-3</v>
      </c>
    </row>
    <row r="11" spans="1:2" x14ac:dyDescent="0.25">
      <c r="A11" s="1" t="s">
        <v>70</v>
      </c>
      <c r="B11" s="46">
        <v>1.120121748949046E-3</v>
      </c>
    </row>
    <row r="12" spans="1:2" x14ac:dyDescent="0.25">
      <c r="A12" s="1" t="s">
        <v>72</v>
      </c>
      <c r="B12" s="46">
        <v>6.9593117806856869E-2</v>
      </c>
    </row>
    <row r="13" spans="1:2" x14ac:dyDescent="0.25">
      <c r="A13" s="1" t="s">
        <v>74</v>
      </c>
      <c r="B13" s="46">
        <v>0.26555085599080991</v>
      </c>
    </row>
    <row r="14" spans="1:2" x14ac:dyDescent="0.25">
      <c r="A14" s="1" t="s">
        <v>76</v>
      </c>
      <c r="B14" s="46">
        <v>3.0953015207687631E-3</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70"/>
  <sheetViews>
    <sheetView zoomScale="85" zoomScaleNormal="85" workbookViewId="0">
      <selection activeCell="C1" sqref="C1"/>
    </sheetView>
  </sheetViews>
  <sheetFormatPr defaultRowHeight="15" x14ac:dyDescent="0.25"/>
  <cols>
    <col min="1" max="1" width="17.5703125" style="7" customWidth="1"/>
    <col min="2" max="2" width="21" style="7" customWidth="1"/>
    <col min="3" max="3" width="69.85546875" style="122" customWidth="1"/>
  </cols>
  <sheetData>
    <row r="1" spans="1:3" x14ac:dyDescent="0.25">
      <c r="A1" s="2" t="s">
        <v>39</v>
      </c>
    </row>
    <row r="3" spans="1:3" x14ac:dyDescent="0.25">
      <c r="A3" s="103" t="s">
        <v>241</v>
      </c>
      <c r="B3" s="121" t="s">
        <v>306</v>
      </c>
      <c r="C3" s="119" t="s">
        <v>425</v>
      </c>
    </row>
    <row r="4" spans="1:3" x14ac:dyDescent="0.25">
      <c r="A4" s="120" t="s">
        <v>323</v>
      </c>
      <c r="B4" s="120" t="s">
        <v>307</v>
      </c>
      <c r="C4" s="46">
        <v>1.1066697369714179E-23</v>
      </c>
    </row>
    <row r="5" spans="1:3" x14ac:dyDescent="0.25">
      <c r="A5" s="120" t="s">
        <v>323</v>
      </c>
      <c r="B5" s="120" t="s">
        <v>308</v>
      </c>
      <c r="C5" s="46">
        <v>0</v>
      </c>
    </row>
    <row r="6" spans="1:3" x14ac:dyDescent="0.25">
      <c r="A6" s="120" t="s">
        <v>323</v>
      </c>
      <c r="B6" s="120" t="s">
        <v>309</v>
      </c>
      <c r="C6" s="46">
        <v>4.3229286600446002E-26</v>
      </c>
    </row>
    <row r="7" spans="1:3" x14ac:dyDescent="0.25">
      <c r="A7" s="120" t="s">
        <v>323</v>
      </c>
      <c r="B7" s="120" t="s">
        <v>310</v>
      </c>
      <c r="C7" s="46">
        <v>1.416537263323414E-21</v>
      </c>
    </row>
    <row r="8" spans="1:3" x14ac:dyDescent="0.25">
      <c r="A8" s="120" t="s">
        <v>323</v>
      </c>
      <c r="B8" s="120" t="s">
        <v>312</v>
      </c>
      <c r="C8" s="46">
        <v>2.266494204746743E-20</v>
      </c>
    </row>
    <row r="9" spans="1:3" x14ac:dyDescent="0.25">
      <c r="A9" s="120" t="s">
        <v>323</v>
      </c>
      <c r="B9" s="120" t="s">
        <v>313</v>
      </c>
      <c r="C9" s="46">
        <v>1.4442040067477001E-21</v>
      </c>
    </row>
    <row r="10" spans="1:3" x14ac:dyDescent="0.25">
      <c r="A10" s="120" t="s">
        <v>324</v>
      </c>
      <c r="B10" s="120" t="s">
        <v>307</v>
      </c>
      <c r="C10" s="46">
        <v>1.3502240388613099E-3</v>
      </c>
    </row>
    <row r="11" spans="1:3" x14ac:dyDescent="0.25">
      <c r="A11" s="120" t="s">
        <v>324</v>
      </c>
      <c r="B11" s="120" t="s">
        <v>308</v>
      </c>
      <c r="C11" s="46">
        <v>4.763964142494948E-3</v>
      </c>
    </row>
    <row r="12" spans="1:3" x14ac:dyDescent="0.25">
      <c r="A12" s="120" t="s">
        <v>324</v>
      </c>
      <c r="B12" s="120" t="s">
        <v>309</v>
      </c>
      <c r="C12" s="46">
        <v>3.5963839895714732E-8</v>
      </c>
    </row>
    <row r="13" spans="1:3" x14ac:dyDescent="0.25">
      <c r="A13" s="120" t="s">
        <v>324</v>
      </c>
      <c r="B13" s="120" t="s">
        <v>310</v>
      </c>
      <c r="C13" s="46">
        <v>1.8385776484885279E-3</v>
      </c>
    </row>
    <row r="14" spans="1:3" x14ac:dyDescent="0.25">
      <c r="A14" s="120" t="s">
        <v>324</v>
      </c>
      <c r="B14" s="120" t="s">
        <v>312</v>
      </c>
      <c r="C14" s="46">
        <v>5.1519090317512866E-4</v>
      </c>
    </row>
    <row r="15" spans="1:3" x14ac:dyDescent="0.25">
      <c r="A15" s="120" t="s">
        <v>324</v>
      </c>
      <c r="B15" s="120" t="s">
        <v>313</v>
      </c>
      <c r="C15" s="46">
        <v>2.7857485253288589E-5</v>
      </c>
    </row>
    <row r="16" spans="1:3" x14ac:dyDescent="0.25">
      <c r="A16" s="120" t="s">
        <v>621</v>
      </c>
      <c r="B16" s="120" t="s">
        <v>307</v>
      </c>
      <c r="C16" s="46">
        <v>8.7090122423732937E-3</v>
      </c>
    </row>
    <row r="17" spans="1:3" x14ac:dyDescent="0.25">
      <c r="A17" s="120" t="s">
        <v>621</v>
      </c>
      <c r="B17" s="120" t="s">
        <v>308</v>
      </c>
      <c r="C17" s="46">
        <v>4.6813341338874026E-3</v>
      </c>
    </row>
    <row r="18" spans="1:3" x14ac:dyDescent="0.25">
      <c r="A18" s="120" t="s">
        <v>621</v>
      </c>
      <c r="B18" s="120" t="s">
        <v>309</v>
      </c>
      <c r="C18" s="46">
        <v>7.6724329171265941E-8</v>
      </c>
    </row>
    <row r="19" spans="1:3" x14ac:dyDescent="0.25">
      <c r="A19" s="120" t="s">
        <v>621</v>
      </c>
      <c r="B19" s="120" t="s">
        <v>310</v>
      </c>
      <c r="C19" s="46">
        <v>1.5765198475695341E-3</v>
      </c>
    </row>
    <row r="20" spans="1:3" x14ac:dyDescent="0.25">
      <c r="A20" s="120" t="s">
        <v>621</v>
      </c>
      <c r="B20" s="120" t="s">
        <v>312</v>
      </c>
      <c r="C20" s="46">
        <v>8.90753649973725E-4</v>
      </c>
    </row>
    <row r="21" spans="1:3" x14ac:dyDescent="0.25">
      <c r="A21" s="120" t="s">
        <v>621</v>
      </c>
      <c r="B21" s="120" t="s">
        <v>313</v>
      </c>
      <c r="C21" s="46">
        <v>4.8497774290615978E-5</v>
      </c>
    </row>
    <row r="22" spans="1:3" x14ac:dyDescent="0.25">
      <c r="A22" s="120" t="s">
        <v>325</v>
      </c>
      <c r="B22" s="120" t="s">
        <v>307</v>
      </c>
      <c r="C22" s="46">
        <v>1.9022655342203719E-3</v>
      </c>
    </row>
    <row r="23" spans="1:3" x14ac:dyDescent="0.25">
      <c r="A23" s="120" t="s">
        <v>325</v>
      </c>
      <c r="B23" s="120" t="s">
        <v>308</v>
      </c>
      <c r="C23" s="46">
        <v>9.3383891756488119E-2</v>
      </c>
    </row>
    <row r="24" spans="1:3" x14ac:dyDescent="0.25">
      <c r="A24" s="120" t="s">
        <v>325</v>
      </c>
      <c r="B24" s="120" t="s">
        <v>309</v>
      </c>
      <c r="C24" s="46">
        <v>9.2833955982245756E-7</v>
      </c>
    </row>
    <row r="25" spans="1:3" x14ac:dyDescent="0.25">
      <c r="A25" s="120" t="s">
        <v>325</v>
      </c>
      <c r="B25" s="120" t="s">
        <v>310</v>
      </c>
      <c r="C25" s="46">
        <v>7.9014675994053575E-3</v>
      </c>
    </row>
    <row r="26" spans="1:3" x14ac:dyDescent="0.25">
      <c r="A26" s="120" t="s">
        <v>325</v>
      </c>
      <c r="B26" s="120" t="s">
        <v>312</v>
      </c>
      <c r="C26" s="46">
        <v>1.283218926344553E-2</v>
      </c>
    </row>
    <row r="27" spans="1:3" x14ac:dyDescent="0.25">
      <c r="A27" s="120" t="s">
        <v>325</v>
      </c>
      <c r="B27" s="120" t="s">
        <v>313</v>
      </c>
      <c r="C27" s="46">
        <v>7.01678360369739E-4</v>
      </c>
    </row>
    <row r="28" spans="1:3" x14ac:dyDescent="0.25">
      <c r="A28" s="120" t="s">
        <v>326</v>
      </c>
      <c r="B28" s="120" t="s">
        <v>307</v>
      </c>
      <c r="C28" s="46">
        <v>2.1594888808190052E-3</v>
      </c>
    </row>
    <row r="29" spans="1:3" x14ac:dyDescent="0.25">
      <c r="A29" s="120" t="s">
        <v>326</v>
      </c>
      <c r="B29" s="120" t="s">
        <v>308</v>
      </c>
      <c r="C29" s="46">
        <v>0.1053415336176174</v>
      </c>
    </row>
    <row r="30" spans="1:3" x14ac:dyDescent="0.25">
      <c r="A30" s="120" t="s">
        <v>326</v>
      </c>
      <c r="B30" s="120" t="s">
        <v>309</v>
      </c>
      <c r="C30" s="46">
        <v>1.073493797057302E-6</v>
      </c>
    </row>
    <row r="31" spans="1:3" x14ac:dyDescent="0.25">
      <c r="A31" s="120" t="s">
        <v>326</v>
      </c>
      <c r="B31" s="120" t="s">
        <v>310</v>
      </c>
      <c r="C31" s="46">
        <v>1.10426486205103E-2</v>
      </c>
    </row>
    <row r="32" spans="1:3" x14ac:dyDescent="0.25">
      <c r="A32" s="120" t="s">
        <v>326</v>
      </c>
      <c r="B32" s="120" t="s">
        <v>312</v>
      </c>
      <c r="C32" s="46">
        <v>1.4648862608462449E-2</v>
      </c>
    </row>
    <row r="33" spans="1:3" x14ac:dyDescent="0.25">
      <c r="A33" s="120" t="s">
        <v>326</v>
      </c>
      <c r="B33" s="120" t="s">
        <v>313</v>
      </c>
      <c r="C33" s="46">
        <v>8.0517385900889056E-4</v>
      </c>
    </row>
    <row r="34" spans="1:3" x14ac:dyDescent="0.25">
      <c r="A34" s="120" t="s">
        <v>622</v>
      </c>
      <c r="B34" s="120" t="s">
        <v>307</v>
      </c>
      <c r="C34" s="46">
        <v>1.04690037983977E-2</v>
      </c>
    </row>
    <row r="35" spans="1:3" x14ac:dyDescent="0.25">
      <c r="A35" s="120" t="s">
        <v>622</v>
      </c>
      <c r="B35" s="120" t="s">
        <v>308</v>
      </c>
      <c r="C35" s="46">
        <v>8.1495827859424212E-3</v>
      </c>
    </row>
    <row r="36" spans="1:3" x14ac:dyDescent="0.25">
      <c r="A36" s="120" t="s">
        <v>622</v>
      </c>
      <c r="B36" s="120" t="s">
        <v>309</v>
      </c>
      <c r="C36" s="46">
        <v>1.5351218110122999E-7</v>
      </c>
    </row>
    <row r="37" spans="1:3" x14ac:dyDescent="0.25">
      <c r="A37" s="120" t="s">
        <v>622</v>
      </c>
      <c r="B37" s="120" t="s">
        <v>310</v>
      </c>
      <c r="C37" s="46">
        <v>2.3182815629037758E-3</v>
      </c>
    </row>
    <row r="38" spans="1:3" x14ac:dyDescent="0.25">
      <c r="A38" s="120" t="s">
        <v>622</v>
      </c>
      <c r="B38" s="120" t="s">
        <v>312</v>
      </c>
      <c r="C38" s="46">
        <v>1.6222429325900721E-3</v>
      </c>
    </row>
    <row r="39" spans="1:3" x14ac:dyDescent="0.25">
      <c r="A39" s="120" t="s">
        <v>622</v>
      </c>
      <c r="B39" s="120" t="s">
        <v>313</v>
      </c>
      <c r="C39" s="46">
        <v>9.6691740487851361E-5</v>
      </c>
    </row>
    <row r="40" spans="1:3" x14ac:dyDescent="0.25">
      <c r="A40" s="120" t="s">
        <v>327</v>
      </c>
      <c r="B40" s="120" t="s">
        <v>307</v>
      </c>
      <c r="C40" s="46">
        <v>1.031145237719094E-2</v>
      </c>
    </row>
    <row r="41" spans="1:3" x14ac:dyDescent="0.25">
      <c r="A41" s="120" t="s">
        <v>327</v>
      </c>
      <c r="B41" s="120" t="s">
        <v>308</v>
      </c>
      <c r="C41" s="46">
        <v>7.412247769695611E-2</v>
      </c>
    </row>
    <row r="42" spans="1:3" x14ac:dyDescent="0.25">
      <c r="A42" s="120" t="s">
        <v>327</v>
      </c>
      <c r="B42" s="120" t="s">
        <v>309</v>
      </c>
      <c r="C42" s="46">
        <v>5.762266049807445E-6</v>
      </c>
    </row>
    <row r="43" spans="1:3" x14ac:dyDescent="0.25">
      <c r="A43" s="120" t="s">
        <v>327</v>
      </c>
      <c r="B43" s="120" t="s">
        <v>310</v>
      </c>
      <c r="C43" s="46">
        <v>4.0767498163179067E-2</v>
      </c>
    </row>
    <row r="44" spans="1:3" x14ac:dyDescent="0.25">
      <c r="A44" s="120" t="s">
        <v>327</v>
      </c>
      <c r="B44" s="120" t="s">
        <v>311</v>
      </c>
      <c r="C44" s="46">
        <v>0.37696061024599042</v>
      </c>
    </row>
    <row r="45" spans="1:3" x14ac:dyDescent="0.25">
      <c r="A45" s="120" t="s">
        <v>327</v>
      </c>
      <c r="B45" s="120" t="s">
        <v>312</v>
      </c>
      <c r="C45" s="46">
        <v>6.1282523745070559E-2</v>
      </c>
    </row>
    <row r="46" spans="1:3" x14ac:dyDescent="0.25">
      <c r="A46" s="120" t="s">
        <v>327</v>
      </c>
      <c r="B46" s="120" t="s">
        <v>313</v>
      </c>
      <c r="C46" s="46">
        <v>3.6029138242925831E-3</v>
      </c>
    </row>
    <row r="47" spans="1:3" x14ac:dyDescent="0.25">
      <c r="A47" s="120" t="s">
        <v>328</v>
      </c>
      <c r="B47" s="120" t="s">
        <v>307</v>
      </c>
      <c r="C47" s="46">
        <v>4.6329108872738363E-5</v>
      </c>
    </row>
    <row r="48" spans="1:3" x14ac:dyDescent="0.25">
      <c r="A48" s="120" t="s">
        <v>328</v>
      </c>
      <c r="B48" s="120" t="s">
        <v>308</v>
      </c>
      <c r="C48" s="46">
        <v>3.033192354124345E-3</v>
      </c>
    </row>
    <row r="49" spans="1:3" x14ac:dyDescent="0.25">
      <c r="A49" s="120" t="s">
        <v>328</v>
      </c>
      <c r="B49" s="120" t="s">
        <v>309</v>
      </c>
      <c r="C49" s="46">
        <v>3.4303822799545471E-8</v>
      </c>
    </row>
    <row r="50" spans="1:3" x14ac:dyDescent="0.25">
      <c r="A50" s="120" t="s">
        <v>328</v>
      </c>
      <c r="B50" s="120" t="s">
        <v>310</v>
      </c>
      <c r="C50" s="46">
        <v>1.705452290203137E-3</v>
      </c>
    </row>
    <row r="51" spans="1:3" x14ac:dyDescent="0.25">
      <c r="A51" s="120" t="s">
        <v>328</v>
      </c>
      <c r="B51" s="120" t="s">
        <v>312</v>
      </c>
      <c r="C51" s="46">
        <v>1.0416832901895109E-3</v>
      </c>
    </row>
    <row r="52" spans="1:3" x14ac:dyDescent="0.25">
      <c r="A52" s="120" t="s">
        <v>328</v>
      </c>
      <c r="B52" s="120" t="s">
        <v>313</v>
      </c>
      <c r="C52" s="46">
        <v>5.9568847427870148E-5</v>
      </c>
    </row>
    <row r="53" spans="1:3" x14ac:dyDescent="0.25">
      <c r="A53" s="120" t="s">
        <v>329</v>
      </c>
      <c r="B53" s="120" t="s">
        <v>307</v>
      </c>
      <c r="C53" s="46">
        <v>5.0422550291551048E-5</v>
      </c>
    </row>
    <row r="54" spans="1:3" x14ac:dyDescent="0.25">
      <c r="A54" s="120" t="s">
        <v>329</v>
      </c>
      <c r="B54" s="120" t="s">
        <v>308</v>
      </c>
      <c r="C54" s="46">
        <v>1.8998352128383989E-4</v>
      </c>
    </row>
    <row r="55" spans="1:3" x14ac:dyDescent="0.25">
      <c r="A55" s="120" t="s">
        <v>329</v>
      </c>
      <c r="B55" s="120" t="s">
        <v>309</v>
      </c>
      <c r="C55" s="46">
        <v>1.107936936077956E-8</v>
      </c>
    </row>
    <row r="56" spans="1:3" x14ac:dyDescent="0.25">
      <c r="A56" s="120" t="s">
        <v>329</v>
      </c>
      <c r="B56" s="120" t="s">
        <v>310</v>
      </c>
      <c r="C56" s="46">
        <v>2.3703907223409149E-3</v>
      </c>
    </row>
    <row r="57" spans="1:3" x14ac:dyDescent="0.25">
      <c r="A57" s="120" t="s">
        <v>329</v>
      </c>
      <c r="B57" s="120" t="s">
        <v>312</v>
      </c>
      <c r="C57" s="46">
        <v>4.3401537641949881E-4</v>
      </c>
    </row>
    <row r="58" spans="1:3" x14ac:dyDescent="0.25">
      <c r="A58" s="120" t="s">
        <v>329</v>
      </c>
      <c r="B58" s="120" t="s">
        <v>313</v>
      </c>
      <c r="C58" s="46">
        <v>2.0229328624341669E-5</v>
      </c>
    </row>
    <row r="59" spans="1:3" x14ac:dyDescent="0.25">
      <c r="A59" s="120" t="s">
        <v>330</v>
      </c>
      <c r="B59" s="120" t="s">
        <v>307</v>
      </c>
      <c r="C59" s="46">
        <v>6.5468490920818053E-4</v>
      </c>
    </row>
    <row r="60" spans="1:3" x14ac:dyDescent="0.25">
      <c r="A60" s="120" t="s">
        <v>330</v>
      </c>
      <c r="B60" s="120" t="s">
        <v>308</v>
      </c>
      <c r="C60" s="46">
        <v>1.1799142804960579E-2</v>
      </c>
    </row>
    <row r="61" spans="1:3" x14ac:dyDescent="0.25">
      <c r="A61" s="120" t="s">
        <v>330</v>
      </c>
      <c r="B61" s="120" t="s">
        <v>309</v>
      </c>
      <c r="C61" s="46">
        <v>3.7366381987643458E-7</v>
      </c>
    </row>
    <row r="62" spans="1:3" x14ac:dyDescent="0.25">
      <c r="A62" s="120" t="s">
        <v>330</v>
      </c>
      <c r="B62" s="120" t="s">
        <v>310</v>
      </c>
      <c r="C62" s="46">
        <v>1.3888643501147969E-2</v>
      </c>
    </row>
    <row r="63" spans="1:3" x14ac:dyDescent="0.25">
      <c r="A63" s="120" t="s">
        <v>330</v>
      </c>
      <c r="B63" s="120" t="s">
        <v>312</v>
      </c>
      <c r="C63" s="46">
        <v>7.6108081707886729E-2</v>
      </c>
    </row>
    <row r="64" spans="1:3" x14ac:dyDescent="0.25">
      <c r="A64" s="120" t="s">
        <v>330</v>
      </c>
      <c r="B64" s="120" t="s">
        <v>313</v>
      </c>
      <c r="C64" s="46">
        <v>1.5982537387035228E-2</v>
      </c>
    </row>
    <row r="65" spans="1:3" x14ac:dyDescent="0.25">
      <c r="A65" s="120" t="s">
        <v>331</v>
      </c>
      <c r="B65" s="120" t="s">
        <v>307</v>
      </c>
      <c r="C65" s="46">
        <v>3.4445010217076168E-5</v>
      </c>
    </row>
    <row r="66" spans="1:3" x14ac:dyDescent="0.25">
      <c r="A66" s="120" t="s">
        <v>331</v>
      </c>
      <c r="B66" s="120" t="s">
        <v>308</v>
      </c>
      <c r="C66" s="46">
        <v>3.0422211986692719E-4</v>
      </c>
    </row>
    <row r="67" spans="1:3" x14ac:dyDescent="0.25">
      <c r="A67" s="120" t="s">
        <v>331</v>
      </c>
      <c r="B67" s="120" t="s">
        <v>309</v>
      </c>
      <c r="C67" s="46">
        <v>3.0751565632120552E-8</v>
      </c>
    </row>
    <row r="68" spans="1:3" x14ac:dyDescent="0.25">
      <c r="A68" s="120" t="s">
        <v>331</v>
      </c>
      <c r="B68" s="120" t="s">
        <v>310</v>
      </c>
      <c r="C68" s="46">
        <v>7.1862553966592054E-3</v>
      </c>
    </row>
    <row r="69" spans="1:3" x14ac:dyDescent="0.25">
      <c r="A69" s="120" t="s">
        <v>331</v>
      </c>
      <c r="B69" s="120" t="s">
        <v>312</v>
      </c>
      <c r="C69" s="46">
        <v>2.4521653932121521E-4</v>
      </c>
    </row>
    <row r="70" spans="1:3" x14ac:dyDescent="0.25">
      <c r="A70" s="120" t="s">
        <v>331</v>
      </c>
      <c r="B70" s="120" t="s">
        <v>313</v>
      </c>
      <c r="C70" s="46">
        <v>1.2612295868196349E-5</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D47"/>
  <sheetViews>
    <sheetView workbookViewId="0"/>
  </sheetViews>
  <sheetFormatPr defaultRowHeight="15" x14ac:dyDescent="0.25"/>
  <cols>
    <col min="1" max="1" width="8" customWidth="1"/>
    <col min="2" max="2" width="10" customWidth="1"/>
    <col min="3" max="3" width="20" customWidth="1"/>
    <col min="4" max="4" width="55" style="23" customWidth="1"/>
  </cols>
  <sheetData>
    <row r="1" spans="1:4" x14ac:dyDescent="0.25">
      <c r="A1" s="2" t="s">
        <v>41</v>
      </c>
    </row>
    <row r="3" spans="1:4" x14ac:dyDescent="0.25">
      <c r="A3" s="1" t="s">
        <v>78</v>
      </c>
      <c r="B3" s="1" t="s">
        <v>299</v>
      </c>
      <c r="C3" s="1" t="s">
        <v>242</v>
      </c>
      <c r="D3" s="31" t="s">
        <v>614</v>
      </c>
    </row>
    <row r="4" spans="1:4" x14ac:dyDescent="0.25">
      <c r="A4" s="135" t="s">
        <v>56</v>
      </c>
      <c r="B4" s="1" t="s">
        <v>300</v>
      </c>
      <c r="C4" s="1" t="s">
        <v>332</v>
      </c>
      <c r="D4" s="48">
        <v>0.13757083509361689</v>
      </c>
    </row>
    <row r="5" spans="1:4" x14ac:dyDescent="0.25">
      <c r="A5" s="136"/>
      <c r="B5" s="1" t="s">
        <v>302</v>
      </c>
      <c r="C5" s="1" t="s">
        <v>332</v>
      </c>
      <c r="D5" s="48">
        <v>1.351978713445902</v>
      </c>
    </row>
    <row r="6" spans="1:4" x14ac:dyDescent="0.25">
      <c r="A6" s="136"/>
      <c r="B6" s="1" t="s">
        <v>303</v>
      </c>
      <c r="C6" s="1" t="s">
        <v>332</v>
      </c>
      <c r="D6" s="48">
        <v>0</v>
      </c>
    </row>
    <row r="7" spans="1:4" x14ac:dyDescent="0.25">
      <c r="A7" s="137"/>
      <c r="B7" s="1" t="s">
        <v>304</v>
      </c>
      <c r="C7" s="1" t="s">
        <v>332</v>
      </c>
      <c r="D7" s="48">
        <v>0.49283918128118448</v>
      </c>
    </row>
    <row r="8" spans="1:4" x14ac:dyDescent="0.25">
      <c r="A8" s="135" t="s">
        <v>58</v>
      </c>
      <c r="B8" s="1" t="s">
        <v>300</v>
      </c>
      <c r="C8" s="1" t="s">
        <v>332</v>
      </c>
      <c r="D8" s="48">
        <v>0.71952501906457667</v>
      </c>
    </row>
    <row r="9" spans="1:4" x14ac:dyDescent="0.25">
      <c r="A9" s="136"/>
      <c r="B9" s="1" t="s">
        <v>302</v>
      </c>
      <c r="C9" s="1" t="s">
        <v>332</v>
      </c>
      <c r="D9" s="48">
        <v>0.60890549166440211</v>
      </c>
    </row>
    <row r="10" spans="1:4" x14ac:dyDescent="0.25">
      <c r="A10" s="136"/>
      <c r="B10" s="1" t="s">
        <v>303</v>
      </c>
      <c r="C10" s="1" t="s">
        <v>332</v>
      </c>
      <c r="D10" s="48">
        <v>0.82458474960306694</v>
      </c>
    </row>
    <row r="11" spans="1:4" x14ac:dyDescent="0.25">
      <c r="A11" s="137"/>
      <c r="B11" s="1" t="s">
        <v>304</v>
      </c>
      <c r="C11" s="1" t="s">
        <v>332</v>
      </c>
      <c r="D11" s="48">
        <v>3.7956034624845509</v>
      </c>
    </row>
    <row r="12" spans="1:4" x14ac:dyDescent="0.25">
      <c r="A12" s="135" t="s">
        <v>60</v>
      </c>
      <c r="B12" s="1" t="s">
        <v>300</v>
      </c>
      <c r="C12" s="1" t="s">
        <v>332</v>
      </c>
      <c r="D12" s="48">
        <v>3.0993402399982801</v>
      </c>
    </row>
    <row r="13" spans="1:4" x14ac:dyDescent="0.25">
      <c r="A13" s="136"/>
      <c r="B13" s="1" t="s">
        <v>302</v>
      </c>
      <c r="C13" s="1" t="s">
        <v>332</v>
      </c>
      <c r="D13" s="48">
        <v>2.1204847186713209</v>
      </c>
    </row>
    <row r="14" spans="1:4" x14ac:dyDescent="0.25">
      <c r="A14" s="136"/>
      <c r="B14" s="1" t="s">
        <v>303</v>
      </c>
      <c r="C14" s="1" t="s">
        <v>332</v>
      </c>
      <c r="D14" s="48">
        <v>1.1480674260267429</v>
      </c>
    </row>
    <row r="15" spans="1:4" x14ac:dyDescent="0.25">
      <c r="A15" s="137"/>
      <c r="B15" s="1" t="s">
        <v>304</v>
      </c>
      <c r="C15" s="1" t="s">
        <v>332</v>
      </c>
      <c r="D15" s="48">
        <v>3.021425352334012</v>
      </c>
    </row>
    <row r="16" spans="1:4" x14ac:dyDescent="0.25">
      <c r="A16" s="135" t="s">
        <v>62</v>
      </c>
      <c r="B16" s="1" t="s">
        <v>300</v>
      </c>
      <c r="C16" s="1" t="s">
        <v>332</v>
      </c>
      <c r="D16" s="48">
        <v>9.9193363827052838</v>
      </c>
    </row>
    <row r="17" spans="1:4" x14ac:dyDescent="0.25">
      <c r="A17" s="136"/>
      <c r="B17" s="1" t="s">
        <v>302</v>
      </c>
      <c r="C17" s="1" t="s">
        <v>332</v>
      </c>
      <c r="D17" s="48">
        <v>3.5356381908908951</v>
      </c>
    </row>
    <row r="18" spans="1:4" x14ac:dyDescent="0.25">
      <c r="A18" s="136"/>
      <c r="B18" s="1" t="s">
        <v>303</v>
      </c>
      <c r="C18" s="1" t="s">
        <v>332</v>
      </c>
      <c r="D18" s="48">
        <v>1.6965965880669771</v>
      </c>
    </row>
    <row r="19" spans="1:4" x14ac:dyDescent="0.25">
      <c r="A19" s="137"/>
      <c r="B19" s="1" t="s">
        <v>304</v>
      </c>
      <c r="C19" s="1" t="s">
        <v>332</v>
      </c>
      <c r="D19" s="48">
        <v>4.1460750877951869</v>
      </c>
    </row>
    <row r="20" spans="1:4" x14ac:dyDescent="0.25">
      <c r="A20" s="135" t="s">
        <v>64</v>
      </c>
      <c r="B20" s="1" t="s">
        <v>300</v>
      </c>
      <c r="C20" s="1" t="s">
        <v>332</v>
      </c>
      <c r="D20" s="48">
        <v>0.36807135696358612</v>
      </c>
    </row>
    <row r="21" spans="1:4" x14ac:dyDescent="0.25">
      <c r="A21" s="136"/>
      <c r="B21" s="1" t="s">
        <v>302</v>
      </c>
      <c r="C21" s="1" t="s">
        <v>332</v>
      </c>
      <c r="D21" s="48">
        <v>1.9591485726369251</v>
      </c>
    </row>
    <row r="22" spans="1:4" x14ac:dyDescent="0.25">
      <c r="A22" s="136"/>
      <c r="B22" s="1" t="s">
        <v>303</v>
      </c>
      <c r="C22" s="1" t="s">
        <v>332</v>
      </c>
      <c r="D22" s="48">
        <v>9.3642169927849545E-2</v>
      </c>
    </row>
    <row r="23" spans="1:4" x14ac:dyDescent="0.25">
      <c r="A23" s="137"/>
      <c r="B23" s="1" t="s">
        <v>304</v>
      </c>
      <c r="C23" s="1" t="s">
        <v>332</v>
      </c>
      <c r="D23" s="48">
        <v>1.2342962394185739</v>
      </c>
    </row>
    <row r="24" spans="1:4" x14ac:dyDescent="0.25">
      <c r="A24" s="135" t="s">
        <v>66</v>
      </c>
      <c r="B24" s="1" t="s">
        <v>300</v>
      </c>
      <c r="C24" s="1" t="s">
        <v>332</v>
      </c>
      <c r="D24" s="48">
        <v>0</v>
      </c>
    </row>
    <row r="25" spans="1:4" x14ac:dyDescent="0.25">
      <c r="A25" s="136"/>
      <c r="B25" s="1" t="s">
        <v>302</v>
      </c>
      <c r="C25" s="1" t="s">
        <v>332</v>
      </c>
      <c r="D25" s="48">
        <v>2.7001722138107742</v>
      </c>
    </row>
    <row r="26" spans="1:4" x14ac:dyDescent="0.25">
      <c r="A26" s="136"/>
      <c r="B26" s="1" t="s">
        <v>303</v>
      </c>
      <c r="C26" s="1" t="s">
        <v>332</v>
      </c>
      <c r="D26" s="48">
        <v>0.44043369706491209</v>
      </c>
    </row>
    <row r="27" spans="1:4" x14ac:dyDescent="0.25">
      <c r="A27" s="137"/>
      <c r="B27" s="1" t="s">
        <v>304</v>
      </c>
      <c r="C27" s="1" t="s">
        <v>332</v>
      </c>
      <c r="D27" s="48">
        <v>3.5094567781502781</v>
      </c>
    </row>
    <row r="28" spans="1:4" x14ac:dyDescent="0.25">
      <c r="A28" s="135" t="s">
        <v>68</v>
      </c>
      <c r="B28" s="1" t="s">
        <v>300</v>
      </c>
      <c r="C28" s="1" t="s">
        <v>332</v>
      </c>
      <c r="D28" s="48">
        <v>4.0647419820551232</v>
      </c>
    </row>
    <row r="29" spans="1:4" x14ac:dyDescent="0.25">
      <c r="A29" s="136"/>
      <c r="B29" s="1" t="s">
        <v>302</v>
      </c>
      <c r="C29" s="1" t="s">
        <v>332</v>
      </c>
      <c r="D29" s="48">
        <v>3.6712405054092159</v>
      </c>
    </row>
    <row r="30" spans="1:4" x14ac:dyDescent="0.25">
      <c r="A30" s="136"/>
      <c r="B30" s="1" t="s">
        <v>303</v>
      </c>
      <c r="C30" s="1" t="s">
        <v>332</v>
      </c>
      <c r="D30" s="48">
        <v>1.9011159830431621</v>
      </c>
    </row>
    <row r="31" spans="1:4" x14ac:dyDescent="0.25">
      <c r="A31" s="137"/>
      <c r="B31" s="1" t="s">
        <v>304</v>
      </c>
      <c r="C31" s="1" t="s">
        <v>332</v>
      </c>
      <c r="D31" s="48">
        <v>3.7615599555181922</v>
      </c>
    </row>
    <row r="32" spans="1:4" x14ac:dyDescent="0.25">
      <c r="A32" s="135" t="s">
        <v>70</v>
      </c>
      <c r="B32" s="1" t="s">
        <v>300</v>
      </c>
      <c r="C32" s="1" t="s">
        <v>332</v>
      </c>
      <c r="D32" s="48">
        <v>3.6467389503435839</v>
      </c>
    </row>
    <row r="33" spans="1:4" x14ac:dyDescent="0.25">
      <c r="A33" s="136"/>
      <c r="B33" s="1" t="s">
        <v>302</v>
      </c>
      <c r="C33" s="1" t="s">
        <v>332</v>
      </c>
      <c r="D33" s="48">
        <v>5.224954501761859</v>
      </c>
    </row>
    <row r="34" spans="1:4" x14ac:dyDescent="0.25">
      <c r="A34" s="136"/>
      <c r="B34" s="1" t="s">
        <v>303</v>
      </c>
      <c r="C34" s="1" t="s">
        <v>332</v>
      </c>
      <c r="D34" s="48">
        <v>2.2049576405354592</v>
      </c>
    </row>
    <row r="35" spans="1:4" x14ac:dyDescent="0.25">
      <c r="A35" s="137"/>
      <c r="B35" s="1" t="s">
        <v>304</v>
      </c>
      <c r="C35" s="1" t="s">
        <v>332</v>
      </c>
      <c r="D35" s="48">
        <v>3.5810716626232089</v>
      </c>
    </row>
    <row r="36" spans="1:4" x14ac:dyDescent="0.25">
      <c r="A36" s="135" t="s">
        <v>72</v>
      </c>
      <c r="B36" s="1" t="s">
        <v>300</v>
      </c>
      <c r="C36" s="1" t="s">
        <v>332</v>
      </c>
      <c r="D36" s="48">
        <v>0.41513272222563963</v>
      </c>
    </row>
    <row r="37" spans="1:4" x14ac:dyDescent="0.25">
      <c r="A37" s="136"/>
      <c r="B37" s="1" t="s">
        <v>302</v>
      </c>
      <c r="C37" s="1" t="s">
        <v>332</v>
      </c>
      <c r="D37" s="48">
        <v>2.2711938327179002</v>
      </c>
    </row>
    <row r="38" spans="1:4" x14ac:dyDescent="0.25">
      <c r="A38" s="136"/>
      <c r="B38" s="1" t="s">
        <v>303</v>
      </c>
      <c r="C38" s="1" t="s">
        <v>332</v>
      </c>
      <c r="D38" s="48">
        <v>0.70593544947313136</v>
      </c>
    </row>
    <row r="39" spans="1:4" x14ac:dyDescent="0.25">
      <c r="A39" s="137"/>
      <c r="B39" s="1" t="s">
        <v>304</v>
      </c>
      <c r="C39" s="1" t="s">
        <v>332</v>
      </c>
      <c r="D39" s="48">
        <v>2.0441992055984208</v>
      </c>
    </row>
    <row r="40" spans="1:4" x14ac:dyDescent="0.25">
      <c r="A40" s="135" t="s">
        <v>74</v>
      </c>
      <c r="B40" s="1" t="s">
        <v>300</v>
      </c>
      <c r="C40" s="1" t="s">
        <v>332</v>
      </c>
      <c r="D40" s="48">
        <v>0</v>
      </c>
    </row>
    <row r="41" spans="1:4" x14ac:dyDescent="0.25">
      <c r="A41" s="136"/>
      <c r="B41" s="1" t="s">
        <v>302</v>
      </c>
      <c r="C41" s="1" t="s">
        <v>332</v>
      </c>
      <c r="D41" s="48">
        <v>0.13743450743346941</v>
      </c>
    </row>
    <row r="42" spans="1:4" x14ac:dyDescent="0.25">
      <c r="A42" s="136"/>
      <c r="B42" s="1" t="s">
        <v>303</v>
      </c>
      <c r="C42" s="1" t="s">
        <v>332</v>
      </c>
      <c r="D42" s="48">
        <v>0</v>
      </c>
    </row>
    <row r="43" spans="1:4" x14ac:dyDescent="0.25">
      <c r="A43" s="137"/>
      <c r="B43" s="1" t="s">
        <v>304</v>
      </c>
      <c r="C43" s="1" t="s">
        <v>332</v>
      </c>
      <c r="D43" s="48">
        <v>1.1269813683536349</v>
      </c>
    </row>
    <row r="44" spans="1:4" x14ac:dyDescent="0.25">
      <c r="A44" s="135" t="s">
        <v>76</v>
      </c>
      <c r="B44" s="1" t="s">
        <v>300</v>
      </c>
      <c r="C44" s="1" t="s">
        <v>332</v>
      </c>
      <c r="D44" s="48">
        <v>3.62686572188812</v>
      </c>
    </row>
    <row r="45" spans="1:4" x14ac:dyDescent="0.25">
      <c r="A45" s="136"/>
      <c r="B45" s="1" t="s">
        <v>302</v>
      </c>
      <c r="C45" s="1" t="s">
        <v>332</v>
      </c>
      <c r="D45" s="48">
        <v>3.9921114957146231</v>
      </c>
    </row>
    <row r="46" spans="1:4" x14ac:dyDescent="0.25">
      <c r="A46" s="136"/>
      <c r="B46" s="1" t="s">
        <v>303</v>
      </c>
      <c r="C46" s="1" t="s">
        <v>332</v>
      </c>
      <c r="D46" s="48">
        <v>1.4388344243375919</v>
      </c>
    </row>
    <row r="47" spans="1:4" x14ac:dyDescent="0.25">
      <c r="A47" s="137"/>
      <c r="B47" s="1" t="s">
        <v>304</v>
      </c>
      <c r="C47" s="1" t="s">
        <v>332</v>
      </c>
      <c r="D47" s="48">
        <v>3.4639619892003211</v>
      </c>
    </row>
  </sheetData>
  <mergeCells count="11">
    <mergeCell ref="A4:A7"/>
    <mergeCell ref="A36:A39"/>
    <mergeCell ref="A8:A11"/>
    <mergeCell ref="A44:A47"/>
    <mergeCell ref="A16:A19"/>
    <mergeCell ref="A32:A35"/>
    <mergeCell ref="A12:A15"/>
    <mergeCell ref="A24:A27"/>
    <mergeCell ref="A20:A23"/>
    <mergeCell ref="A28:A31"/>
    <mergeCell ref="A40:A43"/>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4"/>
  <sheetViews>
    <sheetView workbookViewId="0"/>
  </sheetViews>
  <sheetFormatPr defaultRowHeight="15" x14ac:dyDescent="0.25"/>
  <cols>
    <col min="1" max="1" width="8" customWidth="1"/>
    <col min="2" max="2" width="20.5703125" customWidth="1"/>
    <col min="3" max="3" width="56.140625" style="23" customWidth="1"/>
  </cols>
  <sheetData>
    <row r="1" spans="1:3" x14ac:dyDescent="0.25">
      <c r="A1" s="2" t="s">
        <v>43</v>
      </c>
    </row>
    <row r="3" spans="1:3" x14ac:dyDescent="0.25">
      <c r="A3" s="1" t="s">
        <v>78</v>
      </c>
      <c r="B3" s="25" t="s">
        <v>242</v>
      </c>
      <c r="C3" s="31" t="s">
        <v>614</v>
      </c>
    </row>
    <row r="4" spans="1:3" x14ac:dyDescent="0.25">
      <c r="A4" s="1" t="s">
        <v>56</v>
      </c>
      <c r="B4" s="25" t="s">
        <v>332</v>
      </c>
      <c r="C4" s="48">
        <v>0.60697744718533764</v>
      </c>
    </row>
    <row r="5" spans="1:3" x14ac:dyDescent="0.25">
      <c r="A5" s="1" t="s">
        <v>58</v>
      </c>
      <c r="B5" s="25" t="s">
        <v>332</v>
      </c>
      <c r="C5" s="48">
        <v>3.5437684832399019</v>
      </c>
    </row>
    <row r="6" spans="1:3" x14ac:dyDescent="0.25">
      <c r="A6" s="1" t="s">
        <v>60</v>
      </c>
      <c r="B6" s="25" t="s">
        <v>332</v>
      </c>
      <c r="C6" s="48">
        <v>2.8669565314560019</v>
      </c>
    </row>
    <row r="7" spans="1:3" x14ac:dyDescent="0.25">
      <c r="A7" s="1" t="s">
        <v>62</v>
      </c>
      <c r="B7" s="25" t="s">
        <v>332</v>
      </c>
      <c r="C7" s="48">
        <v>4.0889683698148156</v>
      </c>
    </row>
    <row r="8" spans="1:3" x14ac:dyDescent="0.25">
      <c r="A8" s="1" t="s">
        <v>64</v>
      </c>
      <c r="B8" s="25" t="s">
        <v>332</v>
      </c>
      <c r="C8" s="48">
        <v>1.151408094336047</v>
      </c>
    </row>
    <row r="9" spans="1:3" x14ac:dyDescent="0.25">
      <c r="A9" s="1" t="s">
        <v>66</v>
      </c>
      <c r="B9" s="25" t="s">
        <v>332</v>
      </c>
      <c r="C9" s="48">
        <v>3.135774682431693</v>
      </c>
    </row>
    <row r="10" spans="1:3" x14ac:dyDescent="0.25">
      <c r="A10" s="1" t="s">
        <v>68</v>
      </c>
      <c r="B10" s="25" t="s">
        <v>332</v>
      </c>
      <c r="C10" s="48">
        <v>3.5616300388702209</v>
      </c>
    </row>
    <row r="11" spans="1:3" x14ac:dyDescent="0.25">
      <c r="A11" s="1" t="s">
        <v>70</v>
      </c>
      <c r="B11" s="25" t="s">
        <v>332</v>
      </c>
      <c r="C11" s="48">
        <v>3.473670253271842</v>
      </c>
    </row>
    <row r="12" spans="1:3" x14ac:dyDescent="0.25">
      <c r="A12" s="1" t="s">
        <v>72</v>
      </c>
      <c r="B12" s="25" t="s">
        <v>332</v>
      </c>
      <c r="C12" s="48">
        <v>1.899954401291954</v>
      </c>
    </row>
    <row r="13" spans="1:3" x14ac:dyDescent="0.25">
      <c r="A13" s="1" t="s">
        <v>74</v>
      </c>
      <c r="B13" s="25" t="s">
        <v>332</v>
      </c>
      <c r="C13" s="48">
        <v>1.0752804352490519</v>
      </c>
    </row>
    <row r="14" spans="1:3" x14ac:dyDescent="0.25">
      <c r="A14" s="1" t="s">
        <v>76</v>
      </c>
      <c r="B14" s="25" t="s">
        <v>332</v>
      </c>
      <c r="C14" s="48">
        <v>3.287360285225128</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3"/>
  <sheetViews>
    <sheetView workbookViewId="0"/>
  </sheetViews>
  <sheetFormatPr defaultRowHeight="15" x14ac:dyDescent="0.25"/>
  <cols>
    <col min="1" max="1" width="6" customWidth="1"/>
    <col min="2" max="2" width="134" customWidth="1"/>
  </cols>
  <sheetData>
    <row r="1" spans="1:2" x14ac:dyDescent="0.25">
      <c r="A1" s="2" t="s">
        <v>562</v>
      </c>
    </row>
    <row r="2" spans="1:2" x14ac:dyDescent="0.25">
      <c r="A2" s="2"/>
    </row>
    <row r="3" spans="1:2" x14ac:dyDescent="0.25">
      <c r="B3" s="2" t="s">
        <v>333</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3"/>
  <sheetViews>
    <sheetView topLeftCell="B1" workbookViewId="0">
      <selection activeCell="B11" sqref="B11"/>
    </sheetView>
  </sheetViews>
  <sheetFormatPr defaultRowHeight="15" x14ac:dyDescent="0.25"/>
  <cols>
    <col min="1" max="1" width="6" customWidth="1"/>
    <col min="2" max="2" width="331" customWidth="1"/>
  </cols>
  <sheetData>
    <row r="1" spans="1:2" x14ac:dyDescent="0.25">
      <c r="A1" s="2" t="s">
        <v>563</v>
      </c>
    </row>
    <row r="2" spans="1:2" x14ac:dyDescent="0.25">
      <c r="A2" s="2"/>
    </row>
    <row r="3" spans="1:2" x14ac:dyDescent="0.25">
      <c r="B3" s="2" t="s">
        <v>623</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1"/>
  <sheetViews>
    <sheetView zoomScale="70" zoomScaleNormal="70" workbookViewId="0"/>
  </sheetViews>
  <sheetFormatPr defaultRowHeight="15" x14ac:dyDescent="0.25"/>
  <cols>
    <col min="1" max="1" width="26" customWidth="1"/>
    <col min="2" max="2" width="21" style="23" customWidth="1"/>
    <col min="3" max="4" width="23" style="23" customWidth="1"/>
    <col min="5" max="5" width="22" style="23" customWidth="1"/>
    <col min="6" max="6" width="24" style="23" customWidth="1"/>
    <col min="7" max="7" width="27" style="23" customWidth="1"/>
  </cols>
  <sheetData>
    <row r="1" spans="1:7" x14ac:dyDescent="0.25">
      <c r="A1" s="2" t="s">
        <v>557</v>
      </c>
    </row>
    <row r="3" spans="1:7" x14ac:dyDescent="0.25">
      <c r="A3" s="1" t="s">
        <v>78</v>
      </c>
      <c r="B3" s="22" t="s">
        <v>379</v>
      </c>
      <c r="C3" s="22" t="s">
        <v>380</v>
      </c>
      <c r="D3" s="22" t="s">
        <v>381</v>
      </c>
      <c r="E3" s="22" t="s">
        <v>382</v>
      </c>
      <c r="F3" s="22" t="s">
        <v>383</v>
      </c>
      <c r="G3" s="22" t="s">
        <v>384</v>
      </c>
    </row>
    <row r="4" spans="1:7" x14ac:dyDescent="0.25">
      <c r="A4" s="1" t="s">
        <v>79</v>
      </c>
      <c r="B4" s="21">
        <v>0.41134613351464161</v>
      </c>
      <c r="C4" s="21">
        <v>0.48722060539126882</v>
      </c>
      <c r="D4" s="21">
        <v>0.33329624484249237</v>
      </c>
      <c r="E4" s="21">
        <v>0.35470724274295562</v>
      </c>
      <c r="F4" s="21">
        <v>0.41441973577280189</v>
      </c>
      <c r="G4" s="21">
        <v>0.15392436054877631</v>
      </c>
    </row>
    <row r="5" spans="1:7" x14ac:dyDescent="0.25">
      <c r="A5" s="1" t="s">
        <v>81</v>
      </c>
      <c r="B5" s="21">
        <v>0.73423416091151139</v>
      </c>
      <c r="C5" s="21">
        <v>0.777622470073143</v>
      </c>
      <c r="D5" s="21">
        <v>0.67374482696795002</v>
      </c>
      <c r="E5" s="21">
        <v>0.66610313005594335</v>
      </c>
      <c r="F5" s="21">
        <v>0.74129269848889789</v>
      </c>
      <c r="G5" s="21">
        <v>0.11151934001719969</v>
      </c>
    </row>
    <row r="6" spans="1:7" x14ac:dyDescent="0.25">
      <c r="A6" s="1" t="s">
        <v>82</v>
      </c>
      <c r="B6" s="21">
        <v>0.36675180569478721</v>
      </c>
      <c r="C6" s="21">
        <v>0.4113878437794381</v>
      </c>
      <c r="D6" s="21">
        <v>0.32559094789218163</v>
      </c>
      <c r="E6" s="21">
        <v>0.33390754903582892</v>
      </c>
      <c r="F6" s="21">
        <v>0.36900028271323121</v>
      </c>
      <c r="G6" s="21">
        <v>8.579689588725653E-2</v>
      </c>
    </row>
    <row r="7" spans="1:7" x14ac:dyDescent="0.25">
      <c r="A7" s="1" t="s">
        <v>83</v>
      </c>
      <c r="B7" s="21">
        <v>0.78597814948332567</v>
      </c>
      <c r="C7" s="21">
        <v>0.85262049519478267</v>
      </c>
      <c r="D7" s="21">
        <v>0.66545655482996269</v>
      </c>
      <c r="E7" s="21">
        <v>0.70192150438333256</v>
      </c>
      <c r="F7" s="21">
        <v>0.79568615649307661</v>
      </c>
      <c r="G7" s="21">
        <v>0.18716394036482001</v>
      </c>
    </row>
    <row r="8" spans="1:7" x14ac:dyDescent="0.25">
      <c r="A8" s="1" t="s">
        <v>88</v>
      </c>
      <c r="B8" s="21">
        <v>0.81365030960122509</v>
      </c>
      <c r="C8" s="21">
        <v>0.80946961950084984</v>
      </c>
      <c r="D8" s="21">
        <v>0.85777379513697638</v>
      </c>
      <c r="E8" s="21">
        <v>0.80555416258845958</v>
      </c>
      <c r="F8" s="21">
        <v>0.81430209715778967</v>
      </c>
      <c r="G8" s="21">
        <v>5.2219632548516803E-2</v>
      </c>
    </row>
    <row r="9" spans="1:7" x14ac:dyDescent="0.25">
      <c r="A9" s="1" t="s">
        <v>89</v>
      </c>
      <c r="B9" s="21">
        <v>0.45918103308604519</v>
      </c>
      <c r="C9" s="21">
        <v>0.50040512327565323</v>
      </c>
      <c r="D9" s="21">
        <v>0.38077946191738798</v>
      </c>
      <c r="E9" s="21">
        <v>0.41850826789728612</v>
      </c>
      <c r="F9" s="21">
        <v>0.46188570854116773</v>
      </c>
      <c r="G9" s="21">
        <v>0.1196256613582652</v>
      </c>
    </row>
    <row r="10" spans="1:7" x14ac:dyDescent="0.25">
      <c r="A10" s="1" t="s">
        <v>92</v>
      </c>
      <c r="B10" s="21">
        <v>0.74610315340479105</v>
      </c>
      <c r="C10" s="21">
        <v>0.78068963203215824</v>
      </c>
      <c r="D10" s="21">
        <v>0.64635320229235937</v>
      </c>
      <c r="E10" s="21">
        <v>0.68634554368341383</v>
      </c>
      <c r="F10" s="21">
        <v>0.75240433180916666</v>
      </c>
      <c r="G10" s="21">
        <v>0.1343364297397989</v>
      </c>
    </row>
    <row r="11" spans="1:7" x14ac:dyDescent="0.25">
      <c r="A11" s="1" t="s">
        <v>93</v>
      </c>
      <c r="B11" s="21">
        <v>0.24875828751137899</v>
      </c>
      <c r="C11" s="21">
        <v>0.26777075474591278</v>
      </c>
      <c r="D11" s="21">
        <v>0.21534677371746111</v>
      </c>
      <c r="E11" s="21">
        <v>0.23632860039476539</v>
      </c>
      <c r="F11" s="21">
        <v>0.24954144148299851</v>
      </c>
      <c r="G11" s="21">
        <v>5.2423981028451673E-2</v>
      </c>
    </row>
    <row r="12" spans="1:7" x14ac:dyDescent="0.25">
      <c r="A12" s="1" t="s">
        <v>94</v>
      </c>
      <c r="B12" s="21">
        <v>0.57246048739812738</v>
      </c>
      <c r="C12" s="21">
        <v>0.59547465838477731</v>
      </c>
      <c r="D12" s="21">
        <v>0.49275341449200899</v>
      </c>
      <c r="E12" s="21">
        <v>0.50943262144160173</v>
      </c>
      <c r="F12" s="21">
        <v>0.57830163067922069</v>
      </c>
      <c r="G12" s="21">
        <v>0.10272124389276829</v>
      </c>
    </row>
    <row r="13" spans="1:7" x14ac:dyDescent="0.25">
      <c r="A13" s="1" t="s">
        <v>95</v>
      </c>
      <c r="B13" s="21">
        <v>0.51186413475727632</v>
      </c>
      <c r="C13" s="21">
        <v>0.53900478632435445</v>
      </c>
      <c r="D13" s="21">
        <v>0.51577623743432244</v>
      </c>
      <c r="E13" s="21">
        <v>0.49113381865509081</v>
      </c>
      <c r="F13" s="21">
        <v>0.51357756290737699</v>
      </c>
      <c r="G13" s="21">
        <v>4.7870967669263631E-2</v>
      </c>
    </row>
    <row r="14" spans="1:7" x14ac:dyDescent="0.25">
      <c r="A14" s="1" t="s">
        <v>97</v>
      </c>
      <c r="B14" s="21">
        <v>0.58751325785226516</v>
      </c>
      <c r="C14" s="21">
        <v>0.64069213937182268</v>
      </c>
      <c r="D14" s="21">
        <v>0.45563861052883192</v>
      </c>
      <c r="E14" s="21">
        <v>0.50222817605701353</v>
      </c>
      <c r="F14" s="21">
        <v>0.59601470278089497</v>
      </c>
      <c r="G14" s="21">
        <v>0.18505352884299081</v>
      </c>
    </row>
    <row r="15" spans="1:7" x14ac:dyDescent="0.25">
      <c r="A15" s="1" t="s">
        <v>98</v>
      </c>
      <c r="B15" s="21">
        <v>0.7965426561925677</v>
      </c>
      <c r="C15" s="21">
        <v>0.83547842768308511</v>
      </c>
      <c r="D15" s="21">
        <v>0.71712727990147607</v>
      </c>
      <c r="E15" s="21">
        <v>0.73369860039284396</v>
      </c>
      <c r="F15" s="21">
        <v>0.8037120008849189</v>
      </c>
      <c r="G15" s="21">
        <v>0.118351147781609</v>
      </c>
    </row>
    <row r="16" spans="1:7" x14ac:dyDescent="0.25">
      <c r="A16" s="1" t="s">
        <v>99</v>
      </c>
      <c r="B16" s="21">
        <v>0.81157842341902531</v>
      </c>
      <c r="C16" s="21">
        <v>0.78748745215129368</v>
      </c>
      <c r="D16" s="21">
        <v>0.8806542274435839</v>
      </c>
      <c r="E16" s="21">
        <v>0.82325288808003527</v>
      </c>
      <c r="F16" s="21">
        <v>0.81088280627726284</v>
      </c>
      <c r="G16" s="21">
        <v>9.3166775292290227E-2</v>
      </c>
    </row>
    <row r="17" spans="1:7" x14ac:dyDescent="0.25">
      <c r="A17" s="1" t="s">
        <v>101</v>
      </c>
      <c r="B17" s="21">
        <v>0.20528440337171289</v>
      </c>
      <c r="C17" s="21">
        <v>0.2217900042028276</v>
      </c>
      <c r="D17" s="21">
        <v>0.2004400335579487</v>
      </c>
      <c r="E17" s="21">
        <v>0.20342552420209301</v>
      </c>
      <c r="F17" s="21">
        <v>0.20489787466813961</v>
      </c>
      <c r="G17" s="21">
        <v>2.1349970644878868E-2</v>
      </c>
    </row>
    <row r="18" spans="1:7" x14ac:dyDescent="0.25">
      <c r="A18" s="1" t="s">
        <v>102</v>
      </c>
      <c r="B18" s="21">
        <v>0.33792723887298859</v>
      </c>
      <c r="C18" s="21">
        <v>0.3431092988689638</v>
      </c>
      <c r="D18" s="21">
        <v>0.28214590580986088</v>
      </c>
      <c r="E18" s="21">
        <v>0.33648214551645639</v>
      </c>
      <c r="F18" s="21">
        <v>0.33822923502418573</v>
      </c>
      <c r="G18" s="21">
        <v>6.0963393059102922E-2</v>
      </c>
    </row>
    <row r="19" spans="1:7" x14ac:dyDescent="0.25">
      <c r="A19" s="1" t="s">
        <v>104</v>
      </c>
      <c r="B19" s="21">
        <v>0.48159889445025161</v>
      </c>
      <c r="C19" s="21">
        <v>0.53796277739559961</v>
      </c>
      <c r="D19" s="21">
        <v>0.36872922953790649</v>
      </c>
      <c r="E19" s="21">
        <v>0.43080759016694831</v>
      </c>
      <c r="F19" s="21">
        <v>0.48540063898395103</v>
      </c>
      <c r="G19" s="21">
        <v>0.1692335478576931</v>
      </c>
    </row>
    <row r="20" spans="1:7" x14ac:dyDescent="0.25">
      <c r="A20" s="1" t="s">
        <v>106</v>
      </c>
      <c r="B20" s="21">
        <v>0.21243401636007411</v>
      </c>
      <c r="C20" s="21">
        <v>0.2420048870774206</v>
      </c>
      <c r="D20" s="21">
        <v>0.16382815725120881</v>
      </c>
      <c r="E20" s="21">
        <v>0.19151671321666089</v>
      </c>
      <c r="F20" s="21">
        <v>0.21390965437698509</v>
      </c>
      <c r="G20" s="21">
        <v>7.8176729826211766E-2</v>
      </c>
    </row>
    <row r="21" spans="1:7" x14ac:dyDescent="0.25">
      <c r="A21" s="1" t="s">
        <v>107</v>
      </c>
      <c r="B21" s="21">
        <v>0.22989583512624809</v>
      </c>
      <c r="C21" s="21">
        <v>0.29649419733785642</v>
      </c>
      <c r="D21" s="21">
        <v>0.16565422170427449</v>
      </c>
      <c r="E21" s="21">
        <v>0.19898796783562181</v>
      </c>
      <c r="F21" s="21">
        <v>0.23132430912942159</v>
      </c>
      <c r="G21" s="21">
        <v>0.13083997563358191</v>
      </c>
    </row>
    <row r="22" spans="1:7" x14ac:dyDescent="0.25">
      <c r="A22" s="1" t="s">
        <v>108</v>
      </c>
      <c r="B22" s="21">
        <v>0.85450224526958019</v>
      </c>
      <c r="C22" s="21">
        <v>0.87545529720840221</v>
      </c>
      <c r="D22" s="21">
        <v>0.83338697486162328</v>
      </c>
      <c r="E22" s="21">
        <v>0.82096540874743884</v>
      </c>
      <c r="F22" s="21">
        <v>0.85787961148257752</v>
      </c>
      <c r="G22" s="21">
        <v>5.4489888460963358E-2</v>
      </c>
    </row>
    <row r="23" spans="1:7" x14ac:dyDescent="0.25">
      <c r="A23" s="1" t="s">
        <v>110</v>
      </c>
      <c r="B23" s="21">
        <v>0.81510874547619971</v>
      </c>
      <c r="C23" s="21">
        <v>0.85718664479374307</v>
      </c>
      <c r="D23" s="21">
        <v>0.73177286204063563</v>
      </c>
      <c r="E23" s="21">
        <v>0.74548486548969917</v>
      </c>
      <c r="F23" s="21">
        <v>0.8226654206586852</v>
      </c>
      <c r="G23" s="21">
        <v>0.12541378275310741</v>
      </c>
    </row>
    <row r="24" spans="1:7" x14ac:dyDescent="0.25">
      <c r="A24" s="1" t="s">
        <v>111</v>
      </c>
      <c r="B24" s="21">
        <v>0.4002295841885688</v>
      </c>
      <c r="C24" s="21">
        <v>0.45658944315083838</v>
      </c>
      <c r="D24" s="21">
        <v>0.31478893646641859</v>
      </c>
      <c r="E24" s="21">
        <v>0.34863141479518972</v>
      </c>
      <c r="F24" s="21">
        <v>0.40469481296157522</v>
      </c>
      <c r="G24" s="21">
        <v>0.14180050668441979</v>
      </c>
    </row>
    <row r="25" spans="1:7" x14ac:dyDescent="0.25">
      <c r="A25" s="1" t="s">
        <v>112</v>
      </c>
      <c r="B25" s="21">
        <v>0.264155347165905</v>
      </c>
      <c r="C25" s="21">
        <v>0.2868025519946959</v>
      </c>
      <c r="D25" s="21">
        <v>0.21350586419881751</v>
      </c>
      <c r="E25" s="21">
        <v>0.24829930638112399</v>
      </c>
      <c r="F25" s="21">
        <v>0.26526929594669307</v>
      </c>
      <c r="G25" s="21">
        <v>7.3296687795878362E-2</v>
      </c>
    </row>
    <row r="26" spans="1:7" x14ac:dyDescent="0.25">
      <c r="A26" s="1" t="s">
        <v>113</v>
      </c>
      <c r="B26" s="21">
        <v>0.91999581694548616</v>
      </c>
      <c r="C26" s="21">
        <v>0.94865373788485263</v>
      </c>
      <c r="D26" s="21">
        <v>0.84399661162467066</v>
      </c>
      <c r="E26" s="21">
        <v>0.86314250196915665</v>
      </c>
      <c r="F26" s="21">
        <v>0.92598298149095737</v>
      </c>
      <c r="G26" s="21">
        <v>0.104657126260182</v>
      </c>
    </row>
    <row r="27" spans="1:7" x14ac:dyDescent="0.25">
      <c r="A27" s="1" t="s">
        <v>114</v>
      </c>
      <c r="B27" s="21">
        <v>0.33960941954460561</v>
      </c>
      <c r="C27" s="21">
        <v>0.37348790592910541</v>
      </c>
      <c r="D27" s="21">
        <v>0.28202536906078118</v>
      </c>
      <c r="E27" s="21">
        <v>0.30738271418827939</v>
      </c>
      <c r="F27" s="21">
        <v>0.34220937473894542</v>
      </c>
      <c r="G27" s="21">
        <v>9.1462536868324174E-2</v>
      </c>
    </row>
    <row r="28" spans="1:7" x14ac:dyDescent="0.25">
      <c r="A28" s="1" t="s">
        <v>116</v>
      </c>
      <c r="B28" s="21">
        <v>0.77933969628643018</v>
      </c>
      <c r="C28" s="21">
        <v>0.79938489864651063</v>
      </c>
      <c r="D28" s="21">
        <v>0.7210798431906329</v>
      </c>
      <c r="E28" s="21">
        <v>0.71842758729468836</v>
      </c>
      <c r="F28" s="21">
        <v>0.78634167941689126</v>
      </c>
      <c r="G28" s="21">
        <v>8.095731135182227E-2</v>
      </c>
    </row>
    <row r="29" spans="1:7" x14ac:dyDescent="0.25">
      <c r="A29" s="1" t="s">
        <v>120</v>
      </c>
      <c r="B29" s="21">
        <v>0.35336654099364928</v>
      </c>
      <c r="C29" s="21">
        <v>0.38837401773896091</v>
      </c>
      <c r="D29" s="21">
        <v>0.3170511847512455</v>
      </c>
      <c r="E29" s="21">
        <v>0.33021137713412591</v>
      </c>
      <c r="F29" s="21">
        <v>0.35501587716529748</v>
      </c>
      <c r="G29" s="21">
        <v>7.1322832987715412E-2</v>
      </c>
    </row>
    <row r="30" spans="1:7" x14ac:dyDescent="0.25">
      <c r="A30" s="1" t="s">
        <v>121</v>
      </c>
      <c r="B30" s="21">
        <v>0.85545179387536985</v>
      </c>
      <c r="C30" s="21">
        <v>0.87652824499281046</v>
      </c>
      <c r="D30" s="21">
        <v>0.77759868338294935</v>
      </c>
      <c r="E30" s="21">
        <v>0.79879017107300376</v>
      </c>
      <c r="F30" s="21">
        <v>0.86167383478226367</v>
      </c>
      <c r="G30" s="21">
        <v>9.8929561609861105E-2</v>
      </c>
    </row>
    <row r="31" spans="1:7" x14ac:dyDescent="0.25">
      <c r="A31" s="1" t="s">
        <v>122</v>
      </c>
      <c r="B31" s="21">
        <v>0.72686555170715306</v>
      </c>
      <c r="C31" s="21">
        <v>0.73652810206215846</v>
      </c>
      <c r="D31" s="21">
        <v>0.77665953780102959</v>
      </c>
      <c r="E31" s="21">
        <v>0.7289360321604198</v>
      </c>
      <c r="F31" s="21">
        <v>0.72587598535697151</v>
      </c>
      <c r="G31" s="21">
        <v>5.0783552444058078E-2</v>
      </c>
    </row>
    <row r="32" spans="1:7" x14ac:dyDescent="0.25">
      <c r="A32" s="1" t="s">
        <v>123</v>
      </c>
      <c r="B32" s="21">
        <v>0.73954951956773951</v>
      </c>
      <c r="C32" s="21">
        <v>0.74628770874003292</v>
      </c>
      <c r="D32" s="21">
        <v>0.8421808727478215</v>
      </c>
      <c r="E32" s="21">
        <v>0.76334496834143284</v>
      </c>
      <c r="F32" s="21">
        <v>0.73590317365072322</v>
      </c>
      <c r="G32" s="21">
        <v>0.1062776990970983</v>
      </c>
    </row>
    <row r="33" spans="1:7" x14ac:dyDescent="0.25">
      <c r="A33" s="1" t="s">
        <v>124</v>
      </c>
      <c r="B33" s="21">
        <v>0.68934606952576283</v>
      </c>
      <c r="C33" s="21">
        <v>0.70935472305633662</v>
      </c>
      <c r="D33" s="21">
        <v>0.69591623601721764</v>
      </c>
      <c r="E33" s="21">
        <v>0.67284776099111132</v>
      </c>
      <c r="F33" s="21">
        <v>0.69036143295427677</v>
      </c>
      <c r="G33" s="21">
        <v>3.6506962065225301E-2</v>
      </c>
    </row>
    <row r="34" spans="1:7" x14ac:dyDescent="0.25">
      <c r="A34" s="1" t="s">
        <v>125</v>
      </c>
      <c r="B34" s="21">
        <v>0.43027050859173571</v>
      </c>
      <c r="C34" s="21">
        <v>0.42334225603811448</v>
      </c>
      <c r="D34" s="21">
        <v>0.44304743790408369</v>
      </c>
      <c r="E34" s="21">
        <v>0.41926509284880459</v>
      </c>
      <c r="F34" s="21">
        <v>0.43151923012628068</v>
      </c>
      <c r="G34" s="21">
        <v>2.3782345055279149E-2</v>
      </c>
    </row>
    <row r="35" spans="1:7" x14ac:dyDescent="0.25">
      <c r="A35" s="1" t="s">
        <v>126</v>
      </c>
      <c r="B35" s="21">
        <v>0.33486891558684517</v>
      </c>
      <c r="C35" s="21">
        <v>0.36522322096409338</v>
      </c>
      <c r="D35" s="21">
        <v>0.28218734425135827</v>
      </c>
      <c r="E35" s="21">
        <v>0.31329027428940792</v>
      </c>
      <c r="F35" s="21">
        <v>0.33667035064521877</v>
      </c>
      <c r="G35" s="21">
        <v>8.3035876712735157E-2</v>
      </c>
    </row>
    <row r="36" spans="1:7" x14ac:dyDescent="0.25">
      <c r="A36" s="1" t="s">
        <v>128</v>
      </c>
      <c r="B36" s="21">
        <v>0.2269236174000753</v>
      </c>
      <c r="C36" s="21">
        <v>0.22789625650070261</v>
      </c>
      <c r="D36" s="21">
        <v>0.24479923089324271</v>
      </c>
      <c r="E36" s="21">
        <v>0.24653150830710849</v>
      </c>
      <c r="F36" s="21">
        <v>0.22478990103746971</v>
      </c>
      <c r="G36" s="21">
        <v>2.174160726963878E-2</v>
      </c>
    </row>
    <row r="37" spans="1:7" x14ac:dyDescent="0.25">
      <c r="A37" s="1" t="s">
        <v>129</v>
      </c>
      <c r="B37" s="21">
        <v>0.7107519586887544</v>
      </c>
      <c r="C37" s="21">
        <v>0.69625347501839829</v>
      </c>
      <c r="D37" s="21">
        <v>0.70195432272605107</v>
      </c>
      <c r="E37" s="21">
        <v>0.70716532209759686</v>
      </c>
      <c r="F37" s="21">
        <v>0.71179897799747427</v>
      </c>
      <c r="G37" s="21">
        <v>1.5545502979075979E-2</v>
      </c>
    </row>
    <row r="38" spans="1:7" x14ac:dyDescent="0.25">
      <c r="A38" s="1" t="s">
        <v>131</v>
      </c>
      <c r="B38" s="21">
        <v>0.54763988368981886</v>
      </c>
      <c r="C38" s="21">
        <v>0.59665646281962803</v>
      </c>
      <c r="D38" s="21">
        <v>0.55297209235863387</v>
      </c>
      <c r="E38" s="21">
        <v>0.51818442349537563</v>
      </c>
      <c r="F38" s="21">
        <v>0.54893838186797328</v>
      </c>
      <c r="G38" s="21">
        <v>7.8472039324252396E-2</v>
      </c>
    </row>
    <row r="39" spans="1:7" x14ac:dyDescent="0.25">
      <c r="A39" s="1" t="s">
        <v>134</v>
      </c>
      <c r="B39" s="21">
        <v>0.44761989598249402</v>
      </c>
      <c r="C39" s="21">
        <v>0.48016712969648151</v>
      </c>
      <c r="D39" s="21">
        <v>0.3750286687358797</v>
      </c>
      <c r="E39" s="21">
        <v>0.40447418955255982</v>
      </c>
      <c r="F39" s="21">
        <v>0.45149874182612859</v>
      </c>
      <c r="G39" s="21">
        <v>0.1051384609606018</v>
      </c>
    </row>
    <row r="40" spans="1:7" x14ac:dyDescent="0.25">
      <c r="A40" s="1" t="s">
        <v>136</v>
      </c>
      <c r="B40" s="21">
        <v>0.62481210038013324</v>
      </c>
      <c r="C40" s="21">
        <v>0.65402283009052997</v>
      </c>
      <c r="D40" s="21">
        <v>0.58347415856273133</v>
      </c>
      <c r="E40" s="21">
        <v>0.60791975686443656</v>
      </c>
      <c r="F40" s="21">
        <v>0.62589182142931588</v>
      </c>
      <c r="G40" s="21">
        <v>7.0548671527798645E-2</v>
      </c>
    </row>
    <row r="41" spans="1:7" x14ac:dyDescent="0.25">
      <c r="A41" s="1" t="s">
        <v>137</v>
      </c>
      <c r="B41" s="21">
        <v>0.31760834622504208</v>
      </c>
      <c r="C41" s="21">
        <v>0.37582510786536039</v>
      </c>
      <c r="D41" s="21">
        <v>0.2320773135821467</v>
      </c>
      <c r="E41" s="21">
        <v>0.27674735156169189</v>
      </c>
      <c r="F41" s="21">
        <v>0.32053130063436858</v>
      </c>
      <c r="G41" s="21">
        <v>0.14374779428321369</v>
      </c>
    </row>
    <row r="42" spans="1:7" x14ac:dyDescent="0.25">
      <c r="A42" s="1" t="s">
        <v>138</v>
      </c>
      <c r="B42" s="21">
        <v>0.29219510934169568</v>
      </c>
      <c r="C42" s="21">
        <v>0.30423737082869151</v>
      </c>
      <c r="D42" s="21">
        <v>0.25019162844615822</v>
      </c>
      <c r="E42" s="21">
        <v>0.27004113260742257</v>
      </c>
      <c r="F42" s="21">
        <v>0.29424609657222062</v>
      </c>
      <c r="G42" s="21">
        <v>5.4045742382533291E-2</v>
      </c>
    </row>
    <row r="43" spans="1:7" x14ac:dyDescent="0.25">
      <c r="A43" s="1" t="s">
        <v>139</v>
      </c>
      <c r="B43" s="21">
        <v>0.65283439677195976</v>
      </c>
      <c r="C43" s="21">
        <v>0.70748944215631993</v>
      </c>
      <c r="D43" s="21">
        <v>0.59170671960963128</v>
      </c>
      <c r="E43" s="21">
        <v>0.59112958994514664</v>
      </c>
      <c r="F43" s="21">
        <v>0.65922160228732551</v>
      </c>
      <c r="G43" s="21">
        <v>0.1163598522111733</v>
      </c>
    </row>
    <row r="44" spans="1:7" x14ac:dyDescent="0.25">
      <c r="A44" s="1" t="s">
        <v>140</v>
      </c>
      <c r="B44" s="21">
        <v>0.49161261890077251</v>
      </c>
      <c r="C44" s="21">
        <v>0.48702389186262041</v>
      </c>
      <c r="D44" s="21">
        <v>0.37823586385708441</v>
      </c>
      <c r="E44" s="21">
        <v>0.44847888653131329</v>
      </c>
      <c r="F44" s="21">
        <v>0.49743783588785112</v>
      </c>
      <c r="G44" s="21">
        <v>0.1192019720307668</v>
      </c>
    </row>
    <row r="45" spans="1:7" x14ac:dyDescent="0.25">
      <c r="A45" s="1" t="s">
        <v>141</v>
      </c>
      <c r="B45" s="21">
        <v>0.62035092581195617</v>
      </c>
      <c r="C45" s="21">
        <v>0.64219176298395098</v>
      </c>
      <c r="D45" s="21">
        <v>0.59105745093630124</v>
      </c>
      <c r="E45" s="21">
        <v>0.59483307375793282</v>
      </c>
      <c r="F45" s="21">
        <v>0.62267718085173906</v>
      </c>
      <c r="G45" s="21">
        <v>5.1134312047649733E-2</v>
      </c>
    </row>
    <row r="46" spans="1:7" x14ac:dyDescent="0.25">
      <c r="A46" s="1" t="s">
        <v>144</v>
      </c>
      <c r="B46" s="21">
        <v>0.58648003685000571</v>
      </c>
      <c r="C46" s="21">
        <v>0.62429467737127242</v>
      </c>
      <c r="D46" s="21">
        <v>0.50420326726617182</v>
      </c>
      <c r="E46" s="21">
        <v>0.53925928794986566</v>
      </c>
      <c r="F46" s="21">
        <v>0.59013397056716788</v>
      </c>
      <c r="G46" s="21">
        <v>0.1200914101051006</v>
      </c>
    </row>
    <row r="47" spans="1:7" x14ac:dyDescent="0.25">
      <c r="A47" s="1" t="s">
        <v>145</v>
      </c>
      <c r="B47" s="21">
        <v>0.63241389302382756</v>
      </c>
      <c r="C47" s="21">
        <v>0.63511109735113014</v>
      </c>
      <c r="D47" s="21">
        <v>0.63653170661262359</v>
      </c>
      <c r="E47" s="21">
        <v>0.62217445470602817</v>
      </c>
      <c r="F47" s="21">
        <v>0.63330290413122714</v>
      </c>
      <c r="G47" s="21">
        <v>1.435725190659543E-2</v>
      </c>
    </row>
    <row r="48" spans="1:7" x14ac:dyDescent="0.25">
      <c r="A48" s="1" t="s">
        <v>146</v>
      </c>
      <c r="B48" s="21">
        <v>0.81126063613527843</v>
      </c>
      <c r="C48" s="21">
        <v>0.83183334607356252</v>
      </c>
      <c r="D48" s="21">
        <v>0.74245481898943799</v>
      </c>
      <c r="E48" s="21">
        <v>0.77486650244670396</v>
      </c>
      <c r="F48" s="21">
        <v>0.81538135466440287</v>
      </c>
      <c r="G48" s="21">
        <v>8.9378527084124526E-2</v>
      </c>
    </row>
    <row r="49" spans="1:7" x14ac:dyDescent="0.25">
      <c r="A49" s="1" t="s">
        <v>147</v>
      </c>
      <c r="B49" s="21">
        <v>0.67121147332275333</v>
      </c>
      <c r="C49" s="21">
        <v>0.66192950553146335</v>
      </c>
      <c r="D49" s="21">
        <v>0.75300326744815749</v>
      </c>
      <c r="E49" s="21">
        <v>0.68360182683326032</v>
      </c>
      <c r="F49" s="21">
        <v>0.6696263790092094</v>
      </c>
      <c r="G49" s="21">
        <v>9.107376191669414E-2</v>
      </c>
    </row>
    <row r="50" spans="1:7" x14ac:dyDescent="0.25">
      <c r="A50" s="1" t="s">
        <v>149</v>
      </c>
      <c r="B50" s="21">
        <v>0.79411557072622307</v>
      </c>
      <c r="C50" s="21">
        <v>0.78833566671690347</v>
      </c>
      <c r="D50" s="21">
        <v>0.88016090430778671</v>
      </c>
      <c r="E50" s="21">
        <v>0.81555605942106113</v>
      </c>
      <c r="F50" s="21">
        <v>0.79122853128522641</v>
      </c>
      <c r="G50" s="21">
        <v>9.1825237590883235E-2</v>
      </c>
    </row>
    <row r="51" spans="1:7" x14ac:dyDescent="0.25">
      <c r="A51" s="1" t="s">
        <v>151</v>
      </c>
      <c r="B51" s="21">
        <v>0.8214062281060478</v>
      </c>
      <c r="C51" s="21">
        <v>0.84692854377988069</v>
      </c>
      <c r="D51" s="21">
        <v>0.75639255933517691</v>
      </c>
      <c r="E51" s="21">
        <v>0.76653386027282544</v>
      </c>
      <c r="F51" s="21">
        <v>0.82724286471676434</v>
      </c>
      <c r="G51" s="21">
        <v>9.0535984444703788E-2</v>
      </c>
    </row>
    <row r="52" spans="1:7" x14ac:dyDescent="0.25">
      <c r="A52" s="1" t="s">
        <v>153</v>
      </c>
      <c r="B52" s="21">
        <v>0.85486502272087173</v>
      </c>
      <c r="C52" s="21">
        <v>0.87188706072295963</v>
      </c>
      <c r="D52" s="21">
        <v>0.89075603316154928</v>
      </c>
      <c r="E52" s="21">
        <v>0.86031057195205451</v>
      </c>
      <c r="F52" s="21">
        <v>0.85335151894823802</v>
      </c>
      <c r="G52" s="21">
        <v>3.7404514213311257E-2</v>
      </c>
    </row>
    <row r="53" spans="1:7" x14ac:dyDescent="0.25">
      <c r="A53" s="1" t="s">
        <v>155</v>
      </c>
      <c r="B53" s="21">
        <v>0.39728261517061347</v>
      </c>
      <c r="C53" s="21">
        <v>0.42294873031104652</v>
      </c>
      <c r="D53" s="21">
        <v>0.33046136985391328</v>
      </c>
      <c r="E53" s="21">
        <v>0.38114562005108982</v>
      </c>
      <c r="F53" s="21">
        <v>0.39842945471444502</v>
      </c>
      <c r="G53" s="21">
        <v>9.2487360457133239E-2</v>
      </c>
    </row>
    <row r="54" spans="1:7" x14ac:dyDescent="0.25">
      <c r="A54" s="1" t="s">
        <v>156</v>
      </c>
      <c r="B54" s="21">
        <v>0.79595870417196612</v>
      </c>
      <c r="C54" s="21">
        <v>0.78447711086615945</v>
      </c>
      <c r="D54" s="21">
        <v>0.87187459382254451</v>
      </c>
      <c r="E54" s="21">
        <v>0.81989801087312997</v>
      </c>
      <c r="F54" s="21">
        <v>0.79329489547082599</v>
      </c>
      <c r="G54" s="21">
        <v>8.7397482956385053E-2</v>
      </c>
    </row>
    <row r="55" spans="1:7" x14ac:dyDescent="0.25">
      <c r="A55" s="1" t="s">
        <v>160</v>
      </c>
      <c r="B55" s="21">
        <v>0.78680100034109179</v>
      </c>
      <c r="C55" s="21">
        <v>0.77780070017079017</v>
      </c>
      <c r="D55" s="21">
        <v>0.81107033822147967</v>
      </c>
      <c r="E55" s="21">
        <v>0.77335179726538061</v>
      </c>
      <c r="F55" s="21">
        <v>0.78841710857975356</v>
      </c>
      <c r="G55" s="21">
        <v>3.7718540956099063E-2</v>
      </c>
    </row>
    <row r="56" spans="1:7" x14ac:dyDescent="0.25">
      <c r="A56" s="1" t="s">
        <v>161</v>
      </c>
      <c r="B56" s="21">
        <v>0.3713483863782841</v>
      </c>
      <c r="C56" s="21">
        <v>0.40572328387825252</v>
      </c>
      <c r="D56" s="21">
        <v>0.30921566425534153</v>
      </c>
      <c r="E56" s="21">
        <v>0.33080080555519042</v>
      </c>
      <c r="F56" s="21">
        <v>0.37507071024985261</v>
      </c>
      <c r="G56" s="21">
        <v>9.6507619622910934E-2</v>
      </c>
    </row>
    <row r="57" spans="1:7" x14ac:dyDescent="0.25">
      <c r="A57" s="1" t="s">
        <v>162</v>
      </c>
      <c r="B57" s="21">
        <v>0.2308726192430387</v>
      </c>
      <c r="C57" s="21">
        <v>0.2382079194196049</v>
      </c>
      <c r="D57" s="21">
        <v>0.1995787882210634</v>
      </c>
      <c r="E57" s="21">
        <v>0.2221928833192795</v>
      </c>
      <c r="F57" s="21">
        <v>0.2317127909825214</v>
      </c>
      <c r="G57" s="21">
        <v>3.8629131198541437E-2</v>
      </c>
    </row>
    <row r="58" spans="1:7" x14ac:dyDescent="0.25">
      <c r="A58" s="1" t="s">
        <v>163</v>
      </c>
      <c r="B58" s="21">
        <v>0.6821397287981279</v>
      </c>
      <c r="C58" s="21">
        <v>0.75349905120517624</v>
      </c>
      <c r="D58" s="21">
        <v>0.55290430719620198</v>
      </c>
      <c r="E58" s="21">
        <v>0.58472386218845895</v>
      </c>
      <c r="F58" s="21">
        <v>0.69333431842154547</v>
      </c>
      <c r="G58" s="21">
        <v>0.20059474400897431</v>
      </c>
    </row>
    <row r="59" spans="1:7" x14ac:dyDescent="0.25">
      <c r="A59" s="1" t="s">
        <v>166</v>
      </c>
      <c r="B59" s="21">
        <v>0.26568117145220682</v>
      </c>
      <c r="C59" s="21">
        <v>0.28669976499427352</v>
      </c>
      <c r="D59" s="21">
        <v>0.23842242516088011</v>
      </c>
      <c r="E59" s="21">
        <v>0.26225626250597373</v>
      </c>
      <c r="F59" s="21">
        <v>0.26552813599891439</v>
      </c>
      <c r="G59" s="21">
        <v>4.8277339833393357E-2</v>
      </c>
    </row>
    <row r="60" spans="1:7" x14ac:dyDescent="0.25">
      <c r="A60" s="1" t="s">
        <v>167</v>
      </c>
      <c r="B60" s="21">
        <v>0.33956316962397631</v>
      </c>
      <c r="C60" s="21">
        <v>0.36964452121988112</v>
      </c>
      <c r="D60" s="21">
        <v>0.24288159540359061</v>
      </c>
      <c r="E60" s="21">
        <v>0.30599758281382727</v>
      </c>
      <c r="F60" s="21">
        <v>0.34251498099852029</v>
      </c>
      <c r="G60" s="21">
        <v>0.12676292581629051</v>
      </c>
    </row>
    <row r="61" spans="1:7" x14ac:dyDescent="0.25">
      <c r="A61" s="1" t="s">
        <v>168</v>
      </c>
      <c r="B61" s="21">
        <v>0.86429052822925601</v>
      </c>
      <c r="C61" s="21">
        <v>0.85680968831376647</v>
      </c>
      <c r="D61" s="21">
        <v>0.82268873243247365</v>
      </c>
      <c r="E61" s="21">
        <v>0.85128465803212661</v>
      </c>
      <c r="F61" s="21">
        <v>0.86628803047496161</v>
      </c>
      <c r="G61" s="21">
        <v>4.3599298042487973E-2</v>
      </c>
    </row>
    <row r="62" spans="1:7" x14ac:dyDescent="0.25">
      <c r="A62" s="1" t="s">
        <v>169</v>
      </c>
      <c r="B62" s="21">
        <v>0.2409409537016815</v>
      </c>
      <c r="C62" s="21">
        <v>0.30133481840972409</v>
      </c>
      <c r="D62" s="21">
        <v>0.18638853896830729</v>
      </c>
      <c r="E62" s="21">
        <v>0.20878583630535019</v>
      </c>
      <c r="F62" s="21">
        <v>0.24273786469885861</v>
      </c>
      <c r="G62" s="21">
        <v>0.1149462794414168</v>
      </c>
    </row>
    <row r="63" spans="1:7" x14ac:dyDescent="0.25">
      <c r="A63" s="1" t="s">
        <v>170</v>
      </c>
      <c r="B63" s="21">
        <v>0.29462430858685917</v>
      </c>
      <c r="C63" s="21">
        <v>0.35333651725820808</v>
      </c>
      <c r="D63" s="21">
        <v>0.26404003733511278</v>
      </c>
      <c r="E63" s="21">
        <v>0.26612666542012797</v>
      </c>
      <c r="F63" s="21">
        <v>0.295755480353393</v>
      </c>
      <c r="G63" s="21">
        <v>8.9296479923095307E-2</v>
      </c>
    </row>
    <row r="64" spans="1:7" x14ac:dyDescent="0.25">
      <c r="A64" s="1" t="s">
        <v>171</v>
      </c>
      <c r="B64" s="21">
        <v>0.85103661773891015</v>
      </c>
      <c r="C64" s="21">
        <v>0.88827141562187806</v>
      </c>
      <c r="D64" s="21">
        <v>0.75147363120663946</v>
      </c>
      <c r="E64" s="21">
        <v>0.78066866615216834</v>
      </c>
      <c r="F64" s="21">
        <v>0.85902444367369057</v>
      </c>
      <c r="G64" s="21">
        <v>0.1367977844152386</v>
      </c>
    </row>
    <row r="65" spans="1:7" x14ac:dyDescent="0.25">
      <c r="A65" s="1" t="s">
        <v>175</v>
      </c>
      <c r="B65" s="21">
        <v>0.72777322557392543</v>
      </c>
      <c r="C65" s="21">
        <v>0.78272750315279771</v>
      </c>
      <c r="D65" s="21">
        <v>0.65324610344049483</v>
      </c>
      <c r="E65" s="21">
        <v>0.67627879807529168</v>
      </c>
      <c r="F65" s="21">
        <v>0.7323952051056869</v>
      </c>
      <c r="G65" s="21">
        <v>0.12948139971230291</v>
      </c>
    </row>
    <row r="66" spans="1:7" x14ac:dyDescent="0.25">
      <c r="A66" s="1" t="s">
        <v>176</v>
      </c>
      <c r="B66" s="21">
        <v>0.29524787406069652</v>
      </c>
      <c r="C66" s="21">
        <v>0.34156543094323838</v>
      </c>
      <c r="D66" s="21">
        <v>0.21506950010761461</v>
      </c>
      <c r="E66" s="21">
        <v>0.25444377421489961</v>
      </c>
      <c r="F66" s="21">
        <v>0.29873829939641838</v>
      </c>
      <c r="G66" s="21">
        <v>0.12649593083562391</v>
      </c>
    </row>
    <row r="67" spans="1:7" x14ac:dyDescent="0.25">
      <c r="A67" s="1" t="s">
        <v>177</v>
      </c>
      <c r="B67" s="21">
        <v>0.51163617343169998</v>
      </c>
      <c r="C67" s="21">
        <v>0.52501593117194867</v>
      </c>
      <c r="D67" s="21">
        <v>0.46945269710621068</v>
      </c>
      <c r="E67" s="21">
        <v>0.49203941698322562</v>
      </c>
      <c r="F67" s="21">
        <v>0.51341032932053698</v>
      </c>
      <c r="G67" s="21">
        <v>5.5563234065737932E-2</v>
      </c>
    </row>
    <row r="68" spans="1:7" x14ac:dyDescent="0.25">
      <c r="A68" s="1" t="s">
        <v>178</v>
      </c>
      <c r="B68" s="21">
        <v>0.5310751422614417</v>
      </c>
      <c r="C68" s="21">
        <v>0.60244139101006255</v>
      </c>
      <c r="D68" s="21">
        <v>0.39015818536055769</v>
      </c>
      <c r="E68" s="21">
        <v>0.44794866441848258</v>
      </c>
      <c r="F68" s="21">
        <v>0.53895317129796805</v>
      </c>
      <c r="G68" s="21">
        <v>0.2122832056495049</v>
      </c>
    </row>
    <row r="69" spans="1:7" x14ac:dyDescent="0.25">
      <c r="A69" s="1" t="s">
        <v>179</v>
      </c>
      <c r="B69" s="21">
        <v>0.47189290720474669</v>
      </c>
      <c r="C69" s="21">
        <v>0.50608632366920203</v>
      </c>
      <c r="D69" s="21">
        <v>0.37188995924413693</v>
      </c>
      <c r="E69" s="21">
        <v>0.4129646232796168</v>
      </c>
      <c r="F69" s="21">
        <v>0.47689868482212189</v>
      </c>
      <c r="G69" s="21">
        <v>0.13419636442506511</v>
      </c>
    </row>
    <row r="70" spans="1:7" x14ac:dyDescent="0.25">
      <c r="A70" s="1" t="s">
        <v>182</v>
      </c>
      <c r="B70" s="21">
        <v>0.66093227216516726</v>
      </c>
      <c r="C70" s="21">
        <v>0.70595400745660342</v>
      </c>
      <c r="D70" s="21">
        <v>0.55012493875346369</v>
      </c>
      <c r="E70" s="21">
        <v>0.5970693270204922</v>
      </c>
      <c r="F70" s="21">
        <v>0.66780742989672193</v>
      </c>
      <c r="G70" s="21">
        <v>0.1558290687031397</v>
      </c>
    </row>
    <row r="71" spans="1:7" x14ac:dyDescent="0.25">
      <c r="A71" s="1" t="s">
        <v>183</v>
      </c>
      <c r="B71" s="21">
        <v>0.27592901705983108</v>
      </c>
      <c r="C71" s="21">
        <v>0.34193215326330328</v>
      </c>
      <c r="D71" s="21">
        <v>0.1933406448307709</v>
      </c>
      <c r="E71" s="21">
        <v>0.23245829646352811</v>
      </c>
      <c r="F71" s="21">
        <v>0.27896091176543208</v>
      </c>
      <c r="G71" s="21">
        <v>0.14859150843253249</v>
      </c>
    </row>
    <row r="72" spans="1:7" x14ac:dyDescent="0.25">
      <c r="A72" s="1" t="s">
        <v>184</v>
      </c>
      <c r="B72" s="21">
        <v>0.40155108898827252</v>
      </c>
      <c r="C72" s="21">
        <v>0.42584529908153451</v>
      </c>
      <c r="D72" s="21">
        <v>0.31495734880713289</v>
      </c>
      <c r="E72" s="21">
        <v>0.36201963722250491</v>
      </c>
      <c r="F72" s="21">
        <v>0.40530787802939738</v>
      </c>
      <c r="G72" s="21">
        <v>0.1108879502744016</v>
      </c>
    </row>
    <row r="73" spans="1:7" x14ac:dyDescent="0.25">
      <c r="A73" s="1" t="s">
        <v>187</v>
      </c>
      <c r="B73" s="21">
        <v>0.7874859295315616</v>
      </c>
      <c r="C73" s="21">
        <v>0.79232482290331452</v>
      </c>
      <c r="D73" s="21">
        <v>0.78824160614620975</v>
      </c>
      <c r="E73" s="21">
        <v>0.76415548136306133</v>
      </c>
      <c r="F73" s="21">
        <v>0.78977121929319705</v>
      </c>
      <c r="G73" s="21">
        <v>2.816934154025319E-2</v>
      </c>
    </row>
    <row r="74" spans="1:7" x14ac:dyDescent="0.25">
      <c r="A74" s="1" t="s">
        <v>188</v>
      </c>
      <c r="B74" s="21">
        <v>0.51580550313484819</v>
      </c>
      <c r="C74" s="21">
        <v>0.56686822645351542</v>
      </c>
      <c r="D74" s="21">
        <v>0.49783481451770861</v>
      </c>
      <c r="E74" s="21">
        <v>0.4692015201187667</v>
      </c>
      <c r="F74" s="21">
        <v>0.51796718729193247</v>
      </c>
      <c r="G74" s="21">
        <v>9.7666706334748721E-2</v>
      </c>
    </row>
    <row r="75" spans="1:7" x14ac:dyDescent="0.25">
      <c r="A75" s="1" t="s">
        <v>189</v>
      </c>
      <c r="B75" s="21">
        <v>0.78348642044045613</v>
      </c>
      <c r="C75" s="21">
        <v>0.80530896828482368</v>
      </c>
      <c r="D75" s="21">
        <v>0.70051696571259736</v>
      </c>
      <c r="E75" s="21">
        <v>0.73291607465974495</v>
      </c>
      <c r="F75" s="21">
        <v>0.78924592761481105</v>
      </c>
      <c r="G75" s="21">
        <v>0.1047920025722263</v>
      </c>
    </row>
    <row r="76" spans="1:7" x14ac:dyDescent="0.25">
      <c r="A76" s="1" t="s">
        <v>190</v>
      </c>
      <c r="B76" s="21">
        <v>0.65409710961654233</v>
      </c>
      <c r="C76" s="21">
        <v>0.65286402150352252</v>
      </c>
      <c r="D76" s="21">
        <v>0.50359913120961652</v>
      </c>
      <c r="E76" s="21">
        <v>0.60337322243163505</v>
      </c>
      <c r="F76" s="21">
        <v>0.65990826993384288</v>
      </c>
      <c r="G76" s="21">
        <v>0.15630913872422639</v>
      </c>
    </row>
    <row r="77" spans="1:7" x14ac:dyDescent="0.25">
      <c r="A77" s="1" t="s">
        <v>191</v>
      </c>
      <c r="B77" s="21">
        <v>0.73740315494271536</v>
      </c>
      <c r="C77" s="21">
        <v>0.81659043534479947</v>
      </c>
      <c r="D77" s="21">
        <v>0.60594939818874893</v>
      </c>
      <c r="E77" s="21">
        <v>0.64860397524761826</v>
      </c>
      <c r="F77" s="21">
        <v>0.74783692705620752</v>
      </c>
      <c r="G77" s="21">
        <v>0.21064103715605051</v>
      </c>
    </row>
    <row r="78" spans="1:7" x14ac:dyDescent="0.25">
      <c r="A78" s="1" t="s">
        <v>192</v>
      </c>
      <c r="B78" s="21">
        <v>0.64556535313391294</v>
      </c>
      <c r="C78" s="21">
        <v>0.65228940413091585</v>
      </c>
      <c r="D78" s="21">
        <v>0.6233134678334219</v>
      </c>
      <c r="E78" s="21">
        <v>0.62765310596377422</v>
      </c>
      <c r="F78" s="21">
        <v>0.64765556173839001</v>
      </c>
      <c r="G78" s="21">
        <v>2.897593629749395E-2</v>
      </c>
    </row>
    <row r="79" spans="1:7" x14ac:dyDescent="0.25">
      <c r="A79" s="1" t="s">
        <v>193</v>
      </c>
      <c r="B79" s="21">
        <v>0.58859410820247549</v>
      </c>
      <c r="C79" s="21">
        <v>0.59338599650652046</v>
      </c>
      <c r="D79" s="21">
        <v>0.57925613358570782</v>
      </c>
      <c r="E79" s="21">
        <v>0.57513274116179591</v>
      </c>
      <c r="F79" s="21">
        <v>0.58978762352533598</v>
      </c>
      <c r="G79" s="21">
        <v>1.825325534472455E-2</v>
      </c>
    </row>
    <row r="80" spans="1:7" x14ac:dyDescent="0.25">
      <c r="A80" s="1" t="s">
        <v>197</v>
      </c>
      <c r="B80" s="21">
        <v>0.78940374441489902</v>
      </c>
      <c r="C80" s="21">
        <v>0.78113600171897335</v>
      </c>
      <c r="D80" s="21">
        <v>0.8704200849335102</v>
      </c>
      <c r="E80" s="21">
        <v>0.81339682268581748</v>
      </c>
      <c r="F80" s="21">
        <v>0.78653195399632447</v>
      </c>
      <c r="G80" s="21">
        <v>8.9284083214536847E-2</v>
      </c>
    </row>
    <row r="81" spans="1:7" x14ac:dyDescent="0.25">
      <c r="A81" s="1" t="s">
        <v>200</v>
      </c>
      <c r="B81" s="21">
        <v>0.19741593981798281</v>
      </c>
      <c r="C81" s="21">
        <v>0.18841773011079971</v>
      </c>
      <c r="D81" s="21">
        <v>0.2012829393842856</v>
      </c>
      <c r="E81" s="21">
        <v>0.2154592434527596</v>
      </c>
      <c r="F81" s="21">
        <v>0.19592065401198111</v>
      </c>
      <c r="G81" s="21">
        <v>2.7041513341959918E-2</v>
      </c>
    </row>
    <row r="82" spans="1:7" x14ac:dyDescent="0.25">
      <c r="A82" s="1" t="s">
        <v>201</v>
      </c>
      <c r="B82" s="21">
        <v>0.69676287060170472</v>
      </c>
      <c r="C82" s="21">
        <v>0.75729862072992249</v>
      </c>
      <c r="D82" s="21">
        <v>0.59544851493813455</v>
      </c>
      <c r="E82" s="21">
        <v>0.61587809926175352</v>
      </c>
      <c r="F82" s="21">
        <v>0.70610822433603482</v>
      </c>
      <c r="G82" s="21">
        <v>0.16185010579178791</v>
      </c>
    </row>
    <row r="83" spans="1:7" x14ac:dyDescent="0.25">
      <c r="A83" s="1" t="s">
        <v>202</v>
      </c>
      <c r="B83" s="21">
        <v>0.40450737096624761</v>
      </c>
      <c r="C83" s="21">
        <v>0.45189866745627588</v>
      </c>
      <c r="D83" s="21">
        <v>0.34272340189892081</v>
      </c>
      <c r="E83" s="21">
        <v>0.36871276498887151</v>
      </c>
      <c r="F83" s="21">
        <v>0.4067708190738949</v>
      </c>
      <c r="G83" s="21">
        <v>0.1091752655573551</v>
      </c>
    </row>
    <row r="84" spans="1:7" x14ac:dyDescent="0.25">
      <c r="A84" s="1" t="s">
        <v>204</v>
      </c>
      <c r="B84" s="21">
        <v>0.18878988948119491</v>
      </c>
      <c r="C84" s="21">
        <v>0.18749081665818451</v>
      </c>
      <c r="D84" s="21">
        <v>0.1868832513433312</v>
      </c>
      <c r="E84" s="21">
        <v>0.19054776984241359</v>
      </c>
      <c r="F84" s="21">
        <v>0.18867023523070889</v>
      </c>
      <c r="G84" s="21">
        <v>3.6645184990824749E-3</v>
      </c>
    </row>
    <row r="85" spans="1:7" x14ac:dyDescent="0.25">
      <c r="A85" s="1" t="s">
        <v>207</v>
      </c>
      <c r="B85" s="21">
        <v>0.68330067237989156</v>
      </c>
      <c r="C85" s="21">
        <v>0.66950615327616059</v>
      </c>
      <c r="D85" s="21">
        <v>0.59855250071973798</v>
      </c>
      <c r="E85" s="21">
        <v>0.65521636124335569</v>
      </c>
      <c r="F85" s="21">
        <v>0.68745861609726955</v>
      </c>
      <c r="G85" s="21">
        <v>8.8906115377531569E-2</v>
      </c>
    </row>
    <row r="86" spans="1:7" x14ac:dyDescent="0.25">
      <c r="A86" s="1" t="s">
        <v>208</v>
      </c>
      <c r="B86" s="21">
        <v>0.3187735687994569</v>
      </c>
      <c r="C86" s="21">
        <v>0.33214768409369227</v>
      </c>
      <c r="D86" s="21">
        <v>0.26301830854981351</v>
      </c>
      <c r="E86" s="21">
        <v>0.29232697057900348</v>
      </c>
      <c r="F86" s="21">
        <v>0.32167289629899021</v>
      </c>
      <c r="G86" s="21">
        <v>6.9129375543878824E-2</v>
      </c>
    </row>
    <row r="87" spans="1:7" x14ac:dyDescent="0.25">
      <c r="A87" s="1" t="s">
        <v>209</v>
      </c>
      <c r="B87" s="21">
        <v>0.74176238095184033</v>
      </c>
      <c r="C87" s="21">
        <v>0.82416473629595743</v>
      </c>
      <c r="D87" s="21">
        <v>0.59671600641674427</v>
      </c>
      <c r="E87" s="21">
        <v>0.63568868851472493</v>
      </c>
      <c r="F87" s="21">
        <v>0.75205995564226114</v>
      </c>
      <c r="G87" s="21">
        <v>0.22744872987921319</v>
      </c>
    </row>
    <row r="88" spans="1:7" x14ac:dyDescent="0.25">
      <c r="A88" s="1" t="s">
        <v>210</v>
      </c>
      <c r="B88" s="21">
        <v>0.77715484725950712</v>
      </c>
      <c r="C88" s="21">
        <v>0.7394753143764955</v>
      </c>
      <c r="D88" s="21">
        <v>0.83679517074259169</v>
      </c>
      <c r="E88" s="21">
        <v>0.77788962029814979</v>
      </c>
      <c r="F88" s="21">
        <v>0.77817067166678677</v>
      </c>
      <c r="G88" s="21">
        <v>9.7319856366096191E-2</v>
      </c>
    </row>
    <row r="89" spans="1:7" x14ac:dyDescent="0.25">
      <c r="A89" s="1" t="s">
        <v>212</v>
      </c>
      <c r="B89" s="21">
        <v>0.5725189850852479</v>
      </c>
      <c r="C89" s="21">
        <v>0.59081677354484374</v>
      </c>
      <c r="D89" s="21">
        <v>0.50676853116729526</v>
      </c>
      <c r="E89" s="21">
        <v>0.54833297396822733</v>
      </c>
      <c r="F89" s="21">
        <v>0.57442993866078351</v>
      </c>
      <c r="G89" s="21">
        <v>8.4048242377548488E-2</v>
      </c>
    </row>
    <row r="90" spans="1:7" x14ac:dyDescent="0.25">
      <c r="A90" s="1" t="s">
        <v>213</v>
      </c>
      <c r="B90" s="21">
        <v>0.51018026950528272</v>
      </c>
      <c r="C90" s="21">
        <v>0.56056415115680858</v>
      </c>
      <c r="D90" s="21">
        <v>0.4118508440194576</v>
      </c>
      <c r="E90" s="21">
        <v>0.450715636773245</v>
      </c>
      <c r="F90" s="21">
        <v>0.51568261695055095</v>
      </c>
      <c r="G90" s="21">
        <v>0.14871330713735101</v>
      </c>
    </row>
    <row r="91" spans="1:7" x14ac:dyDescent="0.25">
      <c r="A91" s="1" t="s">
        <v>214</v>
      </c>
      <c r="B91" s="21">
        <v>0.87850054038416436</v>
      </c>
      <c r="C91" s="21">
        <v>0.88840051010685928</v>
      </c>
      <c r="D91" s="21">
        <v>0.82415032628238449</v>
      </c>
      <c r="E91" s="21">
        <v>0.82697949214623201</v>
      </c>
      <c r="F91" s="21">
        <v>0.88425274490258465</v>
      </c>
      <c r="G91" s="21">
        <v>6.4250183824474782E-2</v>
      </c>
    </row>
    <row r="92" spans="1:7" x14ac:dyDescent="0.25">
      <c r="A92" s="1" t="s">
        <v>215</v>
      </c>
      <c r="B92" s="21">
        <v>0.49245909853351871</v>
      </c>
      <c r="C92" s="21">
        <v>0.51393098961814176</v>
      </c>
      <c r="D92" s="21">
        <v>0.43464017770261409</v>
      </c>
      <c r="E92" s="21">
        <v>0.43979162603454602</v>
      </c>
      <c r="F92" s="21">
        <v>0.49778192017455281</v>
      </c>
      <c r="G92" s="21">
        <v>7.9290811915527615E-2</v>
      </c>
    </row>
    <row r="93" spans="1:7" x14ac:dyDescent="0.25">
      <c r="A93" s="1" t="s">
        <v>218</v>
      </c>
      <c r="B93" s="21">
        <v>0.80365546334201288</v>
      </c>
      <c r="C93" s="21">
        <v>0.8285609673208143</v>
      </c>
      <c r="D93" s="21">
        <v>0.69004516765165569</v>
      </c>
      <c r="E93" s="21">
        <v>0.74973148785905264</v>
      </c>
      <c r="F93" s="21">
        <v>0.8100206993065846</v>
      </c>
      <c r="G93" s="21">
        <v>0.13851579966915861</v>
      </c>
    </row>
    <row r="94" spans="1:7" x14ac:dyDescent="0.25">
      <c r="A94" s="1" t="s">
        <v>220</v>
      </c>
      <c r="B94" s="21">
        <v>0.31634199104679289</v>
      </c>
      <c r="C94" s="21">
        <v>0.35996698668404359</v>
      </c>
      <c r="D94" s="21">
        <v>0.24072555720166269</v>
      </c>
      <c r="E94" s="21">
        <v>0.28991423387597592</v>
      </c>
      <c r="F94" s="21">
        <v>0.31793269211975689</v>
      </c>
      <c r="G94" s="21">
        <v>0.1192414294823809</v>
      </c>
    </row>
    <row r="95" spans="1:7" x14ac:dyDescent="0.25">
      <c r="A95" s="1" t="s">
        <v>221</v>
      </c>
      <c r="B95" s="21">
        <v>0.83454743901126327</v>
      </c>
      <c r="C95" s="21">
        <v>0.8443138865005192</v>
      </c>
      <c r="D95" s="21">
        <v>0.82012768769649014</v>
      </c>
      <c r="E95" s="21">
        <v>0.79888186787273152</v>
      </c>
      <c r="F95" s="21">
        <v>0.83795625312090372</v>
      </c>
      <c r="G95" s="21">
        <v>4.5432018627787667E-2</v>
      </c>
    </row>
    <row r="96" spans="1:7" x14ac:dyDescent="0.25">
      <c r="A96" s="1" t="s">
        <v>222</v>
      </c>
      <c r="B96" s="21">
        <v>0.44938740906562569</v>
      </c>
      <c r="C96" s="21">
        <v>0.5065996733207847</v>
      </c>
      <c r="D96" s="21">
        <v>0.37500376619217912</v>
      </c>
      <c r="E96" s="21">
        <v>0.40987599852979162</v>
      </c>
      <c r="F96" s="21">
        <v>0.45157546816984823</v>
      </c>
      <c r="G96" s="21">
        <v>0.13159590712860561</v>
      </c>
    </row>
    <row r="97" spans="1:7" x14ac:dyDescent="0.25">
      <c r="A97" s="1" t="s">
        <v>223</v>
      </c>
      <c r="B97" s="21">
        <v>0.59444699166334192</v>
      </c>
      <c r="C97" s="21">
        <v>0.61782852853220083</v>
      </c>
      <c r="D97" s="21">
        <v>0.49552420799396141</v>
      </c>
      <c r="E97" s="21">
        <v>0.54860313135608074</v>
      </c>
      <c r="F97" s="21">
        <v>0.5987515212149106</v>
      </c>
      <c r="G97" s="21">
        <v>0.1223043205382395</v>
      </c>
    </row>
    <row r="98" spans="1:7" x14ac:dyDescent="0.25">
      <c r="A98" s="1" t="s">
        <v>224</v>
      </c>
      <c r="B98" s="21">
        <v>0.27935426462228408</v>
      </c>
      <c r="C98" s="21">
        <v>0.30280481401931342</v>
      </c>
      <c r="D98" s="21">
        <v>0.22918611914067949</v>
      </c>
      <c r="E98" s="21">
        <v>0.26040622126203672</v>
      </c>
      <c r="F98" s="21">
        <v>0.28080597181158429</v>
      </c>
      <c r="G98" s="21">
        <v>7.36186948786339E-2</v>
      </c>
    </row>
    <row r="99" spans="1:7" x14ac:dyDescent="0.25">
      <c r="A99" s="1" t="s">
        <v>225</v>
      </c>
      <c r="B99" s="21">
        <v>0.79662132258304574</v>
      </c>
      <c r="C99" s="21">
        <v>0.79686326536589702</v>
      </c>
      <c r="D99" s="21">
        <v>0.85462101098067256</v>
      </c>
      <c r="E99" s="21">
        <v>0.78620180772693671</v>
      </c>
      <c r="F99" s="21">
        <v>0.79726947092707989</v>
      </c>
      <c r="G99" s="21">
        <v>6.841920325373585E-2</v>
      </c>
    </row>
    <row r="100" spans="1:7" x14ac:dyDescent="0.25">
      <c r="A100" s="1" t="s">
        <v>226</v>
      </c>
      <c r="B100" s="21">
        <v>0.82285766405500771</v>
      </c>
      <c r="C100" s="21">
        <v>0.87095511190661878</v>
      </c>
      <c r="D100" s="21">
        <v>0.74774829175308988</v>
      </c>
      <c r="E100" s="21">
        <v>0.76801921788339667</v>
      </c>
      <c r="F100" s="21">
        <v>0.8281344002388209</v>
      </c>
      <c r="G100" s="21">
        <v>0.12320682015352891</v>
      </c>
    </row>
    <row r="101" spans="1:7" x14ac:dyDescent="0.25">
      <c r="A101" s="1" t="s">
        <v>229</v>
      </c>
      <c r="B101" s="21">
        <v>0.30232989700458268</v>
      </c>
      <c r="C101" s="21">
        <v>0.30007808479441878</v>
      </c>
      <c r="D101" s="21">
        <v>0.27546348809823312</v>
      </c>
      <c r="E101" s="21">
        <v>0.30440439109039702</v>
      </c>
      <c r="F101" s="21">
        <v>0.30239200190383159</v>
      </c>
      <c r="G101" s="21">
        <v>2.8940902992163949E-2</v>
      </c>
    </row>
    <row r="102" spans="1:7" x14ac:dyDescent="0.25">
      <c r="A102" s="1" t="s">
        <v>231</v>
      </c>
      <c r="B102" s="21">
        <v>0.78884368560256157</v>
      </c>
      <c r="C102" s="21">
        <v>0.77866119029352754</v>
      </c>
      <c r="D102" s="21">
        <v>0.85977193488576709</v>
      </c>
      <c r="E102" s="21">
        <v>0.80537361106423921</v>
      </c>
      <c r="F102" s="21">
        <v>0.78692854113956456</v>
      </c>
      <c r="G102" s="21">
        <v>8.1110744592239548E-2</v>
      </c>
    </row>
    <row r="103" spans="1:7" x14ac:dyDescent="0.25">
      <c r="A103" s="1" t="s">
        <v>234</v>
      </c>
      <c r="B103" s="21">
        <v>0.80146898459481486</v>
      </c>
      <c r="C103" s="21">
        <v>0.86751287350780126</v>
      </c>
      <c r="D103" s="21">
        <v>0.71367660663810351</v>
      </c>
      <c r="E103" s="21">
        <v>0.7253859823605654</v>
      </c>
      <c r="F103" s="21">
        <v>0.81012265240863435</v>
      </c>
      <c r="G103" s="21">
        <v>0.15383626686969781</v>
      </c>
    </row>
    <row r="104" spans="1:7" x14ac:dyDescent="0.25">
      <c r="A104" s="1" t="s">
        <v>236</v>
      </c>
      <c r="B104" s="21">
        <v>0.77688036187502008</v>
      </c>
      <c r="C104" s="21">
        <v>0.79962280476420589</v>
      </c>
      <c r="D104" s="21">
        <v>0.76656559933841917</v>
      </c>
      <c r="E104" s="21">
        <v>0.73341103528389684</v>
      </c>
      <c r="F104" s="21">
        <v>0.78125098058433462</v>
      </c>
      <c r="G104" s="21">
        <v>6.6211769480309046E-2</v>
      </c>
    </row>
    <row r="105" spans="1:7" x14ac:dyDescent="0.25">
      <c r="A105" s="1" t="s">
        <v>238</v>
      </c>
      <c r="B105" s="21">
        <v>0.61992565112572073</v>
      </c>
      <c r="C105" s="21">
        <v>0.645071135704954</v>
      </c>
      <c r="D105" s="21">
        <v>0.56312542292391143</v>
      </c>
      <c r="E105" s="21">
        <v>0.58410180420988844</v>
      </c>
      <c r="F105" s="21">
        <v>0.62357568473852609</v>
      </c>
      <c r="G105" s="21">
        <v>8.1945712781042568E-2</v>
      </c>
    </row>
    <row r="106" spans="1:7" x14ac:dyDescent="0.25">
      <c r="A106" s="1" t="s">
        <v>239</v>
      </c>
      <c r="B106" s="21">
        <v>0.26382144898741988</v>
      </c>
      <c r="C106" s="21">
        <v>0.29022783026014459</v>
      </c>
      <c r="D106" s="21">
        <v>0.22250135706461599</v>
      </c>
      <c r="E106" s="21">
        <v>0.23997640224514061</v>
      </c>
      <c r="F106" s="21">
        <v>0.26579717076218118</v>
      </c>
      <c r="G106" s="21">
        <v>6.7726473195528658E-2</v>
      </c>
    </row>
    <row r="107" spans="1:7" x14ac:dyDescent="0.25">
      <c r="A107" s="1" t="s">
        <v>240</v>
      </c>
      <c r="B107" s="21">
        <v>0.3987067625634928</v>
      </c>
      <c r="C107" s="21">
        <v>0.46025057937677938</v>
      </c>
      <c r="D107" s="21">
        <v>0.31611471458909829</v>
      </c>
      <c r="E107" s="21">
        <v>0.35448255163357811</v>
      </c>
      <c r="F107" s="21">
        <v>0.40174543265072621</v>
      </c>
      <c r="G107" s="21">
        <v>0.14413586478768109</v>
      </c>
    </row>
    <row r="109" spans="1:7" x14ac:dyDescent="0.25">
      <c r="A109" s="94" t="s">
        <v>265</v>
      </c>
      <c r="B109" s="23">
        <f>MIN(B3:B107)</f>
        <v>0.18878988948119491</v>
      </c>
    </row>
    <row r="110" spans="1:7" x14ac:dyDescent="0.25">
      <c r="A110" s="94" t="s">
        <v>266</v>
      </c>
      <c r="B110" s="23">
        <f>MAX(B3:B107)</f>
        <v>0.91999581694548616</v>
      </c>
    </row>
    <row r="111" spans="1:7" x14ac:dyDescent="0.25">
      <c r="A111" s="94" t="s">
        <v>267</v>
      </c>
      <c r="B111" s="23">
        <f>MEDIAN(B3:B107)</f>
        <v>0.58805368302737038</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567"/>
  <sheetViews>
    <sheetView workbookViewId="0"/>
  </sheetViews>
  <sheetFormatPr defaultRowHeight="15" x14ac:dyDescent="0.25"/>
  <cols>
    <col min="1" max="1" width="8" style="30" customWidth="1"/>
    <col min="2" max="2" width="6" customWidth="1"/>
    <col min="3" max="3" width="13" customWidth="1"/>
    <col min="4" max="6" width="23" style="23" customWidth="1"/>
    <col min="7" max="7" width="20" style="23" customWidth="1"/>
    <col min="8" max="8" width="22" style="23" customWidth="1"/>
  </cols>
  <sheetData>
    <row r="1" spans="1:8" x14ac:dyDescent="0.25">
      <c r="A1" s="2" t="s">
        <v>564</v>
      </c>
    </row>
    <row r="3" spans="1:8" x14ac:dyDescent="0.25">
      <c r="A3" s="29" t="s">
        <v>78</v>
      </c>
      <c r="B3" s="1" t="s">
        <v>334</v>
      </c>
      <c r="C3" s="1" t="s">
        <v>242</v>
      </c>
      <c r="D3" s="22" t="s">
        <v>300</v>
      </c>
      <c r="E3" s="22" t="s">
        <v>302</v>
      </c>
      <c r="F3" s="22" t="s">
        <v>303</v>
      </c>
      <c r="G3" s="22" t="s">
        <v>304</v>
      </c>
      <c r="H3" s="22" t="s">
        <v>305</v>
      </c>
    </row>
    <row r="4" spans="1:8" x14ac:dyDescent="0.25">
      <c r="A4" s="138" t="s">
        <v>56</v>
      </c>
      <c r="B4" s="1">
        <v>1970</v>
      </c>
      <c r="C4" s="1" t="s">
        <v>245</v>
      </c>
      <c r="D4" s="21">
        <v>1.44770442936819E-2</v>
      </c>
      <c r="E4" s="21">
        <v>2.6671289684159312E-3</v>
      </c>
      <c r="F4" s="21">
        <v>3.1513845213028392E-2</v>
      </c>
      <c r="G4" s="21">
        <v>0.36783716152651441</v>
      </c>
      <c r="H4" s="21">
        <v>0.4164951800016406</v>
      </c>
    </row>
    <row r="5" spans="1:8" x14ac:dyDescent="0.25">
      <c r="A5" s="139"/>
      <c r="B5" s="1">
        <v>1971</v>
      </c>
      <c r="C5" s="1" t="s">
        <v>245</v>
      </c>
      <c r="D5" s="21">
        <v>1.485038247839043E-2</v>
      </c>
      <c r="E5" s="21">
        <v>2.9363577694225011E-3</v>
      </c>
      <c r="F5" s="21">
        <v>3.3990100985380738E-2</v>
      </c>
      <c r="G5" s="21">
        <v>0.39825495125473759</v>
      </c>
      <c r="H5" s="21">
        <v>0.45003179248793129</v>
      </c>
    </row>
    <row r="6" spans="1:8" x14ac:dyDescent="0.25">
      <c r="A6" s="139"/>
      <c r="B6" s="1">
        <v>1972</v>
      </c>
      <c r="C6" s="1" t="s">
        <v>245</v>
      </c>
      <c r="D6" s="21">
        <v>1.392782887895745E-2</v>
      </c>
      <c r="E6" s="21">
        <v>2.7480465831139739E-3</v>
      </c>
      <c r="F6" s="21">
        <v>3.0896963091286339E-2</v>
      </c>
      <c r="G6" s="21">
        <v>0.40643036264967169</v>
      </c>
      <c r="H6" s="21">
        <v>0.45400320120302939</v>
      </c>
    </row>
    <row r="7" spans="1:8" x14ac:dyDescent="0.25">
      <c r="A7" s="139"/>
      <c r="B7" s="1">
        <v>1973</v>
      </c>
      <c r="C7" s="1" t="s">
        <v>245</v>
      </c>
      <c r="D7" s="21">
        <v>1.462456692653784E-2</v>
      </c>
      <c r="E7" s="21">
        <v>3.5893170154103161E-3</v>
      </c>
      <c r="F7" s="21">
        <v>3.5110324020510078E-2</v>
      </c>
      <c r="G7" s="21">
        <v>0.42189043856600872</v>
      </c>
      <c r="H7" s="21">
        <v>0.4752146465284669</v>
      </c>
    </row>
    <row r="8" spans="1:8" x14ac:dyDescent="0.25">
      <c r="A8" s="139"/>
      <c r="B8" s="1">
        <v>1974</v>
      </c>
      <c r="C8" s="1" t="s">
        <v>245</v>
      </c>
      <c r="D8" s="21">
        <v>1.486032099947762E-2</v>
      </c>
      <c r="E8" s="21">
        <v>3.576035056014332E-3</v>
      </c>
      <c r="F8" s="21">
        <v>3.5794984563121919E-2</v>
      </c>
      <c r="G8" s="21">
        <v>0.43251951925503562</v>
      </c>
      <c r="H8" s="21">
        <v>0.48675085987364952</v>
      </c>
    </row>
    <row r="9" spans="1:8" x14ac:dyDescent="0.25">
      <c r="A9" s="139"/>
      <c r="B9" s="1">
        <v>1975</v>
      </c>
      <c r="C9" s="1" t="s">
        <v>245</v>
      </c>
      <c r="D9" s="21">
        <v>1.3687345924697379E-2</v>
      </c>
      <c r="E9" s="21">
        <v>2.4915980599241388E-3</v>
      </c>
      <c r="F9" s="21">
        <v>3.7173775579260063E-2</v>
      </c>
      <c r="G9" s="21">
        <v>0.43266144876361229</v>
      </c>
      <c r="H9" s="21">
        <v>0.48601416832749389</v>
      </c>
    </row>
    <row r="10" spans="1:8" x14ac:dyDescent="0.25">
      <c r="A10" s="139"/>
      <c r="B10" s="1">
        <v>1976</v>
      </c>
      <c r="C10" s="1" t="s">
        <v>245</v>
      </c>
      <c r="D10" s="21">
        <v>1.312499028643342E-2</v>
      </c>
      <c r="E10" s="21">
        <v>3.701569795625444E-3</v>
      </c>
      <c r="F10" s="21">
        <v>3.908397516893522E-2</v>
      </c>
      <c r="G10" s="21">
        <v>0.41808839877319087</v>
      </c>
      <c r="H10" s="21">
        <v>0.47399893402418503</v>
      </c>
    </row>
    <row r="11" spans="1:8" x14ac:dyDescent="0.25">
      <c r="A11" s="139"/>
      <c r="B11" s="1">
        <v>1977</v>
      </c>
      <c r="C11" s="1" t="s">
        <v>245</v>
      </c>
      <c r="D11" s="21">
        <v>1.2795198374679229E-2</v>
      </c>
      <c r="E11" s="21">
        <v>2.8841723914858051E-3</v>
      </c>
      <c r="F11" s="21">
        <v>2.9814407728109352E-2</v>
      </c>
      <c r="G11" s="21">
        <v>0.45709653045372189</v>
      </c>
      <c r="H11" s="21">
        <v>0.50259030894799628</v>
      </c>
    </row>
    <row r="12" spans="1:8" x14ac:dyDescent="0.25">
      <c r="A12" s="139"/>
      <c r="B12" s="1">
        <v>1978</v>
      </c>
      <c r="C12" s="1" t="s">
        <v>245</v>
      </c>
      <c r="D12" s="21">
        <v>1.3211319326920729E-2</v>
      </c>
      <c r="E12" s="21">
        <v>2.6625687512285361E-3</v>
      </c>
      <c r="F12" s="21">
        <v>2.7863540888432708E-2</v>
      </c>
      <c r="G12" s="21">
        <v>0.44078475758684482</v>
      </c>
      <c r="H12" s="21">
        <v>0.48452218655342671</v>
      </c>
    </row>
    <row r="13" spans="1:8" x14ac:dyDescent="0.25">
      <c r="A13" s="139"/>
      <c r="B13" s="1">
        <v>1979</v>
      </c>
      <c r="C13" s="1" t="s">
        <v>245</v>
      </c>
      <c r="D13" s="21">
        <v>1.3326019429013991E-2</v>
      </c>
      <c r="E13" s="21">
        <v>2.8124533383640719E-3</v>
      </c>
      <c r="F13" s="21">
        <v>2.613271231886179E-2</v>
      </c>
      <c r="G13" s="21">
        <v>0.438933119723454</v>
      </c>
      <c r="H13" s="21">
        <v>0.48120430480969378</v>
      </c>
    </row>
    <row r="14" spans="1:8" x14ac:dyDescent="0.25">
      <c r="A14" s="139"/>
      <c r="B14" s="1">
        <v>1980</v>
      </c>
      <c r="C14" s="1" t="s">
        <v>245</v>
      </c>
      <c r="D14" s="21">
        <v>1.4617067911454401E-2</v>
      </c>
      <c r="E14" s="21">
        <v>3.0794607489594622E-3</v>
      </c>
      <c r="F14" s="21">
        <v>3.0707840211643321E-2</v>
      </c>
      <c r="G14" s="21">
        <v>0.45480721594427947</v>
      </c>
      <c r="H14" s="21">
        <v>0.50321158481633677</v>
      </c>
    </row>
    <row r="15" spans="1:8" x14ac:dyDescent="0.25">
      <c r="A15" s="139"/>
      <c r="B15" s="1">
        <v>1981</v>
      </c>
      <c r="C15" s="1" t="s">
        <v>245</v>
      </c>
      <c r="D15" s="21">
        <v>1.531407544731694E-2</v>
      </c>
      <c r="E15" s="21">
        <v>3.5887332472782159E-3</v>
      </c>
      <c r="F15" s="21">
        <v>3.4172010644322813E-2</v>
      </c>
      <c r="G15" s="21">
        <v>0.47865367486425781</v>
      </c>
      <c r="H15" s="21">
        <v>0.53172849420317581</v>
      </c>
    </row>
    <row r="16" spans="1:8" x14ac:dyDescent="0.25">
      <c r="A16" s="139"/>
      <c r="B16" s="1">
        <v>1982</v>
      </c>
      <c r="C16" s="1" t="s">
        <v>245</v>
      </c>
      <c r="D16" s="21">
        <v>1.3996598693901021E-2</v>
      </c>
      <c r="E16" s="21">
        <v>2.568093384502328E-3</v>
      </c>
      <c r="F16" s="21">
        <v>1.940322809101035E-2</v>
      </c>
      <c r="G16" s="21">
        <v>0.45332496635636432</v>
      </c>
      <c r="H16" s="21">
        <v>0.48929288652577801</v>
      </c>
    </row>
    <row r="17" spans="1:8" x14ac:dyDescent="0.25">
      <c r="A17" s="139"/>
      <c r="B17" s="1">
        <v>1983</v>
      </c>
      <c r="C17" s="1" t="s">
        <v>245</v>
      </c>
      <c r="D17" s="21">
        <v>1.4666975042465859E-2</v>
      </c>
      <c r="E17" s="21">
        <v>2.8443629034851019E-3</v>
      </c>
      <c r="F17" s="21">
        <v>1.836147073601186E-2</v>
      </c>
      <c r="G17" s="21">
        <v>0.40925487117668807</v>
      </c>
      <c r="H17" s="21">
        <v>0.44512767985865098</v>
      </c>
    </row>
    <row r="18" spans="1:8" x14ac:dyDescent="0.25">
      <c r="A18" s="139"/>
      <c r="B18" s="1">
        <v>1984</v>
      </c>
      <c r="C18" s="1" t="s">
        <v>245</v>
      </c>
      <c r="D18" s="21">
        <v>1.3004991014574E-2</v>
      </c>
      <c r="E18" s="21">
        <v>2.6727871231667579E-3</v>
      </c>
      <c r="F18" s="21">
        <v>1.6789165799491041E-2</v>
      </c>
      <c r="G18" s="21">
        <v>0.36511496492806539</v>
      </c>
      <c r="H18" s="21">
        <v>0.39758190886529721</v>
      </c>
    </row>
    <row r="19" spans="1:8" x14ac:dyDescent="0.25">
      <c r="A19" s="139"/>
      <c r="B19" s="1">
        <v>1985</v>
      </c>
      <c r="C19" s="1" t="s">
        <v>245</v>
      </c>
      <c r="D19" s="21">
        <v>1.4720727739739391E-2</v>
      </c>
      <c r="E19" s="21">
        <v>2.8342208227904869E-3</v>
      </c>
      <c r="F19" s="21">
        <v>2.20779509973477E-2</v>
      </c>
      <c r="G19" s="21">
        <v>0.34895873305414238</v>
      </c>
      <c r="H19" s="21">
        <v>0.38859163261402002</v>
      </c>
    </row>
    <row r="20" spans="1:8" x14ac:dyDescent="0.25">
      <c r="A20" s="139"/>
      <c r="B20" s="1">
        <v>1986</v>
      </c>
      <c r="C20" s="1" t="s">
        <v>245</v>
      </c>
      <c r="D20" s="21">
        <v>1.3664570711634291E-2</v>
      </c>
      <c r="E20" s="21">
        <v>2.0669233463628161E-3</v>
      </c>
      <c r="F20" s="21">
        <v>1.491233623487667E-2</v>
      </c>
      <c r="G20" s="21">
        <v>0.35347607478001508</v>
      </c>
      <c r="H20" s="21">
        <v>0.3841199050728889</v>
      </c>
    </row>
    <row r="21" spans="1:8" x14ac:dyDescent="0.25">
      <c r="A21" s="139"/>
      <c r="B21" s="1">
        <v>1987</v>
      </c>
      <c r="C21" s="1" t="s">
        <v>245</v>
      </c>
      <c r="D21" s="21">
        <v>1.385822041779556E-2</v>
      </c>
      <c r="E21" s="21">
        <v>2.310551453857146E-3</v>
      </c>
      <c r="F21" s="21">
        <v>1.9639441671407819E-2</v>
      </c>
      <c r="G21" s="21">
        <v>0.36561990604316719</v>
      </c>
      <c r="H21" s="21">
        <v>0.40142811958622782</v>
      </c>
    </row>
    <row r="22" spans="1:8" x14ac:dyDescent="0.25">
      <c r="A22" s="139"/>
      <c r="B22" s="1">
        <v>1988</v>
      </c>
      <c r="C22" s="1" t="s">
        <v>245</v>
      </c>
      <c r="D22" s="21">
        <v>1.3842263737440441E-2</v>
      </c>
      <c r="E22" s="21">
        <v>2.44432219548627E-3</v>
      </c>
      <c r="F22" s="21">
        <v>1.4944362344456719E-2</v>
      </c>
      <c r="G22" s="21">
        <v>0.37319597693111661</v>
      </c>
      <c r="H22" s="21">
        <v>0.40442692520849999</v>
      </c>
    </row>
    <row r="23" spans="1:8" x14ac:dyDescent="0.25">
      <c r="A23" s="139"/>
      <c r="B23" s="1">
        <v>1989</v>
      </c>
      <c r="C23" s="1" t="s">
        <v>245</v>
      </c>
      <c r="D23" s="21">
        <v>1.346005239183292E-2</v>
      </c>
      <c r="E23" s="21">
        <v>2.0623634004955801E-3</v>
      </c>
      <c r="F23" s="21">
        <v>1.476396107589709E-2</v>
      </c>
      <c r="G23" s="21">
        <v>0.35711559096330259</v>
      </c>
      <c r="H23" s="21">
        <v>0.38740196783152819</v>
      </c>
    </row>
    <row r="24" spans="1:8" x14ac:dyDescent="0.25">
      <c r="A24" s="139"/>
      <c r="B24" s="1">
        <v>1990</v>
      </c>
      <c r="C24" s="1" t="s">
        <v>245</v>
      </c>
      <c r="D24" s="21">
        <v>1.2165702831150061E-2</v>
      </c>
      <c r="E24" s="21">
        <v>2.3866997276813162E-3</v>
      </c>
      <c r="F24" s="21">
        <v>1.4606349662033931E-2</v>
      </c>
      <c r="G24" s="21">
        <v>0.34358166602925932</v>
      </c>
      <c r="H24" s="21">
        <v>0.37274041825012449</v>
      </c>
    </row>
    <row r="25" spans="1:8" x14ac:dyDescent="0.25">
      <c r="A25" s="139"/>
      <c r="B25" s="1">
        <v>1991</v>
      </c>
      <c r="C25" s="1" t="s">
        <v>245</v>
      </c>
      <c r="D25" s="21">
        <v>1.236322143568528E-2</v>
      </c>
      <c r="E25" s="21">
        <v>3.529488460733332E-3</v>
      </c>
      <c r="F25" s="21">
        <v>1.9038006191601099E-2</v>
      </c>
      <c r="G25" s="21">
        <v>0.5006289290139434</v>
      </c>
      <c r="H25" s="21">
        <v>0.53555964510196308</v>
      </c>
    </row>
    <row r="26" spans="1:8" x14ac:dyDescent="0.25">
      <c r="A26" s="139"/>
      <c r="B26" s="1">
        <v>1992</v>
      </c>
      <c r="C26" s="1" t="s">
        <v>245</v>
      </c>
      <c r="D26" s="21">
        <v>1.176840601809997E-2</v>
      </c>
      <c r="E26" s="21">
        <v>3.466830792337448E-3</v>
      </c>
      <c r="F26" s="21">
        <v>1.3992749019491329E-2</v>
      </c>
      <c r="G26" s="21">
        <v>0.48038783274285168</v>
      </c>
      <c r="H26" s="21">
        <v>0.50961581857278038</v>
      </c>
    </row>
    <row r="27" spans="1:8" x14ac:dyDescent="0.25">
      <c r="A27" s="139"/>
      <c r="B27" s="1">
        <v>1993</v>
      </c>
      <c r="C27" s="1" t="s">
        <v>245</v>
      </c>
      <c r="D27" s="21">
        <v>1.0315043112373639E-2</v>
      </c>
      <c r="E27" s="21">
        <v>3.312006567474698E-3</v>
      </c>
      <c r="F27" s="21">
        <v>1.1687555953175629E-2</v>
      </c>
      <c r="G27" s="21">
        <v>0.47374920773065332</v>
      </c>
      <c r="H27" s="21">
        <v>0.49906381336367728</v>
      </c>
    </row>
    <row r="28" spans="1:8" x14ac:dyDescent="0.25">
      <c r="A28" s="139"/>
      <c r="B28" s="1">
        <v>1994</v>
      </c>
      <c r="C28" s="1" t="s">
        <v>245</v>
      </c>
      <c r="D28" s="21">
        <v>8.4054307029310417E-3</v>
      </c>
      <c r="E28" s="21">
        <v>3.5146146039275218E-3</v>
      </c>
      <c r="F28" s="21">
        <v>1.160641370817078E-2</v>
      </c>
      <c r="G28" s="21">
        <v>0.45945257937817452</v>
      </c>
      <c r="H28" s="21">
        <v>0.48297903839320377</v>
      </c>
    </row>
    <row r="29" spans="1:8" x14ac:dyDescent="0.25">
      <c r="A29" s="139"/>
      <c r="B29" s="1">
        <v>1995</v>
      </c>
      <c r="C29" s="1" t="s">
        <v>245</v>
      </c>
      <c r="D29" s="21">
        <v>1.147208504967993E-2</v>
      </c>
      <c r="E29" s="21">
        <v>3.3405268577622119E-3</v>
      </c>
      <c r="F29" s="21">
        <v>1.194106511739527E-2</v>
      </c>
      <c r="G29" s="21">
        <v>0.49467605931092368</v>
      </c>
      <c r="H29" s="21">
        <v>0.52142973633576106</v>
      </c>
    </row>
    <row r="30" spans="1:8" x14ac:dyDescent="0.25">
      <c r="A30" s="139"/>
      <c r="B30" s="1">
        <v>1996</v>
      </c>
      <c r="C30" s="1" t="s">
        <v>245</v>
      </c>
      <c r="D30" s="21">
        <v>1.15911891869338E-2</v>
      </c>
      <c r="E30" s="21">
        <v>3.4807934723703939E-3</v>
      </c>
      <c r="F30" s="21">
        <v>9.5306838839016566E-3</v>
      </c>
      <c r="G30" s="21">
        <v>0.51412515787301083</v>
      </c>
      <c r="H30" s="21">
        <v>0.53872782441621669</v>
      </c>
    </row>
    <row r="31" spans="1:8" x14ac:dyDescent="0.25">
      <c r="A31" s="139"/>
      <c r="B31" s="1">
        <v>1997</v>
      </c>
      <c r="C31" s="1" t="s">
        <v>245</v>
      </c>
      <c r="D31" s="21">
        <v>1.110537519737787E-2</v>
      </c>
      <c r="E31" s="21">
        <v>3.807000500573178E-3</v>
      </c>
      <c r="F31" s="21">
        <v>1.168287602781865E-2</v>
      </c>
      <c r="G31" s="21">
        <v>0.51464843318615017</v>
      </c>
      <c r="H31" s="21">
        <v>0.54124368491191988</v>
      </c>
    </row>
    <row r="32" spans="1:8" x14ac:dyDescent="0.25">
      <c r="A32" s="139"/>
      <c r="B32" s="1">
        <v>1998</v>
      </c>
      <c r="C32" s="1" t="s">
        <v>245</v>
      </c>
      <c r="D32" s="21">
        <v>9.5013448958444959E-3</v>
      </c>
      <c r="E32" s="21">
        <v>3.3807705102453542E-3</v>
      </c>
      <c r="F32" s="21">
        <v>1.0537308074461869E-2</v>
      </c>
      <c r="G32" s="21">
        <v>0.5259683292847076</v>
      </c>
      <c r="H32" s="21">
        <v>0.54938775276525931</v>
      </c>
    </row>
    <row r="33" spans="1:8" x14ac:dyDescent="0.25">
      <c r="A33" s="139"/>
      <c r="B33" s="1">
        <v>1999</v>
      </c>
      <c r="C33" s="1" t="s">
        <v>245</v>
      </c>
      <c r="D33" s="21">
        <v>9.4049765995230152E-3</v>
      </c>
      <c r="E33" s="21">
        <v>2.186004985294933E-3</v>
      </c>
      <c r="F33" s="21">
        <v>7.896020360184523E-3</v>
      </c>
      <c r="G33" s="21">
        <v>0.51528328009059987</v>
      </c>
      <c r="H33" s="21">
        <v>0.5347702820356024</v>
      </c>
    </row>
    <row r="34" spans="1:8" x14ac:dyDescent="0.25">
      <c r="A34" s="139"/>
      <c r="B34" s="1">
        <v>2000</v>
      </c>
      <c r="C34" s="1" t="s">
        <v>245</v>
      </c>
      <c r="D34" s="21">
        <v>9.2045829352981889E-3</v>
      </c>
      <c r="E34" s="21">
        <v>3.6372315823687352E-3</v>
      </c>
      <c r="F34" s="21">
        <v>7.9494187488981811E-3</v>
      </c>
      <c r="G34" s="21">
        <v>0.52486843081058865</v>
      </c>
      <c r="H34" s="21">
        <v>0.54565966407715372</v>
      </c>
    </row>
    <row r="35" spans="1:8" x14ac:dyDescent="0.25">
      <c r="A35" s="139"/>
      <c r="B35" s="1">
        <v>2001</v>
      </c>
      <c r="C35" s="1" t="s">
        <v>245</v>
      </c>
      <c r="D35" s="21">
        <v>7.9017227652675541E-3</v>
      </c>
      <c r="E35" s="21">
        <v>4.1064975320922268E-3</v>
      </c>
      <c r="F35" s="21">
        <v>1.1067518620844961E-2</v>
      </c>
      <c r="G35" s="21">
        <v>0.53127543914044173</v>
      </c>
      <c r="H35" s="21">
        <v>0.55435117805864642</v>
      </c>
    </row>
    <row r="36" spans="1:8" x14ac:dyDescent="0.25">
      <c r="A36" s="139"/>
      <c r="B36" s="1">
        <v>2002</v>
      </c>
      <c r="C36" s="1" t="s">
        <v>245</v>
      </c>
      <c r="D36" s="21">
        <v>8.7694942561463048E-3</v>
      </c>
      <c r="E36" s="21">
        <v>4.5651638788391478E-3</v>
      </c>
      <c r="F36" s="21">
        <v>1.136196328818118E-2</v>
      </c>
      <c r="G36" s="21">
        <v>0.53605205471890283</v>
      </c>
      <c r="H36" s="21">
        <v>0.56074867614206947</v>
      </c>
    </row>
    <row r="37" spans="1:8" x14ac:dyDescent="0.25">
      <c r="A37" s="139"/>
      <c r="B37" s="1">
        <v>2003</v>
      </c>
      <c r="C37" s="1" t="s">
        <v>245</v>
      </c>
      <c r="D37" s="21">
        <v>9.5756078956144557E-3</v>
      </c>
      <c r="E37" s="21">
        <v>4.0775474125055054E-3</v>
      </c>
      <c r="F37" s="21">
        <v>1.2141754875760909E-2</v>
      </c>
      <c r="G37" s="21">
        <v>0.55770362343410185</v>
      </c>
      <c r="H37" s="21">
        <v>0.58349853361798276</v>
      </c>
    </row>
    <row r="38" spans="1:8" x14ac:dyDescent="0.25">
      <c r="A38" s="139"/>
      <c r="B38" s="1">
        <v>2004</v>
      </c>
      <c r="C38" s="1" t="s">
        <v>245</v>
      </c>
      <c r="D38" s="21">
        <v>9.8388569425430523E-3</v>
      </c>
      <c r="E38" s="21">
        <v>3.8408720395332759E-3</v>
      </c>
      <c r="F38" s="21">
        <v>1.2374628081078479E-2</v>
      </c>
      <c r="G38" s="21">
        <v>0.60762913396901841</v>
      </c>
      <c r="H38" s="21">
        <v>0.63368349103217325</v>
      </c>
    </row>
    <row r="39" spans="1:8" x14ac:dyDescent="0.25">
      <c r="A39" s="139"/>
      <c r="B39" s="1">
        <v>2005</v>
      </c>
      <c r="C39" s="1" t="s">
        <v>245</v>
      </c>
      <c r="D39" s="21">
        <v>8.4656105182524151E-3</v>
      </c>
      <c r="E39" s="21">
        <v>3.858994867105761E-3</v>
      </c>
      <c r="F39" s="21">
        <v>1.343316740158682E-2</v>
      </c>
      <c r="G39" s="21">
        <v>0.65128396906551611</v>
      </c>
      <c r="H39" s="21">
        <v>0.67704174185246113</v>
      </c>
    </row>
    <row r="40" spans="1:8" x14ac:dyDescent="0.25">
      <c r="A40" s="139"/>
      <c r="B40" s="1">
        <v>2006</v>
      </c>
      <c r="C40" s="1" t="s">
        <v>245</v>
      </c>
      <c r="D40" s="21">
        <v>9.9677639214795569E-3</v>
      </c>
      <c r="E40" s="21">
        <v>5.0954418262481429E-3</v>
      </c>
      <c r="F40" s="21">
        <v>1.9184878080902211E-2</v>
      </c>
      <c r="G40" s="21">
        <v>0.66009334383460838</v>
      </c>
      <c r="H40" s="21">
        <v>0.69434142766323825</v>
      </c>
    </row>
    <row r="41" spans="1:8" x14ac:dyDescent="0.25">
      <c r="A41" s="139"/>
      <c r="B41" s="1">
        <v>2007</v>
      </c>
      <c r="C41" s="1" t="s">
        <v>245</v>
      </c>
      <c r="D41" s="21">
        <v>9.8151150427364126E-3</v>
      </c>
      <c r="E41" s="21">
        <v>5.8798823076842118E-3</v>
      </c>
      <c r="F41" s="21">
        <v>1.895705043396204E-2</v>
      </c>
      <c r="G41" s="21">
        <v>0.69173475804464069</v>
      </c>
      <c r="H41" s="21">
        <v>0.72638680582902337</v>
      </c>
    </row>
    <row r="42" spans="1:8" x14ac:dyDescent="0.25">
      <c r="A42" s="139"/>
      <c r="B42" s="1">
        <v>2008</v>
      </c>
      <c r="C42" s="1" t="s">
        <v>245</v>
      </c>
      <c r="D42" s="21">
        <v>9.7792271158568082E-3</v>
      </c>
      <c r="E42" s="21">
        <v>4.6812081349005509E-3</v>
      </c>
      <c r="F42" s="21">
        <v>1.8551190620458308E-2</v>
      </c>
      <c r="G42" s="21">
        <v>0.75156783746369793</v>
      </c>
      <c r="H42" s="21">
        <v>0.78457946333491357</v>
      </c>
    </row>
    <row r="43" spans="1:8" x14ac:dyDescent="0.25">
      <c r="A43" s="139"/>
      <c r="B43" s="1">
        <v>2009</v>
      </c>
      <c r="C43" s="1" t="s">
        <v>245</v>
      </c>
      <c r="D43" s="21">
        <v>9.6962197816100448E-3</v>
      </c>
      <c r="E43" s="21">
        <v>7.4546565972367432E-3</v>
      </c>
      <c r="F43" s="21">
        <v>2.3436643464721608E-2</v>
      </c>
      <c r="G43" s="21">
        <v>0.7526176253934278</v>
      </c>
      <c r="H43" s="21">
        <v>0.79320514523699615</v>
      </c>
    </row>
    <row r="44" spans="1:8" x14ac:dyDescent="0.25">
      <c r="A44" s="139"/>
      <c r="B44" s="1">
        <v>2010</v>
      </c>
      <c r="C44" s="1" t="s">
        <v>245</v>
      </c>
      <c r="D44" s="21">
        <v>1.044331450824588E-2</v>
      </c>
      <c r="E44" s="21">
        <v>1.169906788482376E-2</v>
      </c>
      <c r="F44" s="21">
        <v>2.9577082023115629E-2</v>
      </c>
      <c r="G44" s="21">
        <v>0.77719782291833739</v>
      </c>
      <c r="H44" s="21">
        <v>0.82891728733452263</v>
      </c>
    </row>
    <row r="45" spans="1:8" x14ac:dyDescent="0.25">
      <c r="A45" s="139"/>
      <c r="B45" s="1">
        <v>2011</v>
      </c>
      <c r="C45" s="1" t="s">
        <v>245</v>
      </c>
      <c r="D45" s="21">
        <v>9.691298830412802E-3</v>
      </c>
      <c r="E45" s="21">
        <v>1.3876324001606891E-2</v>
      </c>
      <c r="F45" s="21">
        <v>3.4777194996225759E-2</v>
      </c>
      <c r="G45" s="21">
        <v>0.81618837500611208</v>
      </c>
      <c r="H45" s="21">
        <v>0.87453319283435749</v>
      </c>
    </row>
    <row r="46" spans="1:8" x14ac:dyDescent="0.25">
      <c r="A46" s="139"/>
      <c r="B46" s="1">
        <v>2012</v>
      </c>
      <c r="C46" s="1" t="s">
        <v>245</v>
      </c>
      <c r="D46" s="21">
        <v>9.5795663568814127E-3</v>
      </c>
      <c r="E46" s="21">
        <v>1.257996709653387E-2</v>
      </c>
      <c r="F46" s="21">
        <v>3.077143622329084E-2</v>
      </c>
      <c r="G46" s="21">
        <v>0.87347908406936725</v>
      </c>
      <c r="H46" s="21">
        <v>0.92641005374607333</v>
      </c>
    </row>
    <row r="47" spans="1:8" x14ac:dyDescent="0.25">
      <c r="A47" s="139"/>
      <c r="B47" s="1">
        <v>2013</v>
      </c>
      <c r="C47" s="1" t="s">
        <v>245</v>
      </c>
      <c r="D47" s="21">
        <v>1.0736273902973079E-2</v>
      </c>
      <c r="E47" s="21">
        <v>1.380062352875912E-2</v>
      </c>
      <c r="F47" s="21">
        <v>3.4001934865503222E-2</v>
      </c>
      <c r="G47" s="21">
        <v>0.93751296382237082</v>
      </c>
      <c r="H47" s="21">
        <v>0.99605179611960626</v>
      </c>
    </row>
    <row r="48" spans="1:8" x14ac:dyDescent="0.25">
      <c r="A48" s="139"/>
      <c r="B48" s="1">
        <v>2014</v>
      </c>
      <c r="C48" s="1" t="s">
        <v>245</v>
      </c>
      <c r="D48" s="21">
        <v>1.0070316119238089E-2</v>
      </c>
      <c r="E48" s="21">
        <v>1.3672052163474689E-2</v>
      </c>
      <c r="F48" s="21">
        <v>3.1844256972858587E-2</v>
      </c>
      <c r="G48" s="21">
        <v>1.014675687895759</v>
      </c>
      <c r="H48" s="21">
        <v>1.0702623131513309</v>
      </c>
    </row>
    <row r="49" spans="1:8" x14ac:dyDescent="0.25">
      <c r="A49" s="139"/>
      <c r="B49" s="1">
        <v>2015</v>
      </c>
      <c r="C49" s="1" t="s">
        <v>245</v>
      </c>
      <c r="D49" s="21">
        <v>9.5641927142528053E-3</v>
      </c>
      <c r="E49" s="21">
        <v>1.390892045916001E-2</v>
      </c>
      <c r="F49" s="21">
        <v>2.9421085899602031E-2</v>
      </c>
      <c r="G49" s="21">
        <v>1.0655668994162319</v>
      </c>
      <c r="H49" s="21">
        <v>1.1184610984892469</v>
      </c>
    </row>
    <row r="50" spans="1:8" x14ac:dyDescent="0.25">
      <c r="A50" s="140"/>
      <c r="B50" s="1">
        <v>2016</v>
      </c>
      <c r="C50" s="1" t="s">
        <v>245</v>
      </c>
      <c r="D50" s="21">
        <v>8.9914886201154769E-3</v>
      </c>
      <c r="E50" s="21">
        <v>7.7375428415404702E-3</v>
      </c>
      <c r="F50" s="21">
        <v>2.043997984399519E-2</v>
      </c>
      <c r="G50" s="21">
        <v>1.1088639241284539</v>
      </c>
      <c r="H50" s="21">
        <v>1.146032935434105</v>
      </c>
    </row>
    <row r="51" spans="1:8" x14ac:dyDescent="0.25">
      <c r="A51" s="138" t="s">
        <v>58</v>
      </c>
      <c r="B51" s="1">
        <v>1970</v>
      </c>
      <c r="C51" s="1" t="s">
        <v>245</v>
      </c>
      <c r="D51" s="21">
        <v>5.0558750285504368E-3</v>
      </c>
      <c r="E51" s="21">
        <v>5.5186828403425419E-4</v>
      </c>
      <c r="F51" s="21">
        <v>1.886197181227451E-2</v>
      </c>
      <c r="G51" s="21">
        <v>0.34888059392237381</v>
      </c>
      <c r="H51" s="21">
        <v>0.37335030904723299</v>
      </c>
    </row>
    <row r="52" spans="1:8" x14ac:dyDescent="0.25">
      <c r="A52" s="139"/>
      <c r="B52" s="1">
        <v>1971</v>
      </c>
      <c r="C52" s="1" t="s">
        <v>245</v>
      </c>
      <c r="D52" s="21">
        <v>5.4023199935276968E-3</v>
      </c>
      <c r="E52" s="21">
        <v>6.1867747579372092E-4</v>
      </c>
      <c r="F52" s="21">
        <v>2.169973562716632E-2</v>
      </c>
      <c r="G52" s="21">
        <v>0.38934785495720392</v>
      </c>
      <c r="H52" s="21">
        <v>0.41706858805369168</v>
      </c>
    </row>
    <row r="53" spans="1:8" x14ac:dyDescent="0.25">
      <c r="A53" s="139"/>
      <c r="B53" s="1">
        <v>1972</v>
      </c>
      <c r="C53" s="1" t="s">
        <v>245</v>
      </c>
      <c r="D53" s="21">
        <v>5.6013812353540764E-3</v>
      </c>
      <c r="E53" s="21">
        <v>7.4470282439305813E-4</v>
      </c>
      <c r="F53" s="21">
        <v>2.345863060727401E-2</v>
      </c>
      <c r="G53" s="21">
        <v>0.4378339375775071</v>
      </c>
      <c r="H53" s="21">
        <v>0.46763865224452827</v>
      </c>
    </row>
    <row r="54" spans="1:8" x14ac:dyDescent="0.25">
      <c r="A54" s="139"/>
      <c r="B54" s="1">
        <v>1973</v>
      </c>
      <c r="C54" s="1" t="s">
        <v>245</v>
      </c>
      <c r="D54" s="21">
        <v>6.2071844089073916E-3</v>
      </c>
      <c r="E54" s="21">
        <v>6.9700927029544765E-4</v>
      </c>
      <c r="F54" s="21">
        <v>2.537716925107783E-2</v>
      </c>
      <c r="G54" s="21">
        <v>0.45610590859219008</v>
      </c>
      <c r="H54" s="21">
        <v>0.4883872715224708</v>
      </c>
    </row>
    <row r="55" spans="1:8" x14ac:dyDescent="0.25">
      <c r="A55" s="139"/>
      <c r="B55" s="1">
        <v>1974</v>
      </c>
      <c r="C55" s="1" t="s">
        <v>245</v>
      </c>
      <c r="D55" s="21">
        <v>5.6480013146383888E-3</v>
      </c>
      <c r="E55" s="21">
        <v>7.0981719108708394E-4</v>
      </c>
      <c r="F55" s="21">
        <v>2.1263476736172481E-2</v>
      </c>
      <c r="G55" s="21">
        <v>0.43927859389435409</v>
      </c>
      <c r="H55" s="21">
        <v>0.46689988913625208</v>
      </c>
    </row>
    <row r="56" spans="1:8" x14ac:dyDescent="0.25">
      <c r="A56" s="139"/>
      <c r="B56" s="1">
        <v>1975</v>
      </c>
      <c r="C56" s="1" t="s">
        <v>245</v>
      </c>
      <c r="D56" s="21">
        <v>6.2699875995457996E-3</v>
      </c>
      <c r="E56" s="21">
        <v>6.8289568354771017E-4</v>
      </c>
      <c r="F56" s="21">
        <v>2.4265951626924191E-2</v>
      </c>
      <c r="G56" s="21">
        <v>0.50568455277494295</v>
      </c>
      <c r="H56" s="21">
        <v>0.53690338768496071</v>
      </c>
    </row>
    <row r="57" spans="1:8" x14ac:dyDescent="0.25">
      <c r="A57" s="139"/>
      <c r="B57" s="1">
        <v>1976</v>
      </c>
      <c r="C57" s="1" t="s">
        <v>245</v>
      </c>
      <c r="D57" s="21">
        <v>7.1223758614753531E-3</v>
      </c>
      <c r="E57" s="21">
        <v>7.6178687359406002E-4</v>
      </c>
      <c r="F57" s="21">
        <v>2.2529924946489401E-2</v>
      </c>
      <c r="G57" s="21">
        <v>0.56307038477725802</v>
      </c>
      <c r="H57" s="21">
        <v>0.59348447245881686</v>
      </c>
    </row>
    <row r="58" spans="1:8" x14ac:dyDescent="0.25">
      <c r="A58" s="139"/>
      <c r="B58" s="1">
        <v>1977</v>
      </c>
      <c r="C58" s="1" t="s">
        <v>245</v>
      </c>
      <c r="D58" s="21">
        <v>7.8351434248267286E-3</v>
      </c>
      <c r="E58" s="21">
        <v>1.201129811778834E-3</v>
      </c>
      <c r="F58" s="21">
        <v>2.518240782038186E-2</v>
      </c>
      <c r="G58" s="21">
        <v>0.61935383560677648</v>
      </c>
      <c r="H58" s="21">
        <v>0.65357251666376392</v>
      </c>
    </row>
    <row r="59" spans="1:8" x14ac:dyDescent="0.25">
      <c r="A59" s="139"/>
      <c r="B59" s="1">
        <v>1978</v>
      </c>
      <c r="C59" s="1" t="s">
        <v>245</v>
      </c>
      <c r="D59" s="21">
        <v>8.9711344828390417E-3</v>
      </c>
      <c r="E59" s="21">
        <v>1.260705195873864E-3</v>
      </c>
      <c r="F59" s="21">
        <v>3.552989557720939E-2</v>
      </c>
      <c r="G59" s="21">
        <v>0.65622087801397488</v>
      </c>
      <c r="H59" s="21">
        <v>0.70198261326989719</v>
      </c>
    </row>
    <row r="60" spans="1:8" x14ac:dyDescent="0.25">
      <c r="A60" s="139"/>
      <c r="B60" s="1">
        <v>1979</v>
      </c>
      <c r="C60" s="1" t="s">
        <v>245</v>
      </c>
      <c r="D60" s="21">
        <v>9.8759146900955323E-3</v>
      </c>
      <c r="E60" s="21">
        <v>1.474983567832389E-3</v>
      </c>
      <c r="F60" s="21">
        <v>3.5598858393317417E-2</v>
      </c>
      <c r="G60" s="21">
        <v>0.74599372482337223</v>
      </c>
      <c r="H60" s="21">
        <v>0.79294348147461757</v>
      </c>
    </row>
    <row r="61" spans="1:8" x14ac:dyDescent="0.25">
      <c r="A61" s="139"/>
      <c r="B61" s="1">
        <v>1980</v>
      </c>
      <c r="C61" s="1" t="s">
        <v>245</v>
      </c>
      <c r="D61" s="21">
        <v>1.0259919245021039E-2</v>
      </c>
      <c r="E61" s="21">
        <v>2.1133154209954708E-3</v>
      </c>
      <c r="F61" s="21">
        <v>3.3300019283823291E-2</v>
      </c>
      <c r="G61" s="21">
        <v>0.84563244233929413</v>
      </c>
      <c r="H61" s="21">
        <v>0.89130569628913392</v>
      </c>
    </row>
    <row r="62" spans="1:8" x14ac:dyDescent="0.25">
      <c r="A62" s="139"/>
      <c r="B62" s="1">
        <v>1981</v>
      </c>
      <c r="C62" s="1" t="s">
        <v>245</v>
      </c>
      <c r="D62" s="21">
        <v>1.042019457540719E-2</v>
      </c>
      <c r="E62" s="21">
        <v>2.5023289905175441E-3</v>
      </c>
      <c r="F62" s="21">
        <v>2.8096801890339231E-2</v>
      </c>
      <c r="G62" s="21">
        <v>0.88274651884974797</v>
      </c>
      <c r="H62" s="21">
        <v>0.92376584430601194</v>
      </c>
    </row>
    <row r="63" spans="1:8" x14ac:dyDescent="0.25">
      <c r="A63" s="139"/>
      <c r="B63" s="1">
        <v>1982</v>
      </c>
      <c r="C63" s="1" t="s">
        <v>245</v>
      </c>
      <c r="D63" s="21">
        <v>1.1061038715183749E-2</v>
      </c>
      <c r="E63" s="21">
        <v>2.3508506216262061E-3</v>
      </c>
      <c r="F63" s="21">
        <v>2.87864267138709E-2</v>
      </c>
      <c r="G63" s="21">
        <v>1.0384655645387659</v>
      </c>
      <c r="H63" s="21">
        <v>1.0806638805894471</v>
      </c>
    </row>
    <row r="64" spans="1:8" x14ac:dyDescent="0.25">
      <c r="A64" s="139"/>
      <c r="B64" s="1">
        <v>1983</v>
      </c>
      <c r="C64" s="1" t="s">
        <v>245</v>
      </c>
      <c r="D64" s="21">
        <v>1.208531092289577E-2</v>
      </c>
      <c r="E64" s="21">
        <v>2.3001112088675362E-3</v>
      </c>
      <c r="F64" s="21">
        <v>3.4710697990840068E-2</v>
      </c>
      <c r="G64" s="21">
        <v>1.1348579744306271</v>
      </c>
      <c r="H64" s="21">
        <v>1.183954094553231</v>
      </c>
    </row>
    <row r="65" spans="1:8" x14ac:dyDescent="0.25">
      <c r="A65" s="139"/>
      <c r="B65" s="1">
        <v>1984</v>
      </c>
      <c r="C65" s="1" t="s">
        <v>245</v>
      </c>
      <c r="D65" s="21">
        <v>1.324486836091864E-2</v>
      </c>
      <c r="E65" s="21">
        <v>3.0790803659005331E-3</v>
      </c>
      <c r="F65" s="21">
        <v>3.9067000441636759E-2</v>
      </c>
      <c r="G65" s="21">
        <v>1.3299404829936139</v>
      </c>
      <c r="H65" s="21">
        <v>1.38533143216207</v>
      </c>
    </row>
    <row r="66" spans="1:8" x14ac:dyDescent="0.25">
      <c r="A66" s="139"/>
      <c r="B66" s="1">
        <v>1985</v>
      </c>
      <c r="C66" s="1" t="s">
        <v>245</v>
      </c>
      <c r="D66" s="21">
        <v>1.4407321640846949E-2</v>
      </c>
      <c r="E66" s="21">
        <v>5.9232243070504583E-3</v>
      </c>
      <c r="F66" s="21">
        <v>5.7684708266841168E-2</v>
      </c>
      <c r="G66" s="21">
        <v>1.561381924363207</v>
      </c>
      <c r="H66" s="21">
        <v>1.6393971785779451</v>
      </c>
    </row>
    <row r="67" spans="1:8" x14ac:dyDescent="0.25">
      <c r="A67" s="139"/>
      <c r="B67" s="1">
        <v>1986</v>
      </c>
      <c r="C67" s="1" t="s">
        <v>245</v>
      </c>
      <c r="D67" s="21">
        <v>1.484397918159853E-2</v>
      </c>
      <c r="E67" s="21">
        <v>3.714449926554808E-3</v>
      </c>
      <c r="F67" s="21">
        <v>5.7477091645469422E-2</v>
      </c>
      <c r="G67" s="21">
        <v>1.8651383054773789</v>
      </c>
      <c r="H67" s="21">
        <v>1.9411738262310021</v>
      </c>
    </row>
    <row r="68" spans="1:8" x14ac:dyDescent="0.25">
      <c r="A68" s="139"/>
      <c r="B68" s="1">
        <v>1987</v>
      </c>
      <c r="C68" s="1" t="s">
        <v>245</v>
      </c>
      <c r="D68" s="21">
        <v>1.59165658061809E-2</v>
      </c>
      <c r="E68" s="21">
        <v>4.0567706651002452E-3</v>
      </c>
      <c r="F68" s="21">
        <v>4.7182684856374869E-2</v>
      </c>
      <c r="G68" s="21">
        <v>2.017064595158546</v>
      </c>
      <c r="H68" s="21">
        <v>2.0842206164862009</v>
      </c>
    </row>
    <row r="69" spans="1:8" x14ac:dyDescent="0.25">
      <c r="A69" s="139"/>
      <c r="B69" s="1">
        <v>1988</v>
      </c>
      <c r="C69" s="1" t="s">
        <v>245</v>
      </c>
      <c r="D69" s="21">
        <v>1.482566582865627E-2</v>
      </c>
      <c r="E69" s="21">
        <v>5.9658726965655584E-3</v>
      </c>
      <c r="F69" s="21">
        <v>4.4324871307178458E-2</v>
      </c>
      <c r="G69" s="21">
        <v>2.2814533916096189</v>
      </c>
      <c r="H69" s="21">
        <v>2.3465698014420191</v>
      </c>
    </row>
    <row r="70" spans="1:8" x14ac:dyDescent="0.25">
      <c r="A70" s="139"/>
      <c r="B70" s="1">
        <v>1989</v>
      </c>
      <c r="C70" s="1" t="s">
        <v>245</v>
      </c>
      <c r="D70" s="21">
        <v>1.4147560648442E-2</v>
      </c>
      <c r="E70" s="21">
        <v>5.2095900477941749E-3</v>
      </c>
      <c r="F70" s="21">
        <v>4.3350478718628592E-2</v>
      </c>
      <c r="G70" s="21">
        <v>2.2456109320018451</v>
      </c>
      <c r="H70" s="21">
        <v>2.3083185614167099</v>
      </c>
    </row>
    <row r="71" spans="1:8" x14ac:dyDescent="0.25">
      <c r="A71" s="139"/>
      <c r="B71" s="1">
        <v>1990</v>
      </c>
      <c r="C71" s="1" t="s">
        <v>245</v>
      </c>
      <c r="D71" s="21">
        <v>1.296639221961279E-2</v>
      </c>
      <c r="E71" s="21">
        <v>5.4226476712594786E-3</v>
      </c>
      <c r="F71" s="21">
        <v>4.0963700634200302E-2</v>
      </c>
      <c r="G71" s="21">
        <v>2.095179209492434</v>
      </c>
      <c r="H71" s="21">
        <v>2.154531950017506</v>
      </c>
    </row>
    <row r="72" spans="1:8" x14ac:dyDescent="0.25">
      <c r="A72" s="139"/>
      <c r="B72" s="1">
        <v>1991</v>
      </c>
      <c r="C72" s="1" t="s">
        <v>245</v>
      </c>
      <c r="D72" s="21">
        <v>7.6531960141106121E-3</v>
      </c>
      <c r="E72" s="21">
        <v>7.9262003021103311E-3</v>
      </c>
      <c r="F72" s="21">
        <v>4.2723674815892163E-2</v>
      </c>
      <c r="G72" s="21">
        <v>2.241786470808703</v>
      </c>
      <c r="H72" s="21">
        <v>2.3000895419408161</v>
      </c>
    </row>
    <row r="73" spans="1:8" x14ac:dyDescent="0.25">
      <c r="A73" s="139"/>
      <c r="B73" s="1">
        <v>1992</v>
      </c>
      <c r="C73" s="1" t="s">
        <v>245</v>
      </c>
      <c r="D73" s="21">
        <v>8.9677119946772865E-3</v>
      </c>
      <c r="E73" s="21">
        <v>7.7394783475705758E-3</v>
      </c>
      <c r="F73" s="21">
        <v>5.2931526740312013E-2</v>
      </c>
      <c r="G73" s="21">
        <v>2.730379384581707</v>
      </c>
      <c r="H73" s="21">
        <v>2.8000181016642669</v>
      </c>
    </row>
    <row r="74" spans="1:8" x14ac:dyDescent="0.25">
      <c r="A74" s="139"/>
      <c r="B74" s="1">
        <v>1993</v>
      </c>
      <c r="C74" s="1" t="s">
        <v>245</v>
      </c>
      <c r="D74" s="21">
        <v>1.9463002821998851E-2</v>
      </c>
      <c r="E74" s="21">
        <v>7.238036767289284E-3</v>
      </c>
      <c r="F74" s="21">
        <v>7.8583867419654369E-2</v>
      </c>
      <c r="G74" s="21">
        <v>3.241088454702203</v>
      </c>
      <c r="H74" s="21">
        <v>3.3463733617111449</v>
      </c>
    </row>
    <row r="75" spans="1:8" x14ac:dyDescent="0.25">
      <c r="A75" s="139"/>
      <c r="B75" s="1">
        <v>1994</v>
      </c>
      <c r="C75" s="1" t="s">
        <v>245</v>
      </c>
      <c r="D75" s="21">
        <v>2.020076705908937E-2</v>
      </c>
      <c r="E75" s="21">
        <v>1.0036616159150189E-2</v>
      </c>
      <c r="F75" s="21">
        <v>7.5614453989466382E-2</v>
      </c>
      <c r="G75" s="21">
        <v>3.7441684147509768</v>
      </c>
      <c r="H75" s="21">
        <v>3.850020251958683</v>
      </c>
    </row>
    <row r="76" spans="1:8" x14ac:dyDescent="0.25">
      <c r="A76" s="139"/>
      <c r="B76" s="1">
        <v>1995</v>
      </c>
      <c r="C76" s="1" t="s">
        <v>245</v>
      </c>
      <c r="D76" s="21">
        <v>2.31212267423569E-2</v>
      </c>
      <c r="E76" s="21">
        <v>1.1647114506793029E-2</v>
      </c>
      <c r="F76" s="21">
        <v>6.491552789331681E-2</v>
      </c>
      <c r="G76" s="21">
        <v>4.0696821763669488</v>
      </c>
      <c r="H76" s="21">
        <v>4.1693660455094159</v>
      </c>
    </row>
    <row r="77" spans="1:8" x14ac:dyDescent="0.25">
      <c r="A77" s="139"/>
      <c r="B77" s="1">
        <v>1996</v>
      </c>
      <c r="C77" s="1" t="s">
        <v>245</v>
      </c>
      <c r="D77" s="21">
        <v>2.4999444741815358E-2</v>
      </c>
      <c r="E77" s="21">
        <v>1.2795966608242511E-2</v>
      </c>
      <c r="F77" s="21">
        <v>7.0453743102091834E-2</v>
      </c>
      <c r="G77" s="21">
        <v>3.991440315667822</v>
      </c>
      <c r="H77" s="21">
        <v>4.099689470119972</v>
      </c>
    </row>
    <row r="78" spans="1:8" x14ac:dyDescent="0.25">
      <c r="A78" s="139"/>
      <c r="B78" s="1">
        <v>1997</v>
      </c>
      <c r="C78" s="1" t="s">
        <v>245</v>
      </c>
      <c r="D78" s="21">
        <v>1.902071269480432E-2</v>
      </c>
      <c r="E78" s="21">
        <v>1.489803039902887E-2</v>
      </c>
      <c r="F78" s="21">
        <v>7.0568773968323048E-2</v>
      </c>
      <c r="G78" s="21">
        <v>4.0038547068727759</v>
      </c>
      <c r="H78" s="21">
        <v>4.1083422239349323</v>
      </c>
    </row>
    <row r="79" spans="1:8" x14ac:dyDescent="0.25">
      <c r="A79" s="139"/>
      <c r="B79" s="1">
        <v>1998</v>
      </c>
      <c r="C79" s="1" t="s">
        <v>245</v>
      </c>
      <c r="D79" s="21">
        <v>1.471845127223707E-2</v>
      </c>
      <c r="E79" s="21">
        <v>1.3820528399204E-2</v>
      </c>
      <c r="F79" s="21">
        <v>7.5404943418834663E-2</v>
      </c>
      <c r="G79" s="21">
        <v>4.2561562322290287</v>
      </c>
      <c r="H79" s="21">
        <v>4.3601001553193042</v>
      </c>
    </row>
    <row r="80" spans="1:8" x14ac:dyDescent="0.25">
      <c r="A80" s="139"/>
      <c r="B80" s="1">
        <v>1999</v>
      </c>
      <c r="C80" s="1" t="s">
        <v>245</v>
      </c>
      <c r="D80" s="21">
        <v>1.6448690682007779E-2</v>
      </c>
      <c r="E80" s="21">
        <v>1.1004026480633221E-2</v>
      </c>
      <c r="F80" s="21">
        <v>8.2963784339379204E-2</v>
      </c>
      <c r="G80" s="21">
        <v>4.2944352196267337</v>
      </c>
      <c r="H80" s="21">
        <v>4.4048517211287539</v>
      </c>
    </row>
    <row r="81" spans="1:8" x14ac:dyDescent="0.25">
      <c r="A81" s="139"/>
      <c r="B81" s="1">
        <v>2000</v>
      </c>
      <c r="C81" s="1" t="s">
        <v>245</v>
      </c>
      <c r="D81" s="21">
        <v>1.4333811405222521E-2</v>
      </c>
      <c r="E81" s="21">
        <v>1.2906947178789969E-2</v>
      </c>
      <c r="F81" s="21">
        <v>7.2289336216983677E-2</v>
      </c>
      <c r="G81" s="21">
        <v>4.3037679649099587</v>
      </c>
      <c r="H81" s="21">
        <v>4.4032980597109548</v>
      </c>
    </row>
    <row r="82" spans="1:8" x14ac:dyDescent="0.25">
      <c r="A82" s="139"/>
      <c r="B82" s="1">
        <v>2001</v>
      </c>
      <c r="C82" s="1" t="s">
        <v>245</v>
      </c>
      <c r="D82" s="21">
        <v>1.4172398040814769E-2</v>
      </c>
      <c r="E82" s="21">
        <v>1.212917512346824E-2</v>
      </c>
      <c r="F82" s="21">
        <v>8.7214036123477015E-2</v>
      </c>
      <c r="G82" s="21">
        <v>4.3705237062822144</v>
      </c>
      <c r="H82" s="21">
        <v>4.4840393155699738</v>
      </c>
    </row>
    <row r="83" spans="1:8" x14ac:dyDescent="0.25">
      <c r="A83" s="139"/>
      <c r="B83" s="1">
        <v>2002</v>
      </c>
      <c r="C83" s="1" t="s">
        <v>245</v>
      </c>
      <c r="D83" s="21">
        <v>1.9869794713106639E-2</v>
      </c>
      <c r="E83" s="21">
        <v>1.272960933293182E-2</v>
      </c>
      <c r="F83" s="21">
        <v>0.1072965095206183</v>
      </c>
      <c r="G83" s="21">
        <v>4.6875072734684444</v>
      </c>
      <c r="H83" s="21">
        <v>4.8274031870351024</v>
      </c>
    </row>
    <row r="84" spans="1:8" x14ac:dyDescent="0.25">
      <c r="A84" s="139"/>
      <c r="B84" s="1">
        <v>2003</v>
      </c>
      <c r="C84" s="1" t="s">
        <v>245</v>
      </c>
      <c r="D84" s="21">
        <v>2.527010258556707E-2</v>
      </c>
      <c r="E84" s="21">
        <v>1.332082176039575E-2</v>
      </c>
      <c r="F84" s="21">
        <v>0.13339788089466709</v>
      </c>
      <c r="G84" s="21">
        <v>5.2239747990419234</v>
      </c>
      <c r="H84" s="21">
        <v>5.395963604282553</v>
      </c>
    </row>
    <row r="85" spans="1:8" x14ac:dyDescent="0.25">
      <c r="A85" s="139"/>
      <c r="B85" s="1">
        <v>2004</v>
      </c>
      <c r="C85" s="1" t="s">
        <v>245</v>
      </c>
      <c r="D85" s="21">
        <v>2.9008840447135861E-2</v>
      </c>
      <c r="E85" s="21">
        <v>1.2045975862236749E-2</v>
      </c>
      <c r="F85" s="21">
        <v>0.14567450530619411</v>
      </c>
      <c r="G85" s="21">
        <v>6.0743397413964306</v>
      </c>
      <c r="H85" s="21">
        <v>6.2610690630119974</v>
      </c>
    </row>
    <row r="86" spans="1:8" x14ac:dyDescent="0.25">
      <c r="A86" s="139"/>
      <c r="B86" s="1">
        <v>2005</v>
      </c>
      <c r="C86" s="1" t="s">
        <v>245</v>
      </c>
      <c r="D86" s="21">
        <v>3.9688261282163087E-2</v>
      </c>
      <c r="E86" s="21">
        <v>9.6230125530124486E-3</v>
      </c>
      <c r="F86" s="21">
        <v>0.18083701992366469</v>
      </c>
      <c r="G86" s="21">
        <v>6.5159274375456464</v>
      </c>
      <c r="H86" s="21">
        <v>6.7460757313044857</v>
      </c>
    </row>
    <row r="87" spans="1:8" x14ac:dyDescent="0.25">
      <c r="A87" s="139"/>
      <c r="B87" s="1">
        <v>2006</v>
      </c>
      <c r="C87" s="1" t="s">
        <v>245</v>
      </c>
      <c r="D87" s="21">
        <v>4.6781284209182601E-2</v>
      </c>
      <c r="E87" s="21">
        <v>9.707590156807883E-3</v>
      </c>
      <c r="F87" s="21">
        <v>0.19371001226560999</v>
      </c>
      <c r="G87" s="21">
        <v>7.3022403010568757</v>
      </c>
      <c r="H87" s="21">
        <v>7.552439187688476</v>
      </c>
    </row>
    <row r="88" spans="1:8" x14ac:dyDescent="0.25">
      <c r="A88" s="139"/>
      <c r="B88" s="1">
        <v>2007</v>
      </c>
      <c r="C88" s="1" t="s">
        <v>245</v>
      </c>
      <c r="D88" s="21">
        <v>5.3805825242246967E-2</v>
      </c>
      <c r="E88" s="21">
        <v>9.0794134711541935E-3</v>
      </c>
      <c r="F88" s="21">
        <v>0.21738868616614729</v>
      </c>
      <c r="G88" s="21">
        <v>7.6668198599366466</v>
      </c>
      <c r="H88" s="21">
        <v>7.9470937848161958</v>
      </c>
    </row>
    <row r="89" spans="1:8" x14ac:dyDescent="0.25">
      <c r="A89" s="139"/>
      <c r="B89" s="1">
        <v>2008</v>
      </c>
      <c r="C89" s="1" t="s">
        <v>245</v>
      </c>
      <c r="D89" s="21">
        <v>6.1475568757958593E-2</v>
      </c>
      <c r="E89" s="21">
        <v>7.8290123796081242E-3</v>
      </c>
      <c r="F89" s="21">
        <v>0.22444012040040701</v>
      </c>
      <c r="G89" s="21">
        <v>7.7985642331323524</v>
      </c>
      <c r="H89" s="21">
        <v>8.0923089346703261</v>
      </c>
    </row>
    <row r="90" spans="1:8" x14ac:dyDescent="0.25">
      <c r="A90" s="139"/>
      <c r="B90" s="1">
        <v>2009</v>
      </c>
      <c r="C90" s="1" t="s">
        <v>245</v>
      </c>
      <c r="D90" s="21">
        <v>7.0363412784900312E-2</v>
      </c>
      <c r="E90" s="21">
        <v>1.7563306218171901E-2</v>
      </c>
      <c r="F90" s="21">
        <v>0.29213514117142331</v>
      </c>
      <c r="G90" s="21">
        <v>8.9935782182737452</v>
      </c>
      <c r="H90" s="21">
        <v>9.3736400784482399</v>
      </c>
    </row>
    <row r="91" spans="1:8" x14ac:dyDescent="0.25">
      <c r="A91" s="139"/>
      <c r="B91" s="1">
        <v>2010</v>
      </c>
      <c r="C91" s="1" t="s">
        <v>245</v>
      </c>
      <c r="D91" s="21">
        <v>8.0210174272187226E-2</v>
      </c>
      <c r="E91" s="21">
        <v>1.46984074541762E-2</v>
      </c>
      <c r="F91" s="21">
        <v>0.31395469086295941</v>
      </c>
      <c r="G91" s="21">
        <v>10.0658729296544</v>
      </c>
      <c r="H91" s="21">
        <v>10.47473620224372</v>
      </c>
    </row>
    <row r="92" spans="1:8" x14ac:dyDescent="0.25">
      <c r="A92" s="139"/>
      <c r="B92" s="1">
        <v>2011</v>
      </c>
      <c r="C92" s="1" t="s">
        <v>245</v>
      </c>
      <c r="D92" s="21">
        <v>9.0661124615169078E-2</v>
      </c>
      <c r="E92" s="21">
        <v>1.29411953755062E-2</v>
      </c>
      <c r="F92" s="21">
        <v>0.33918899417504378</v>
      </c>
      <c r="G92" s="21">
        <v>10.82682150309865</v>
      </c>
      <c r="H92" s="21">
        <v>11.26961281726437</v>
      </c>
    </row>
    <row r="93" spans="1:8" x14ac:dyDescent="0.25">
      <c r="A93" s="139"/>
      <c r="B93" s="1">
        <v>2012</v>
      </c>
      <c r="C93" s="1" t="s">
        <v>245</v>
      </c>
      <c r="D93" s="21">
        <v>0.103798770169014</v>
      </c>
      <c r="E93" s="21">
        <v>1.225432390723296E-2</v>
      </c>
      <c r="F93" s="21">
        <v>0.34516732160566033</v>
      </c>
      <c r="G93" s="21">
        <v>10.967558561885509</v>
      </c>
      <c r="H93" s="21">
        <v>11.42877897756741</v>
      </c>
    </row>
    <row r="94" spans="1:8" x14ac:dyDescent="0.25">
      <c r="A94" s="139"/>
      <c r="B94" s="1">
        <v>2013</v>
      </c>
      <c r="C94" s="1" t="s">
        <v>245</v>
      </c>
      <c r="D94" s="21">
        <v>0.1016830078651824</v>
      </c>
      <c r="E94" s="21">
        <v>1.3228182687043011E-2</v>
      </c>
      <c r="F94" s="21">
        <v>0.38321898184031089</v>
      </c>
      <c r="G94" s="21">
        <v>11.885287987324419</v>
      </c>
      <c r="H94" s="21">
        <v>12.38341815971695</v>
      </c>
    </row>
    <row r="95" spans="1:8" x14ac:dyDescent="0.25">
      <c r="A95" s="139"/>
      <c r="B95" s="1">
        <v>2014</v>
      </c>
      <c r="C95" s="1" t="s">
        <v>245</v>
      </c>
      <c r="D95" s="21">
        <v>0.1160219833735283</v>
      </c>
      <c r="E95" s="21">
        <v>1.147951288099913E-2</v>
      </c>
      <c r="F95" s="21">
        <v>0.36280233612659579</v>
      </c>
      <c r="G95" s="21">
        <v>12.360911495428629</v>
      </c>
      <c r="H95" s="21">
        <v>12.85121532780976</v>
      </c>
    </row>
    <row r="96" spans="1:8" x14ac:dyDescent="0.25">
      <c r="A96" s="139"/>
      <c r="B96" s="1">
        <v>2015</v>
      </c>
      <c r="C96" s="1" t="s">
        <v>245</v>
      </c>
      <c r="D96" s="21">
        <v>0.1142199823615213</v>
      </c>
      <c r="E96" s="21">
        <v>1.1630893158170331E-2</v>
      </c>
      <c r="F96" s="21">
        <v>0.33867845346686037</v>
      </c>
      <c r="G96" s="21">
        <v>11.756537032674039</v>
      </c>
      <c r="H96" s="21">
        <v>12.221066361660601</v>
      </c>
    </row>
    <row r="97" spans="1:8" x14ac:dyDescent="0.25">
      <c r="A97" s="140"/>
      <c r="B97" s="1">
        <v>2016</v>
      </c>
      <c r="C97" s="1" t="s">
        <v>245</v>
      </c>
      <c r="D97" s="21">
        <v>0.1162655770357521</v>
      </c>
      <c r="E97" s="21">
        <v>1.3128595360376021E-2</v>
      </c>
      <c r="F97" s="21">
        <v>0.3418335241189332</v>
      </c>
      <c r="G97" s="21">
        <v>11.348851872710499</v>
      </c>
      <c r="H97" s="21">
        <v>11.820079569225561</v>
      </c>
    </row>
    <row r="98" spans="1:8" x14ac:dyDescent="0.25">
      <c r="A98" s="138" t="s">
        <v>60</v>
      </c>
      <c r="B98" s="1">
        <v>1970</v>
      </c>
      <c r="C98" s="1" t="s">
        <v>245</v>
      </c>
      <c r="D98" s="21">
        <v>5.7674499537674777E-2</v>
      </c>
      <c r="E98" s="21">
        <v>1.469205850410501E-2</v>
      </c>
      <c r="F98" s="21">
        <v>0.22466559884655171</v>
      </c>
      <c r="G98" s="21">
        <v>2.970863996040439</v>
      </c>
      <c r="H98" s="21">
        <v>3.2678961529287709</v>
      </c>
    </row>
    <row r="99" spans="1:8" x14ac:dyDescent="0.25">
      <c r="A99" s="139"/>
      <c r="B99" s="1">
        <v>1971</v>
      </c>
      <c r="C99" s="1" t="s">
        <v>245</v>
      </c>
      <c r="D99" s="21">
        <v>6.0974889537611821E-2</v>
      </c>
      <c r="E99" s="21">
        <v>1.6809502707562759E-2</v>
      </c>
      <c r="F99" s="21">
        <v>0.23322740635654021</v>
      </c>
      <c r="G99" s="21">
        <v>3.2001688882299941</v>
      </c>
      <c r="H99" s="21">
        <v>3.5111806868317079</v>
      </c>
    </row>
    <row r="100" spans="1:8" x14ac:dyDescent="0.25">
      <c r="A100" s="139"/>
      <c r="B100" s="1">
        <v>1972</v>
      </c>
      <c r="C100" s="1" t="s">
        <v>245</v>
      </c>
      <c r="D100" s="21">
        <v>5.4569470709317641E-2</v>
      </c>
      <c r="E100" s="21">
        <v>1.8126910828848649E-2</v>
      </c>
      <c r="F100" s="21">
        <v>0.24253969587764071</v>
      </c>
      <c r="G100" s="21">
        <v>3.4059113560416812</v>
      </c>
      <c r="H100" s="21">
        <v>3.7211474334574879</v>
      </c>
    </row>
    <row r="101" spans="1:8" x14ac:dyDescent="0.25">
      <c r="A101" s="139"/>
      <c r="B101" s="1">
        <v>1973</v>
      </c>
      <c r="C101" s="1" t="s">
        <v>245</v>
      </c>
      <c r="D101" s="21">
        <v>5.8824604081297548E-2</v>
      </c>
      <c r="E101" s="21">
        <v>1.9269048249976301E-2</v>
      </c>
      <c r="F101" s="21">
        <v>0.26109256161613381</v>
      </c>
      <c r="G101" s="21">
        <v>3.6345599358067302</v>
      </c>
      <c r="H101" s="21">
        <v>3.9737461497541382</v>
      </c>
    </row>
    <row r="102" spans="1:8" x14ac:dyDescent="0.25">
      <c r="A102" s="139"/>
      <c r="B102" s="1">
        <v>1974</v>
      </c>
      <c r="C102" s="1" t="s">
        <v>245</v>
      </c>
      <c r="D102" s="21">
        <v>6.4932233006286796E-2</v>
      </c>
      <c r="E102" s="21">
        <v>2.0615892534123839E-2</v>
      </c>
      <c r="F102" s="21">
        <v>0.28317991249728941</v>
      </c>
      <c r="G102" s="21">
        <v>3.7821809566059592</v>
      </c>
      <c r="H102" s="21">
        <v>4.1509089946436593</v>
      </c>
    </row>
    <row r="103" spans="1:8" x14ac:dyDescent="0.25">
      <c r="A103" s="139"/>
      <c r="B103" s="1">
        <v>1975</v>
      </c>
      <c r="C103" s="1" t="s">
        <v>245</v>
      </c>
      <c r="D103" s="21">
        <v>6.4684419082186445E-2</v>
      </c>
      <c r="E103" s="21">
        <v>2.401563504861709E-2</v>
      </c>
      <c r="F103" s="21">
        <v>0.29360805000390838</v>
      </c>
      <c r="G103" s="21">
        <v>3.8682839538980391</v>
      </c>
      <c r="H103" s="21">
        <v>4.2505920580327512</v>
      </c>
    </row>
    <row r="104" spans="1:8" x14ac:dyDescent="0.25">
      <c r="A104" s="139"/>
      <c r="B104" s="1">
        <v>1976</v>
      </c>
      <c r="C104" s="1" t="s">
        <v>245</v>
      </c>
      <c r="D104" s="21">
        <v>6.0079297403621557E-2</v>
      </c>
      <c r="E104" s="21">
        <v>2.5733088964525929E-2</v>
      </c>
      <c r="F104" s="21">
        <v>0.2912527228718273</v>
      </c>
      <c r="G104" s="21">
        <v>3.991431411872238</v>
      </c>
      <c r="H104" s="21">
        <v>4.3684965211122133</v>
      </c>
    </row>
    <row r="105" spans="1:8" x14ac:dyDescent="0.25">
      <c r="A105" s="139"/>
      <c r="B105" s="1">
        <v>1977</v>
      </c>
      <c r="C105" s="1" t="s">
        <v>245</v>
      </c>
      <c r="D105" s="21">
        <v>6.1795293402080599E-2</v>
      </c>
      <c r="E105" s="21">
        <v>1.949575152022795E-2</v>
      </c>
      <c r="F105" s="21">
        <v>0.30566181165350792</v>
      </c>
      <c r="G105" s="21">
        <v>4.0778060219033856</v>
      </c>
      <c r="H105" s="21">
        <v>4.4647588784792029</v>
      </c>
    </row>
    <row r="106" spans="1:8" x14ac:dyDescent="0.25">
      <c r="A106" s="139"/>
      <c r="B106" s="1">
        <v>1978</v>
      </c>
      <c r="C106" s="1" t="s">
        <v>245</v>
      </c>
      <c r="D106" s="21">
        <v>5.3346164678345277E-2</v>
      </c>
      <c r="E106" s="21">
        <v>2.2470734096806871E-2</v>
      </c>
      <c r="F106" s="21">
        <v>0.3102620925270862</v>
      </c>
      <c r="G106" s="21">
        <v>4.1991111022072571</v>
      </c>
      <c r="H106" s="21">
        <v>4.5851900935094951</v>
      </c>
    </row>
    <row r="107" spans="1:8" x14ac:dyDescent="0.25">
      <c r="A107" s="139"/>
      <c r="B107" s="1">
        <v>1979</v>
      </c>
      <c r="C107" s="1" t="s">
        <v>245</v>
      </c>
      <c r="D107" s="21">
        <v>4.3459936173333581E-2</v>
      </c>
      <c r="E107" s="21">
        <v>2.2471832898812511E-2</v>
      </c>
      <c r="F107" s="21">
        <v>0.30355161024070249</v>
      </c>
      <c r="G107" s="21">
        <v>4.2517670774436169</v>
      </c>
      <c r="H107" s="21">
        <v>4.6212504567564654</v>
      </c>
    </row>
    <row r="108" spans="1:8" x14ac:dyDescent="0.25">
      <c r="A108" s="139"/>
      <c r="B108" s="1">
        <v>1980</v>
      </c>
      <c r="C108" s="1" t="s">
        <v>245</v>
      </c>
      <c r="D108" s="21">
        <v>4.9445511747633453E-2</v>
      </c>
      <c r="E108" s="21">
        <v>2.3739750144287221E-2</v>
      </c>
      <c r="F108" s="21">
        <v>0.30826765600881489</v>
      </c>
      <c r="G108" s="21">
        <v>4.1502644231531196</v>
      </c>
      <c r="H108" s="21">
        <v>4.5317173410538549</v>
      </c>
    </row>
    <row r="109" spans="1:8" x14ac:dyDescent="0.25">
      <c r="A109" s="139"/>
      <c r="B109" s="1">
        <v>1981</v>
      </c>
      <c r="C109" s="1" t="s">
        <v>245</v>
      </c>
      <c r="D109" s="21">
        <v>4.5915694790214991E-2</v>
      </c>
      <c r="E109" s="21">
        <v>1.6303947912438561E-2</v>
      </c>
      <c r="F109" s="21">
        <v>0.27069070458336048</v>
      </c>
      <c r="G109" s="21">
        <v>3.7240157672546599</v>
      </c>
      <c r="H109" s="21">
        <v>4.0569261145406736</v>
      </c>
    </row>
    <row r="110" spans="1:8" x14ac:dyDescent="0.25">
      <c r="A110" s="139"/>
      <c r="B110" s="1">
        <v>1982</v>
      </c>
      <c r="C110" s="1" t="s">
        <v>245</v>
      </c>
      <c r="D110" s="21">
        <v>5.2215231622496742E-2</v>
      </c>
      <c r="E110" s="21">
        <v>2.026634482885056E-2</v>
      </c>
      <c r="F110" s="21">
        <v>0.25459809498307839</v>
      </c>
      <c r="G110" s="21">
        <v>3.679483283553989</v>
      </c>
      <c r="H110" s="21">
        <v>4.0065629549884152</v>
      </c>
    </row>
    <row r="111" spans="1:8" x14ac:dyDescent="0.25">
      <c r="A111" s="139"/>
      <c r="B111" s="1">
        <v>1983</v>
      </c>
      <c r="C111" s="1" t="s">
        <v>245</v>
      </c>
      <c r="D111" s="21">
        <v>5.3850658412582318E-2</v>
      </c>
      <c r="E111" s="21">
        <v>1.8519052295620189E-2</v>
      </c>
      <c r="F111" s="21">
        <v>0.25725762134184132</v>
      </c>
      <c r="G111" s="21">
        <v>3.6059184775456998</v>
      </c>
      <c r="H111" s="21">
        <v>3.9355458095957441</v>
      </c>
    </row>
    <row r="112" spans="1:8" x14ac:dyDescent="0.25">
      <c r="A112" s="139"/>
      <c r="B112" s="1">
        <v>1984</v>
      </c>
      <c r="C112" s="1" t="s">
        <v>245</v>
      </c>
      <c r="D112" s="21">
        <v>5.727154839052144E-2</v>
      </c>
      <c r="E112" s="21">
        <v>1.9773879697547819E-2</v>
      </c>
      <c r="F112" s="21">
        <v>0.25164174413530682</v>
      </c>
      <c r="G112" s="21">
        <v>3.5664297749606031</v>
      </c>
      <c r="H112" s="21">
        <v>3.8951169471839791</v>
      </c>
    </row>
    <row r="113" spans="1:8" x14ac:dyDescent="0.25">
      <c r="A113" s="139"/>
      <c r="B113" s="1">
        <v>1985</v>
      </c>
      <c r="C113" s="1" t="s">
        <v>245</v>
      </c>
      <c r="D113" s="21">
        <v>5.610688094044463E-2</v>
      </c>
      <c r="E113" s="21">
        <v>1.5711597307814341E-2</v>
      </c>
      <c r="F113" s="21">
        <v>0.24601893501860869</v>
      </c>
      <c r="G113" s="21">
        <v>3.240444835027517</v>
      </c>
      <c r="H113" s="21">
        <v>3.5582822482943852</v>
      </c>
    </row>
    <row r="114" spans="1:8" x14ac:dyDescent="0.25">
      <c r="A114" s="139"/>
      <c r="B114" s="1">
        <v>1986</v>
      </c>
      <c r="C114" s="1" t="s">
        <v>245</v>
      </c>
      <c r="D114" s="21">
        <v>5.1296582498589052E-2</v>
      </c>
      <c r="E114" s="21">
        <v>1.6340656419704318E-2</v>
      </c>
      <c r="F114" s="21">
        <v>0.25265684021116552</v>
      </c>
      <c r="G114" s="21">
        <v>3.467453212778262</v>
      </c>
      <c r="H114" s="21">
        <v>3.7877472919077211</v>
      </c>
    </row>
    <row r="115" spans="1:8" x14ac:dyDescent="0.25">
      <c r="A115" s="139"/>
      <c r="B115" s="1">
        <v>1987</v>
      </c>
      <c r="C115" s="1" t="s">
        <v>245</v>
      </c>
      <c r="D115" s="21">
        <v>4.4490979057784541E-2</v>
      </c>
      <c r="E115" s="21">
        <v>1.6663563600961231E-2</v>
      </c>
      <c r="F115" s="21">
        <v>0.22553000035990961</v>
      </c>
      <c r="G115" s="21">
        <v>3.46469811851239</v>
      </c>
      <c r="H115" s="21">
        <v>3.7513826615310459</v>
      </c>
    </row>
    <row r="116" spans="1:8" x14ac:dyDescent="0.25">
      <c r="A116" s="139"/>
      <c r="B116" s="1">
        <v>1988</v>
      </c>
      <c r="C116" s="1" t="s">
        <v>245</v>
      </c>
      <c r="D116" s="21">
        <v>3.5760609292202442E-2</v>
      </c>
      <c r="E116" s="21">
        <v>1.6898180042106449E-2</v>
      </c>
      <c r="F116" s="21">
        <v>0.2104807661231943</v>
      </c>
      <c r="G116" s="21">
        <v>3.4323007460092199</v>
      </c>
      <c r="H116" s="21">
        <v>3.6954403014667241</v>
      </c>
    </row>
    <row r="117" spans="1:8" x14ac:dyDescent="0.25">
      <c r="A117" s="139"/>
      <c r="B117" s="1">
        <v>1989</v>
      </c>
      <c r="C117" s="1" t="s">
        <v>245</v>
      </c>
      <c r="D117" s="21">
        <v>3.1560147601943478E-2</v>
      </c>
      <c r="E117" s="21">
        <v>1.582211576195347E-2</v>
      </c>
      <c r="F117" s="21">
        <v>0.1816605836385089</v>
      </c>
      <c r="G117" s="21">
        <v>3.2376996083205571</v>
      </c>
      <c r="H117" s="21">
        <v>3.466742455322962</v>
      </c>
    </row>
    <row r="118" spans="1:8" x14ac:dyDescent="0.25">
      <c r="A118" s="139"/>
      <c r="B118" s="1">
        <v>1990</v>
      </c>
      <c r="C118" s="1" t="s">
        <v>245</v>
      </c>
      <c r="D118" s="21">
        <v>1.257600286614202E-3</v>
      </c>
      <c r="E118" s="21">
        <v>7.2911106039859133E-3</v>
      </c>
      <c r="F118" s="21">
        <v>0.1176854515389269</v>
      </c>
      <c r="G118" s="21">
        <v>2.5691135522618711</v>
      </c>
      <c r="H118" s="21">
        <v>2.695347714691398</v>
      </c>
    </row>
    <row r="119" spans="1:8" x14ac:dyDescent="0.25">
      <c r="A119" s="139"/>
      <c r="B119" s="1">
        <v>1991</v>
      </c>
      <c r="C119" s="1" t="s">
        <v>245</v>
      </c>
      <c r="D119" s="21">
        <v>-2.0280634924533369E-2</v>
      </c>
      <c r="E119" s="21">
        <v>2.098704352305102E-3</v>
      </c>
      <c r="F119" s="21">
        <v>4.7359102022186517E-2</v>
      </c>
      <c r="G119" s="21">
        <v>1.6999196419235789</v>
      </c>
      <c r="H119" s="21">
        <v>1.7290968133735369</v>
      </c>
    </row>
    <row r="120" spans="1:8" x14ac:dyDescent="0.25">
      <c r="A120" s="139"/>
      <c r="B120" s="1">
        <v>1992</v>
      </c>
      <c r="C120" s="1" t="s">
        <v>245</v>
      </c>
      <c r="D120" s="21">
        <v>-3.4505046976320411E-2</v>
      </c>
      <c r="E120" s="21">
        <v>1.9440821343755339E-3</v>
      </c>
      <c r="F120" s="21">
        <v>3.8587861926054718E-3</v>
      </c>
      <c r="G120" s="21">
        <v>1.3529445388078749</v>
      </c>
      <c r="H120" s="21">
        <v>1.3242423601585349</v>
      </c>
    </row>
    <row r="121" spans="1:8" x14ac:dyDescent="0.25">
      <c r="A121" s="139"/>
      <c r="B121" s="1">
        <v>1993</v>
      </c>
      <c r="C121" s="1" t="s">
        <v>245</v>
      </c>
      <c r="D121" s="21">
        <v>-3.1251291406623617E-2</v>
      </c>
      <c r="E121" s="21">
        <v>1.8151763419610449E-3</v>
      </c>
      <c r="F121" s="21">
        <v>-7.3734886511457286E-3</v>
      </c>
      <c r="G121" s="21">
        <v>1.068574979538067</v>
      </c>
      <c r="H121" s="21">
        <v>1.0317653758222589</v>
      </c>
    </row>
    <row r="122" spans="1:8" x14ac:dyDescent="0.25">
      <c r="A122" s="139"/>
      <c r="B122" s="1">
        <v>1994</v>
      </c>
      <c r="C122" s="1" t="s">
        <v>245</v>
      </c>
      <c r="D122" s="21">
        <v>-4.1752666420156043E-2</v>
      </c>
      <c r="E122" s="21">
        <v>2.3159944670127488E-3</v>
      </c>
      <c r="F122" s="21">
        <v>4.6219586979113171E-3</v>
      </c>
      <c r="G122" s="21">
        <v>1.1148525369540681</v>
      </c>
      <c r="H122" s="21">
        <v>1.0800378236988359</v>
      </c>
    </row>
    <row r="123" spans="1:8" x14ac:dyDescent="0.25">
      <c r="A123" s="139"/>
      <c r="B123" s="1">
        <v>1995</v>
      </c>
      <c r="C123" s="1" t="s">
        <v>245</v>
      </c>
      <c r="D123" s="21">
        <v>-4.4657778531670848E-2</v>
      </c>
      <c r="E123" s="21">
        <v>1.0707423411837251E-2</v>
      </c>
      <c r="F123" s="21">
        <v>3.689577843712921E-3</v>
      </c>
      <c r="G123" s="21">
        <v>1.109906598221378</v>
      </c>
      <c r="H123" s="21">
        <v>1.0796458209452571</v>
      </c>
    </row>
    <row r="124" spans="1:8" x14ac:dyDescent="0.25">
      <c r="A124" s="139"/>
      <c r="B124" s="1">
        <v>1996</v>
      </c>
      <c r="C124" s="1" t="s">
        <v>245</v>
      </c>
      <c r="D124" s="21">
        <v>-4.2963024037081347E-2</v>
      </c>
      <c r="E124" s="21">
        <v>1.277618893809679E-2</v>
      </c>
      <c r="F124" s="21">
        <v>5.8818543416561883E-3</v>
      </c>
      <c r="G124" s="21">
        <v>1.1860067248726149</v>
      </c>
      <c r="H124" s="21">
        <v>1.161701744115287</v>
      </c>
    </row>
    <row r="125" spans="1:8" x14ac:dyDescent="0.25">
      <c r="A125" s="139"/>
      <c r="B125" s="1">
        <v>1997</v>
      </c>
      <c r="C125" s="1" t="s">
        <v>245</v>
      </c>
      <c r="D125" s="21">
        <v>-3.5500942654370982E-2</v>
      </c>
      <c r="E125" s="21">
        <v>1.20868659015463E-2</v>
      </c>
      <c r="F125" s="21">
        <v>1.5862384601098799E-2</v>
      </c>
      <c r="G125" s="21">
        <v>1.325216231650604</v>
      </c>
      <c r="H125" s="21">
        <v>1.317664539498878</v>
      </c>
    </row>
    <row r="126" spans="1:8" x14ac:dyDescent="0.25">
      <c r="A126" s="139"/>
      <c r="B126" s="1">
        <v>1998</v>
      </c>
      <c r="C126" s="1" t="s">
        <v>245</v>
      </c>
      <c r="D126" s="21">
        <v>-3.5974464721915907E-2</v>
      </c>
      <c r="E126" s="21">
        <v>1.1932832467854581E-2</v>
      </c>
      <c r="F126" s="21">
        <v>1.5141560675535111E-2</v>
      </c>
      <c r="G126" s="21">
        <v>1.4071552400011791</v>
      </c>
      <c r="H126" s="21">
        <v>1.398255168422653</v>
      </c>
    </row>
    <row r="127" spans="1:8" x14ac:dyDescent="0.25">
      <c r="A127" s="139"/>
      <c r="B127" s="1">
        <v>1999</v>
      </c>
      <c r="C127" s="1" t="s">
        <v>245</v>
      </c>
      <c r="D127" s="21">
        <v>-3.2288248340421141E-2</v>
      </c>
      <c r="E127" s="21">
        <v>1.163636865485383E-2</v>
      </c>
      <c r="F127" s="21">
        <v>-1.1812704951611221E-2</v>
      </c>
      <c r="G127" s="21">
        <v>1.417595936727662</v>
      </c>
      <c r="H127" s="21">
        <v>1.385131352090484</v>
      </c>
    </row>
    <row r="128" spans="1:8" x14ac:dyDescent="0.25">
      <c r="A128" s="139"/>
      <c r="B128" s="1">
        <v>2000</v>
      </c>
      <c r="C128" s="1" t="s">
        <v>245</v>
      </c>
      <c r="D128" s="21">
        <v>-2.4733048130140201E-2</v>
      </c>
      <c r="E128" s="21">
        <v>1.026988752891159E-2</v>
      </c>
      <c r="F128" s="21">
        <v>8.0054902305993839E-3</v>
      </c>
      <c r="G128" s="21">
        <v>1.578396030452627</v>
      </c>
      <c r="H128" s="21">
        <v>1.5719383600819981</v>
      </c>
    </row>
    <row r="129" spans="1:8" x14ac:dyDescent="0.25">
      <c r="A129" s="139"/>
      <c r="B129" s="1">
        <v>2001</v>
      </c>
      <c r="C129" s="1" t="s">
        <v>245</v>
      </c>
      <c r="D129" s="21">
        <v>-1.718653683485798E-2</v>
      </c>
      <c r="E129" s="21">
        <v>1.47139392454617E-2</v>
      </c>
      <c r="F129" s="21">
        <v>1.120687227284368E-2</v>
      </c>
      <c r="G129" s="21">
        <v>1.3618837018578049</v>
      </c>
      <c r="H129" s="21">
        <v>1.3706179765412529</v>
      </c>
    </row>
    <row r="130" spans="1:8" x14ac:dyDescent="0.25">
      <c r="A130" s="139"/>
      <c r="B130" s="1">
        <v>2002</v>
      </c>
      <c r="C130" s="1" t="s">
        <v>245</v>
      </c>
      <c r="D130" s="21">
        <v>-1.202896262869679E-2</v>
      </c>
      <c r="E130" s="21">
        <v>1.8058156499323401E-2</v>
      </c>
      <c r="F130" s="21">
        <v>2.076193024883128E-2</v>
      </c>
      <c r="G130" s="21">
        <v>1.4782822939617331</v>
      </c>
      <c r="H130" s="21">
        <v>1.5050734180811911</v>
      </c>
    </row>
    <row r="131" spans="1:8" x14ac:dyDescent="0.25">
      <c r="A131" s="139"/>
      <c r="B131" s="1">
        <v>2003</v>
      </c>
      <c r="C131" s="1" t="s">
        <v>245</v>
      </c>
      <c r="D131" s="21">
        <v>-1.9312720577417219E-3</v>
      </c>
      <c r="E131" s="21">
        <v>2.035435591882841E-2</v>
      </c>
      <c r="F131" s="21">
        <v>4.0547214905769652E-2</v>
      </c>
      <c r="G131" s="21">
        <v>1.5538964347080091</v>
      </c>
      <c r="H131" s="21">
        <v>1.612866733474865</v>
      </c>
    </row>
    <row r="132" spans="1:8" x14ac:dyDescent="0.25">
      <c r="A132" s="139"/>
      <c r="B132" s="1">
        <v>2004</v>
      </c>
      <c r="C132" s="1" t="s">
        <v>245</v>
      </c>
      <c r="D132" s="21">
        <v>1.330112174912068E-2</v>
      </c>
      <c r="E132" s="21">
        <v>3.0645086482548389E-2</v>
      </c>
      <c r="F132" s="21">
        <v>7.898020461072626E-2</v>
      </c>
      <c r="G132" s="21">
        <v>1.77546011895647</v>
      </c>
      <c r="H132" s="21">
        <v>1.8983865317988651</v>
      </c>
    </row>
    <row r="133" spans="1:8" x14ac:dyDescent="0.25">
      <c r="A133" s="139"/>
      <c r="B133" s="1">
        <v>2005</v>
      </c>
      <c r="C133" s="1" t="s">
        <v>245</v>
      </c>
      <c r="D133" s="118">
        <v>2.9049573011362149E-2</v>
      </c>
      <c r="E133" s="21">
        <v>2.8196630622164959E-2</v>
      </c>
      <c r="F133" s="21">
        <v>6.7681450575341848E-2</v>
      </c>
      <c r="G133" s="21">
        <v>1.883214144644932</v>
      </c>
      <c r="H133" s="21">
        <v>2.0081417988538011</v>
      </c>
    </row>
    <row r="134" spans="1:8" x14ac:dyDescent="0.25">
      <c r="A134" s="139"/>
      <c r="B134" s="1">
        <v>2006</v>
      </c>
      <c r="C134" s="1" t="s">
        <v>245</v>
      </c>
      <c r="D134" s="21">
        <v>3.6255047175987917E-2</v>
      </c>
      <c r="E134" s="21">
        <v>3.6835454057028108E-2</v>
      </c>
      <c r="F134" s="21">
        <v>0.1254012735140197</v>
      </c>
      <c r="G134" s="21">
        <v>2.3156286074416572</v>
      </c>
      <c r="H134" s="21">
        <v>2.5141203821886919</v>
      </c>
    </row>
    <row r="135" spans="1:8" x14ac:dyDescent="0.25">
      <c r="A135" s="139"/>
      <c r="B135" s="1">
        <v>2007</v>
      </c>
      <c r="C135" s="1" t="s">
        <v>245</v>
      </c>
      <c r="D135" s="21">
        <v>5.1478703725884367E-2</v>
      </c>
      <c r="E135" s="21">
        <v>4.1151381285032582E-2</v>
      </c>
      <c r="F135" s="21">
        <v>0.16237018661753649</v>
      </c>
      <c r="G135" s="21">
        <v>2.7046840974452349</v>
      </c>
      <c r="H135" s="21">
        <v>2.9596843690736878</v>
      </c>
    </row>
    <row r="136" spans="1:8" x14ac:dyDescent="0.25">
      <c r="A136" s="139"/>
      <c r="B136" s="1">
        <v>2008</v>
      </c>
      <c r="C136" s="1" t="s">
        <v>245</v>
      </c>
      <c r="D136" s="21">
        <v>4.6934927771169879E-2</v>
      </c>
      <c r="E136" s="21">
        <v>3.2537125895901783E-2</v>
      </c>
      <c r="F136" s="21">
        <v>0.13598149502251131</v>
      </c>
      <c r="G136" s="21">
        <v>2.7927329576735951</v>
      </c>
      <c r="H136" s="21">
        <v>3.0081865063631779</v>
      </c>
    </row>
    <row r="137" spans="1:8" x14ac:dyDescent="0.25">
      <c r="A137" s="139"/>
      <c r="B137" s="1">
        <v>2009</v>
      </c>
      <c r="C137" s="1" t="s">
        <v>245</v>
      </c>
      <c r="D137" s="21">
        <v>1.792737584173372E-2</v>
      </c>
      <c r="E137" s="21">
        <v>2.6680995261520329E-2</v>
      </c>
      <c r="F137" s="21">
        <v>3.5428818362948457E-2</v>
      </c>
      <c r="G137" s="21">
        <v>2.0740848467982049</v>
      </c>
      <c r="H137" s="21">
        <v>2.154122036264408</v>
      </c>
    </row>
    <row r="138" spans="1:8" x14ac:dyDescent="0.25">
      <c r="A138" s="139"/>
      <c r="B138" s="1">
        <v>2010</v>
      </c>
      <c r="C138" s="1" t="s">
        <v>245</v>
      </c>
      <c r="D138" s="21">
        <v>3.4565601660007668E-2</v>
      </c>
      <c r="E138" s="21">
        <v>2.4860886945738691E-2</v>
      </c>
      <c r="F138" s="21">
        <v>5.8241895665596552E-2</v>
      </c>
      <c r="G138" s="21">
        <v>1.754993394135697</v>
      </c>
      <c r="H138" s="21">
        <v>1.8726617784070401</v>
      </c>
    </row>
    <row r="139" spans="1:8" x14ac:dyDescent="0.25">
      <c r="A139" s="139"/>
      <c r="B139" s="1">
        <v>2011</v>
      </c>
      <c r="C139" s="1" t="s">
        <v>245</v>
      </c>
      <c r="D139" s="21">
        <v>3.3193713024725173E-2</v>
      </c>
      <c r="E139" s="21">
        <v>1.4937954689389389E-2</v>
      </c>
      <c r="F139" s="21">
        <v>6.8712763632023263E-2</v>
      </c>
      <c r="G139" s="21">
        <v>1.9601774020146989</v>
      </c>
      <c r="H139" s="21">
        <v>2.077021833360837</v>
      </c>
    </row>
    <row r="140" spans="1:8" x14ac:dyDescent="0.25">
      <c r="A140" s="139"/>
      <c r="B140" s="1">
        <v>2012</v>
      </c>
      <c r="C140" s="1" t="s">
        <v>245</v>
      </c>
      <c r="D140" s="21">
        <v>2.5663045604336888E-2</v>
      </c>
      <c r="E140" s="21">
        <v>1.1982719856148721E-2</v>
      </c>
      <c r="F140" s="21">
        <v>3.6271940412923198E-2</v>
      </c>
      <c r="G140" s="21">
        <v>1.5416421125264961</v>
      </c>
      <c r="H140" s="21">
        <v>1.6155598183999049</v>
      </c>
    </row>
    <row r="141" spans="1:8" x14ac:dyDescent="0.25">
      <c r="A141" s="139"/>
      <c r="B141" s="1">
        <v>2013</v>
      </c>
      <c r="C141" s="1" t="s">
        <v>245</v>
      </c>
      <c r="D141" s="21">
        <v>3.3057117992371758E-2</v>
      </c>
      <c r="E141" s="21">
        <v>1.5816882254334651E-2</v>
      </c>
      <c r="F141" s="21">
        <v>4.1213364132753422E-2</v>
      </c>
      <c r="G141" s="21">
        <v>1.332676179620591</v>
      </c>
      <c r="H141" s="21">
        <v>1.422763544000051</v>
      </c>
    </row>
    <row r="142" spans="1:8" x14ac:dyDescent="0.25">
      <c r="A142" s="139"/>
      <c r="B142" s="1">
        <v>2014</v>
      </c>
      <c r="C142" s="1" t="s">
        <v>245</v>
      </c>
      <c r="D142" s="21">
        <v>3.6828736961671819E-2</v>
      </c>
      <c r="E142" s="21">
        <v>3.2154837402789793E-2</v>
      </c>
      <c r="F142" s="21">
        <v>8.0982951994749572E-2</v>
      </c>
      <c r="G142" s="21">
        <v>1.4234599778093531</v>
      </c>
      <c r="H142" s="21">
        <v>1.573426504168564</v>
      </c>
    </row>
    <row r="143" spans="1:8" x14ac:dyDescent="0.25">
      <c r="A143" s="139"/>
      <c r="B143" s="1">
        <v>2015</v>
      </c>
      <c r="C143" s="1" t="s">
        <v>245</v>
      </c>
      <c r="D143" s="21">
        <v>4.7136728334758647E-2</v>
      </c>
      <c r="E143" s="21">
        <v>2.8354148711621209E-2</v>
      </c>
      <c r="F143" s="21">
        <v>8.6953206246921752E-2</v>
      </c>
      <c r="G143" s="21">
        <v>1.458444523462584</v>
      </c>
      <c r="H143" s="21">
        <v>1.6208886067558861</v>
      </c>
    </row>
    <row r="144" spans="1:8" x14ac:dyDescent="0.25">
      <c r="A144" s="140"/>
      <c r="B144" s="1">
        <v>2016</v>
      </c>
      <c r="C144" s="1" t="s">
        <v>245</v>
      </c>
      <c r="D144" s="21">
        <v>5.8408692322679798E-2</v>
      </c>
      <c r="E144" s="21">
        <v>3.9077285870091162E-2</v>
      </c>
      <c r="F144" s="21">
        <v>0.1032397229446002</v>
      </c>
      <c r="G144" s="21">
        <v>1.437193673262398</v>
      </c>
      <c r="H144" s="21">
        <v>1.6379193743997691</v>
      </c>
    </row>
    <row r="145" spans="1:8" x14ac:dyDescent="0.25">
      <c r="A145" s="138" t="s">
        <v>62</v>
      </c>
      <c r="B145" s="1">
        <v>1970</v>
      </c>
      <c r="C145" s="1" t="s">
        <v>245</v>
      </c>
      <c r="D145" s="21">
        <v>0.17833793308875001</v>
      </c>
      <c r="E145" s="21">
        <v>1.4219519620432769E-2</v>
      </c>
      <c r="F145" s="21">
        <v>0.3275491308981478</v>
      </c>
      <c r="G145" s="21">
        <v>3.6518460344563368</v>
      </c>
      <c r="H145" s="21">
        <v>4.171952618063667</v>
      </c>
    </row>
    <row r="146" spans="1:8" x14ac:dyDescent="0.25">
      <c r="A146" s="139"/>
      <c r="B146" s="1">
        <v>1971</v>
      </c>
      <c r="C146" s="1" t="s">
        <v>245</v>
      </c>
      <c r="D146" s="21">
        <v>0.17654138848565329</v>
      </c>
      <c r="E146" s="21">
        <v>1.50003079436588E-2</v>
      </c>
      <c r="F146" s="21">
        <v>0.33511617379766839</v>
      </c>
      <c r="G146" s="21">
        <v>3.929438200931564</v>
      </c>
      <c r="H146" s="21">
        <v>4.4560960711585436</v>
      </c>
    </row>
    <row r="147" spans="1:8" x14ac:dyDescent="0.25">
      <c r="A147" s="139"/>
      <c r="B147" s="1">
        <v>1972</v>
      </c>
      <c r="C147" s="1" t="s">
        <v>245</v>
      </c>
      <c r="D147" s="21">
        <v>0.16505815541945851</v>
      </c>
      <c r="E147" s="21">
        <v>2.375044584784939E-2</v>
      </c>
      <c r="F147" s="21">
        <v>0.3453353184954851</v>
      </c>
      <c r="G147" s="21">
        <v>4.0714800099223654</v>
      </c>
      <c r="H147" s="21">
        <v>4.6056239296851587</v>
      </c>
    </row>
    <row r="148" spans="1:8" x14ac:dyDescent="0.25">
      <c r="A148" s="139"/>
      <c r="B148" s="1">
        <v>1973</v>
      </c>
      <c r="C148" s="1" t="s">
        <v>245</v>
      </c>
      <c r="D148" s="21">
        <v>0.15898954674430271</v>
      </c>
      <c r="E148" s="21">
        <v>2.112032584256825E-2</v>
      </c>
      <c r="F148" s="21">
        <v>0.36021302888631568</v>
      </c>
      <c r="G148" s="21">
        <v>4.2768055702612537</v>
      </c>
      <c r="H148" s="21">
        <v>4.8171284717344403</v>
      </c>
    </row>
    <row r="149" spans="1:8" x14ac:dyDescent="0.25">
      <c r="A149" s="139"/>
      <c r="B149" s="1">
        <v>1974</v>
      </c>
      <c r="C149" s="1" t="s">
        <v>245</v>
      </c>
      <c r="D149" s="21">
        <v>0.15668832845730191</v>
      </c>
      <c r="E149" s="21">
        <v>2.019425085532504E-2</v>
      </c>
      <c r="F149" s="21">
        <v>0.37376389059297571</v>
      </c>
      <c r="G149" s="21">
        <v>4.2919944261896976</v>
      </c>
      <c r="H149" s="21">
        <v>4.8426408960952996</v>
      </c>
    </row>
    <row r="150" spans="1:8" x14ac:dyDescent="0.25">
      <c r="A150" s="139"/>
      <c r="B150" s="1">
        <v>1975</v>
      </c>
      <c r="C150" s="1" t="s">
        <v>245</v>
      </c>
      <c r="D150" s="21">
        <v>0.16311137720030641</v>
      </c>
      <c r="E150" s="21">
        <v>2.1604063297225862E-2</v>
      </c>
      <c r="F150" s="21">
        <v>0.37809255663640612</v>
      </c>
      <c r="G150" s="21">
        <v>4.5199961191310463</v>
      </c>
      <c r="H150" s="21">
        <v>5.0828041162649846</v>
      </c>
    </row>
    <row r="151" spans="1:8" x14ac:dyDescent="0.25">
      <c r="A151" s="139"/>
      <c r="B151" s="1">
        <v>1976</v>
      </c>
      <c r="C151" s="1" t="s">
        <v>245</v>
      </c>
      <c r="D151" s="21">
        <v>0.1489710370138021</v>
      </c>
      <c r="E151" s="21">
        <v>2.028537771276049E-2</v>
      </c>
      <c r="F151" s="21">
        <v>0.38689216342974803</v>
      </c>
      <c r="G151" s="21">
        <v>4.4575862250855121</v>
      </c>
      <c r="H151" s="21">
        <v>5.0137348032418227</v>
      </c>
    </row>
    <row r="152" spans="1:8" x14ac:dyDescent="0.25">
      <c r="A152" s="139"/>
      <c r="B152" s="1">
        <v>1977</v>
      </c>
      <c r="C152" s="1" t="s">
        <v>245</v>
      </c>
      <c r="D152" s="21">
        <v>0.13780742320152919</v>
      </c>
      <c r="E152" s="21">
        <v>1.6570069056580511E-2</v>
      </c>
      <c r="F152" s="21">
        <v>0.37239211001648398</v>
      </c>
      <c r="G152" s="21">
        <v>4.5330505998824933</v>
      </c>
      <c r="H152" s="21">
        <v>5.0598202021570868</v>
      </c>
    </row>
    <row r="153" spans="1:8" x14ac:dyDescent="0.25">
      <c r="A153" s="139"/>
      <c r="B153" s="1">
        <v>1978</v>
      </c>
      <c r="C153" s="1" t="s">
        <v>245</v>
      </c>
      <c r="D153" s="21">
        <v>0.12555343658596119</v>
      </c>
      <c r="E153" s="21">
        <v>1.977267165812327E-2</v>
      </c>
      <c r="F153" s="21">
        <v>0.38183029965109039</v>
      </c>
      <c r="G153" s="21">
        <v>4.7349448697933001</v>
      </c>
      <c r="H153" s="21">
        <v>5.2621012776884752</v>
      </c>
    </row>
    <row r="154" spans="1:8" x14ac:dyDescent="0.25">
      <c r="A154" s="139"/>
      <c r="B154" s="1">
        <v>1979</v>
      </c>
      <c r="C154" s="1" t="s">
        <v>245</v>
      </c>
      <c r="D154" s="21">
        <v>0.10789169469628419</v>
      </c>
      <c r="E154" s="21">
        <v>2.0363914312224649E-2</v>
      </c>
      <c r="F154" s="21">
        <v>0.36205102002627582</v>
      </c>
      <c r="G154" s="21">
        <v>4.6157067993062233</v>
      </c>
      <c r="H154" s="21">
        <v>5.1060134283410079</v>
      </c>
    </row>
    <row r="155" spans="1:8" x14ac:dyDescent="0.25">
      <c r="A155" s="139"/>
      <c r="B155" s="1">
        <v>1980</v>
      </c>
      <c r="C155" s="1" t="s">
        <v>245</v>
      </c>
      <c r="D155" s="21">
        <v>0.1079474272491083</v>
      </c>
      <c r="E155" s="21">
        <v>1.99250581447755E-2</v>
      </c>
      <c r="F155" s="21">
        <v>0.34321896336977292</v>
      </c>
      <c r="G155" s="21">
        <v>4.7235617916496153</v>
      </c>
      <c r="H155" s="21">
        <v>5.1946532404132721</v>
      </c>
    </row>
    <row r="156" spans="1:8" x14ac:dyDescent="0.25">
      <c r="A156" s="139"/>
      <c r="B156" s="1">
        <v>1981</v>
      </c>
      <c r="C156" s="1" t="s">
        <v>245</v>
      </c>
      <c r="D156" s="21">
        <v>0.10566755936517699</v>
      </c>
      <c r="E156" s="21">
        <v>1.9834314041188562E-2</v>
      </c>
      <c r="F156" s="21">
        <v>0.33387655617967049</v>
      </c>
      <c r="G156" s="21">
        <v>4.429446023734096</v>
      </c>
      <c r="H156" s="21">
        <v>4.8888244533201322</v>
      </c>
    </row>
    <row r="157" spans="1:8" x14ac:dyDescent="0.25">
      <c r="A157" s="139"/>
      <c r="B157" s="1">
        <v>1982</v>
      </c>
      <c r="C157" s="1" t="s">
        <v>245</v>
      </c>
      <c r="D157" s="21">
        <v>9.8953002510272794E-2</v>
      </c>
      <c r="E157" s="21">
        <v>1.035008975019241E-2</v>
      </c>
      <c r="F157" s="21">
        <v>0.32211528786511479</v>
      </c>
      <c r="G157" s="21">
        <v>4.0648320052712164</v>
      </c>
      <c r="H157" s="21">
        <v>4.4962503853967961</v>
      </c>
    </row>
    <row r="158" spans="1:8" x14ac:dyDescent="0.25">
      <c r="A158" s="139"/>
      <c r="B158" s="1">
        <v>1983</v>
      </c>
      <c r="C158" s="1" t="s">
        <v>245</v>
      </c>
      <c r="D158" s="21">
        <v>9.8760653087742525E-2</v>
      </c>
      <c r="E158" s="21">
        <v>1.1862094912796771E-2</v>
      </c>
      <c r="F158" s="21">
        <v>0.32976034124364162</v>
      </c>
      <c r="G158" s="21">
        <v>3.8867143237444539</v>
      </c>
      <c r="H158" s="21">
        <v>4.3270974129886346</v>
      </c>
    </row>
    <row r="159" spans="1:8" x14ac:dyDescent="0.25">
      <c r="A159" s="139"/>
      <c r="B159" s="1">
        <v>1984</v>
      </c>
      <c r="C159" s="1" t="s">
        <v>245</v>
      </c>
      <c r="D159" s="21">
        <v>0.1003941736345688</v>
      </c>
      <c r="E159" s="21">
        <v>1.489607105642092E-2</v>
      </c>
      <c r="F159" s="21">
        <v>0.32191622199230813</v>
      </c>
      <c r="G159" s="21">
        <v>3.6756077467348689</v>
      </c>
      <c r="H159" s="21">
        <v>4.1128142134181669</v>
      </c>
    </row>
    <row r="160" spans="1:8" x14ac:dyDescent="0.25">
      <c r="A160" s="139"/>
      <c r="B160" s="1">
        <v>1985</v>
      </c>
      <c r="C160" s="1" t="s">
        <v>245</v>
      </c>
      <c r="D160" s="21">
        <v>9.7984159009465818E-2</v>
      </c>
      <c r="E160" s="21">
        <v>1.218075905320257E-2</v>
      </c>
      <c r="F160" s="21">
        <v>0.31360679682977538</v>
      </c>
      <c r="G160" s="21">
        <v>3.4707712840440288</v>
      </c>
      <c r="H160" s="21">
        <v>3.894542998936473</v>
      </c>
    </row>
    <row r="161" spans="1:8" x14ac:dyDescent="0.25">
      <c r="A161" s="139"/>
      <c r="B161" s="1">
        <v>1986</v>
      </c>
      <c r="C161" s="1" t="s">
        <v>245</v>
      </c>
      <c r="D161" s="21">
        <v>0.1052237836440786</v>
      </c>
      <c r="E161" s="21">
        <v>9.9648115561938016E-3</v>
      </c>
      <c r="F161" s="21">
        <v>0.31404436833252403</v>
      </c>
      <c r="G161" s="21">
        <v>3.4456020631050381</v>
      </c>
      <c r="H161" s="21">
        <v>3.8748350266378342</v>
      </c>
    </row>
    <row r="162" spans="1:8" x14ac:dyDescent="0.25">
      <c r="A162" s="139"/>
      <c r="B162" s="1">
        <v>1987</v>
      </c>
      <c r="C162" s="1" t="s">
        <v>245</v>
      </c>
      <c r="D162" s="21">
        <v>0.10429059090281401</v>
      </c>
      <c r="E162" s="21">
        <v>1.093186421219533E-2</v>
      </c>
      <c r="F162" s="21">
        <v>0.30027049940128758</v>
      </c>
      <c r="G162" s="21">
        <v>3.5097574945173999</v>
      </c>
      <c r="H162" s="21">
        <v>3.925250449033697</v>
      </c>
    </row>
    <row r="163" spans="1:8" x14ac:dyDescent="0.25">
      <c r="A163" s="139"/>
      <c r="B163" s="1">
        <v>1988</v>
      </c>
      <c r="C163" s="1" t="s">
        <v>245</v>
      </c>
      <c r="D163" s="21">
        <v>0.114193950712623</v>
      </c>
      <c r="E163" s="21">
        <v>1.4209960448503031E-2</v>
      </c>
      <c r="F163" s="21">
        <v>0.28860123623424511</v>
      </c>
      <c r="G163" s="21">
        <v>3.6331767096957459</v>
      </c>
      <c r="H163" s="21">
        <v>4.0501818570911174</v>
      </c>
    </row>
    <row r="164" spans="1:8" x14ac:dyDescent="0.25">
      <c r="A164" s="139"/>
      <c r="B164" s="1">
        <v>1989</v>
      </c>
      <c r="C164" s="1" t="s">
        <v>245</v>
      </c>
      <c r="D164" s="21">
        <v>0.11026619524412511</v>
      </c>
      <c r="E164" s="21">
        <v>1.3300751791362401E-2</v>
      </c>
      <c r="F164" s="21">
        <v>0.26216349123549781</v>
      </c>
      <c r="G164" s="21">
        <v>3.6579701778431111</v>
      </c>
      <c r="H164" s="21">
        <v>4.043700616114096</v>
      </c>
    </row>
    <row r="165" spans="1:8" x14ac:dyDescent="0.25">
      <c r="A165" s="139"/>
      <c r="B165" s="1">
        <v>1990</v>
      </c>
      <c r="C165" s="1" t="s">
        <v>245</v>
      </c>
      <c r="D165" s="21">
        <v>0.1062365374716336</v>
      </c>
      <c r="E165" s="21">
        <v>4.4326812392145289E-2</v>
      </c>
      <c r="F165" s="21">
        <v>0.22759789120943691</v>
      </c>
      <c r="G165" s="21">
        <v>3.5386471568530111</v>
      </c>
      <c r="H165" s="21">
        <v>3.9168083979262271</v>
      </c>
    </row>
    <row r="166" spans="1:8" x14ac:dyDescent="0.25">
      <c r="A166" s="139"/>
      <c r="B166" s="1">
        <v>1991</v>
      </c>
      <c r="C166" s="1" t="s">
        <v>245</v>
      </c>
      <c r="D166" s="21">
        <v>-7.2010243513861306E-3</v>
      </c>
      <c r="E166" s="21">
        <v>2.6306499353039199E-2</v>
      </c>
      <c r="F166" s="21">
        <v>0.14706987968953891</v>
      </c>
      <c r="G166" s="21">
        <v>3.2695112186614521</v>
      </c>
      <c r="H166" s="21">
        <v>3.435686573352644</v>
      </c>
    </row>
    <row r="167" spans="1:8" x14ac:dyDescent="0.25">
      <c r="A167" s="139"/>
      <c r="B167" s="1">
        <v>1992</v>
      </c>
      <c r="C167" s="1" t="s">
        <v>245</v>
      </c>
      <c r="D167" s="21">
        <v>2.4292248978145019E-2</v>
      </c>
      <c r="E167" s="21">
        <v>2.0245693303518931E-2</v>
      </c>
      <c r="F167" s="21">
        <v>9.8432559011895335E-2</v>
      </c>
      <c r="G167" s="21">
        <v>2.2765340155589362</v>
      </c>
      <c r="H167" s="21">
        <v>2.4195045168524949</v>
      </c>
    </row>
    <row r="168" spans="1:8" x14ac:dyDescent="0.25">
      <c r="A168" s="139"/>
      <c r="B168" s="1">
        <v>1993</v>
      </c>
      <c r="C168" s="1" t="s">
        <v>245</v>
      </c>
      <c r="D168" s="21">
        <v>-7.7746096632304862E-2</v>
      </c>
      <c r="E168" s="21">
        <v>1.5941932706391711E-2</v>
      </c>
      <c r="F168" s="21">
        <v>-1.1776993181162159E-2</v>
      </c>
      <c r="G168" s="21">
        <v>1.5865423059664689</v>
      </c>
      <c r="H168" s="21">
        <v>1.5129611488593939</v>
      </c>
    </row>
    <row r="169" spans="1:8" x14ac:dyDescent="0.25">
      <c r="A169" s="139"/>
      <c r="B169" s="1">
        <v>1994</v>
      </c>
      <c r="C169" s="1" t="s">
        <v>245</v>
      </c>
      <c r="D169" s="21">
        <v>-0.1049000266596722</v>
      </c>
      <c r="E169" s="21">
        <v>6.48049376420772E-3</v>
      </c>
      <c r="F169" s="21">
        <v>-0.1014712757141696</v>
      </c>
      <c r="G169" s="21">
        <v>0.93694574614379467</v>
      </c>
      <c r="H169" s="21">
        <v>0.73705493753416051</v>
      </c>
    </row>
    <row r="170" spans="1:8" x14ac:dyDescent="0.25">
      <c r="A170" s="139"/>
      <c r="B170" s="1">
        <v>1995</v>
      </c>
      <c r="C170" s="1" t="s">
        <v>245</v>
      </c>
      <c r="D170" s="21">
        <v>-0.10816234282247721</v>
      </c>
      <c r="E170" s="21">
        <v>2.2432085689763868E-2</v>
      </c>
      <c r="F170" s="21">
        <v>-0.1083328881191601</v>
      </c>
      <c r="G170" s="21">
        <v>0.77738960733171281</v>
      </c>
      <c r="H170" s="21">
        <v>0.58332646207983929</v>
      </c>
    </row>
    <row r="171" spans="1:8" x14ac:dyDescent="0.25">
      <c r="A171" s="139"/>
      <c r="B171" s="1">
        <v>1996</v>
      </c>
      <c r="C171" s="1" t="s">
        <v>245</v>
      </c>
      <c r="D171" s="21">
        <v>-0.13019997072031211</v>
      </c>
      <c r="E171" s="21">
        <v>1.397923966692031E-2</v>
      </c>
      <c r="F171" s="21">
        <v>-0.12970008544065609</v>
      </c>
      <c r="G171" s="21">
        <v>0.28122525602443538</v>
      </c>
      <c r="H171" s="21">
        <v>3.5304439530387532E-2</v>
      </c>
    </row>
    <row r="172" spans="1:8" x14ac:dyDescent="0.25">
      <c r="A172" s="139"/>
      <c r="B172" s="1">
        <v>1997</v>
      </c>
      <c r="C172" s="1" t="s">
        <v>245</v>
      </c>
      <c r="D172" s="21">
        <v>-0.10288016598741739</v>
      </c>
      <c r="E172" s="21">
        <v>1.7721348618060569E-2</v>
      </c>
      <c r="F172" s="21">
        <v>-0.13682344846660091</v>
      </c>
      <c r="G172" s="21">
        <v>0.15862496957068481</v>
      </c>
      <c r="H172" s="21">
        <v>-6.335729626527295E-2</v>
      </c>
    </row>
    <row r="173" spans="1:8" x14ac:dyDescent="0.25">
      <c r="A173" s="139"/>
      <c r="B173" s="1">
        <v>1998</v>
      </c>
      <c r="C173" s="1" t="s">
        <v>245</v>
      </c>
      <c r="D173" s="21">
        <v>-0.15048284569606479</v>
      </c>
      <c r="E173" s="21">
        <v>4.1982735249529446E-3</v>
      </c>
      <c r="F173" s="21">
        <v>-0.16382436693632299</v>
      </c>
      <c r="G173" s="21">
        <v>0.1763074310786715</v>
      </c>
      <c r="H173" s="21">
        <v>-0.13380150802876339</v>
      </c>
    </row>
    <row r="174" spans="1:8" x14ac:dyDescent="0.25">
      <c r="A174" s="139"/>
      <c r="B174" s="1">
        <v>1999</v>
      </c>
      <c r="C174" s="1" t="s">
        <v>245</v>
      </c>
      <c r="D174" s="21">
        <v>-0.1391620801785137</v>
      </c>
      <c r="E174" s="21">
        <v>1.7139792537443639E-2</v>
      </c>
      <c r="F174" s="21">
        <v>-0.15042858038816531</v>
      </c>
      <c r="G174" s="21">
        <v>0.234567762742868</v>
      </c>
      <c r="H174" s="21">
        <v>-3.7883105286367319E-2</v>
      </c>
    </row>
    <row r="175" spans="1:8" x14ac:dyDescent="0.25">
      <c r="A175" s="139"/>
      <c r="B175" s="1">
        <v>2000</v>
      </c>
      <c r="C175" s="1" t="s">
        <v>245</v>
      </c>
      <c r="D175" s="21">
        <v>-0.13073439972864759</v>
      </c>
      <c r="E175" s="21">
        <v>1.0939387074983219E-2</v>
      </c>
      <c r="F175" s="21">
        <v>-0.13829882980154551</v>
      </c>
      <c r="G175" s="21">
        <v>0.29519693644207379</v>
      </c>
      <c r="H175" s="21">
        <v>3.71030939868639E-2</v>
      </c>
    </row>
    <row r="176" spans="1:8" x14ac:dyDescent="0.25">
      <c r="A176" s="139"/>
      <c r="B176" s="1">
        <v>2001</v>
      </c>
      <c r="C176" s="1" t="s">
        <v>245</v>
      </c>
      <c r="D176" s="21">
        <v>-0.1277876858028239</v>
      </c>
      <c r="E176" s="21">
        <v>2.0006649518799321E-2</v>
      </c>
      <c r="F176" s="21">
        <v>-0.132155929857496</v>
      </c>
      <c r="G176" s="21">
        <v>0.40513614259471242</v>
      </c>
      <c r="H176" s="21">
        <v>0.1651991764531919</v>
      </c>
    </row>
    <row r="177" spans="1:8" x14ac:dyDescent="0.25">
      <c r="A177" s="139"/>
      <c r="B177" s="1">
        <v>2002</v>
      </c>
      <c r="C177" s="1" t="s">
        <v>245</v>
      </c>
      <c r="D177" s="21">
        <v>-0.13199635458716899</v>
      </c>
      <c r="E177" s="21">
        <v>1.7244982458079039E-2</v>
      </c>
      <c r="F177" s="21">
        <v>-0.13891887966713401</v>
      </c>
      <c r="G177" s="21">
        <v>0.5028459617234915</v>
      </c>
      <c r="H177" s="21">
        <v>0.24917570992726759</v>
      </c>
    </row>
    <row r="178" spans="1:8" x14ac:dyDescent="0.25">
      <c r="A178" s="139"/>
      <c r="B178" s="1">
        <v>2003</v>
      </c>
      <c r="C178" s="1" t="s">
        <v>245</v>
      </c>
      <c r="D178" s="21">
        <v>-0.1224507573021231</v>
      </c>
      <c r="E178" s="21">
        <v>2.4740716136882251E-2</v>
      </c>
      <c r="F178" s="21">
        <v>-0.1166036874771114</v>
      </c>
      <c r="G178" s="21">
        <v>0.63922463819894659</v>
      </c>
      <c r="H178" s="21">
        <v>0.42491090955659427</v>
      </c>
    </row>
    <row r="179" spans="1:8" x14ac:dyDescent="0.25">
      <c r="A179" s="139"/>
      <c r="B179" s="1">
        <v>2004</v>
      </c>
      <c r="C179" s="1" t="s">
        <v>245</v>
      </c>
      <c r="D179" s="21">
        <v>-0.1191789242403804</v>
      </c>
      <c r="E179" s="21">
        <v>2.3251969924352051E-2</v>
      </c>
      <c r="F179" s="21">
        <v>-9.9720666114753942E-2</v>
      </c>
      <c r="G179" s="21">
        <v>0.82076634973857621</v>
      </c>
      <c r="H179" s="21">
        <v>0.62511872930779389</v>
      </c>
    </row>
    <row r="180" spans="1:8" x14ac:dyDescent="0.25">
      <c r="A180" s="139"/>
      <c r="B180" s="1">
        <v>2005</v>
      </c>
      <c r="C180" s="1" t="s">
        <v>245</v>
      </c>
      <c r="D180" s="21">
        <v>-0.1112837176842351</v>
      </c>
      <c r="E180" s="21">
        <v>2.6919700533299461E-2</v>
      </c>
      <c r="F180" s="21">
        <v>-8.9749294156818413E-2</v>
      </c>
      <c r="G180" s="21">
        <v>0.94374936611606774</v>
      </c>
      <c r="H180" s="21">
        <v>0.76963605480831365</v>
      </c>
    </row>
    <row r="181" spans="1:8" x14ac:dyDescent="0.25">
      <c r="A181" s="139"/>
      <c r="B181" s="1">
        <v>2006</v>
      </c>
      <c r="C181" s="1" t="s">
        <v>245</v>
      </c>
      <c r="D181" s="21">
        <v>-0.1013322839493089</v>
      </c>
      <c r="E181" s="21">
        <v>2.9524486926367031E-2</v>
      </c>
      <c r="F181" s="21">
        <v>-5.8074884389984198E-2</v>
      </c>
      <c r="G181" s="21">
        <v>1.219224697795888</v>
      </c>
      <c r="H181" s="21">
        <v>1.089342016382961</v>
      </c>
    </row>
    <row r="182" spans="1:8" x14ac:dyDescent="0.25">
      <c r="A182" s="139"/>
      <c r="B182" s="1">
        <v>2007</v>
      </c>
      <c r="C182" s="1" t="s">
        <v>245</v>
      </c>
      <c r="D182" s="21">
        <v>-8.8172692173425868E-2</v>
      </c>
      <c r="E182" s="21">
        <v>3.4062405790434937E-2</v>
      </c>
      <c r="F182" s="21">
        <v>-1.458281486786548E-2</v>
      </c>
      <c r="G182" s="21">
        <v>1.627146419091863</v>
      </c>
      <c r="H182" s="21">
        <v>1.558453317841006</v>
      </c>
    </row>
    <row r="183" spans="1:8" x14ac:dyDescent="0.25">
      <c r="A183" s="139"/>
      <c r="B183" s="1">
        <v>2008</v>
      </c>
      <c r="C183" s="1" t="s">
        <v>245</v>
      </c>
      <c r="D183" s="21">
        <v>-9.1324241558892766E-2</v>
      </c>
      <c r="E183" s="21">
        <v>3.4160162585623308E-2</v>
      </c>
      <c r="F183" s="21">
        <v>-3.2255476354914617E-2</v>
      </c>
      <c r="G183" s="21">
        <v>1.6358281452651</v>
      </c>
      <c r="H183" s="21">
        <v>1.546408589936916</v>
      </c>
    </row>
    <row r="184" spans="1:8" x14ac:dyDescent="0.25">
      <c r="A184" s="139"/>
      <c r="B184" s="1">
        <v>2009</v>
      </c>
      <c r="C184" s="1" t="s">
        <v>245</v>
      </c>
      <c r="D184" s="21">
        <v>-0.1007114757685728</v>
      </c>
      <c r="E184" s="21">
        <v>3.0894064057015651E-2</v>
      </c>
      <c r="F184" s="21">
        <v>-8.4187056308210023E-2</v>
      </c>
      <c r="G184" s="21">
        <v>0.88639696699426673</v>
      </c>
      <c r="H184" s="21">
        <v>0.73239249897449965</v>
      </c>
    </row>
    <row r="185" spans="1:8" x14ac:dyDescent="0.25">
      <c r="A185" s="139"/>
      <c r="B185" s="1">
        <v>2010</v>
      </c>
      <c r="C185" s="1" t="s">
        <v>245</v>
      </c>
      <c r="D185" s="21">
        <v>-9.3358652371929515E-2</v>
      </c>
      <c r="E185" s="21">
        <v>5.8774253098070148E-2</v>
      </c>
      <c r="F185" s="21">
        <v>-2.468822625617886E-2</v>
      </c>
      <c r="G185" s="21">
        <v>1.095435717402145</v>
      </c>
      <c r="H185" s="21">
        <v>1.0361630918721061</v>
      </c>
    </row>
    <row r="186" spans="1:8" x14ac:dyDescent="0.25">
      <c r="A186" s="139"/>
      <c r="B186" s="1">
        <v>2011</v>
      </c>
      <c r="C186" s="1" t="s">
        <v>245</v>
      </c>
      <c r="D186" s="21">
        <v>-6.8133556365923817E-2</v>
      </c>
      <c r="E186" s="21">
        <v>5.6358853416758788E-2</v>
      </c>
      <c r="F186" s="21">
        <v>1.297980223322585E-2</v>
      </c>
      <c r="G186" s="21">
        <v>1.3471605327818019</v>
      </c>
      <c r="H186" s="21">
        <v>1.348365632065863</v>
      </c>
    </row>
    <row r="187" spans="1:8" x14ac:dyDescent="0.25">
      <c r="A187" s="139"/>
      <c r="B187" s="1">
        <v>2012</v>
      </c>
      <c r="C187" s="1" t="s">
        <v>245</v>
      </c>
      <c r="D187" s="21">
        <v>-7.098157778702173E-2</v>
      </c>
      <c r="E187" s="21">
        <v>6.0190464049442387E-2</v>
      </c>
      <c r="F187" s="21">
        <v>1.2620628781913751E-2</v>
      </c>
      <c r="G187" s="21">
        <v>1.5577965335397559</v>
      </c>
      <c r="H187" s="21">
        <v>1.55962604858409</v>
      </c>
    </row>
    <row r="188" spans="1:8" x14ac:dyDescent="0.25">
      <c r="A188" s="139"/>
      <c r="B188" s="1">
        <v>2013</v>
      </c>
      <c r="C188" s="1" t="s">
        <v>245</v>
      </c>
      <c r="D188" s="21">
        <v>-6.6554507000661595E-2</v>
      </c>
      <c r="E188" s="21">
        <v>6.4445752199777814E-2</v>
      </c>
      <c r="F188" s="21">
        <v>2.181206281909993E-2</v>
      </c>
      <c r="G188" s="21">
        <v>1.7597610865821141</v>
      </c>
      <c r="H188" s="21">
        <v>1.7794643946003299</v>
      </c>
    </row>
    <row r="189" spans="1:8" x14ac:dyDescent="0.25">
      <c r="A189" s="139"/>
      <c r="B189" s="1">
        <v>2014</v>
      </c>
      <c r="C189" s="1" t="s">
        <v>245</v>
      </c>
      <c r="D189" s="21">
        <v>-6.5322620165028808E-2</v>
      </c>
      <c r="E189" s="21">
        <v>7.019178377955558E-2</v>
      </c>
      <c r="F189" s="21">
        <v>9.7090629579211166E-3</v>
      </c>
      <c r="G189" s="21">
        <v>1.762223693146157</v>
      </c>
      <c r="H189" s="21">
        <v>1.7768019197186049</v>
      </c>
    </row>
    <row r="190" spans="1:8" x14ac:dyDescent="0.25">
      <c r="A190" s="139"/>
      <c r="B190" s="1">
        <v>2015</v>
      </c>
      <c r="C190" s="1" t="s">
        <v>245</v>
      </c>
      <c r="D190" s="21">
        <v>-6.6202366063439766E-2</v>
      </c>
      <c r="E190" s="21">
        <v>5.9483575552329998E-2</v>
      </c>
      <c r="F190" s="21">
        <v>-1.6201302499900011E-2</v>
      </c>
      <c r="G190" s="21">
        <v>1.787923841959296</v>
      </c>
      <c r="H190" s="21">
        <v>1.7650037489482859</v>
      </c>
    </row>
    <row r="191" spans="1:8" x14ac:dyDescent="0.25">
      <c r="A191" s="140"/>
      <c r="B191" s="1">
        <v>2016</v>
      </c>
      <c r="C191" s="1" t="s">
        <v>245</v>
      </c>
      <c r="D191" s="21">
        <v>-6.1861692446363671E-2</v>
      </c>
      <c r="E191" s="21">
        <v>7.1780680101095312E-2</v>
      </c>
      <c r="F191" s="21">
        <v>-1.5011974066890961E-2</v>
      </c>
      <c r="G191" s="21">
        <v>1.5016170196401919</v>
      </c>
      <c r="H191" s="21">
        <v>1.496524033228033</v>
      </c>
    </row>
    <row r="192" spans="1:8" x14ac:dyDescent="0.25">
      <c r="A192" s="138" t="s">
        <v>335</v>
      </c>
      <c r="B192" s="1">
        <v>1970</v>
      </c>
      <c r="C192" s="1" t="s">
        <v>245</v>
      </c>
      <c r="D192" s="21">
        <v>3.7658324547469382E-2</v>
      </c>
      <c r="E192" s="21">
        <v>1.5003277153876201E-2</v>
      </c>
      <c r="F192" s="21">
        <v>0.11452366430650721</v>
      </c>
      <c r="G192" s="21">
        <v>1.377788558054647</v>
      </c>
      <c r="H192" s="21">
        <v>1.5449738240624999</v>
      </c>
    </row>
    <row r="193" spans="1:8" x14ac:dyDescent="0.25">
      <c r="A193" s="139"/>
      <c r="B193" s="1">
        <v>1971</v>
      </c>
      <c r="C193" s="1" t="s">
        <v>245</v>
      </c>
      <c r="D193" s="21">
        <v>3.8504371908996193E-2</v>
      </c>
      <c r="E193" s="21">
        <v>1.543361100505628E-2</v>
      </c>
      <c r="F193" s="21">
        <v>0.1056990430388767</v>
      </c>
      <c r="G193" s="21">
        <v>1.4379532536235049</v>
      </c>
      <c r="H193" s="21">
        <v>1.5975902795764341</v>
      </c>
    </row>
    <row r="194" spans="1:8" x14ac:dyDescent="0.25">
      <c r="A194" s="139"/>
      <c r="B194" s="1">
        <v>1972</v>
      </c>
      <c r="C194" s="1" t="s">
        <v>245</v>
      </c>
      <c r="D194" s="21">
        <v>4.030825922416257E-2</v>
      </c>
      <c r="E194" s="21">
        <v>1.7628901208921278E-2</v>
      </c>
      <c r="F194" s="21">
        <v>0.1114980101259023</v>
      </c>
      <c r="G194" s="21">
        <v>1.510972731592888</v>
      </c>
      <c r="H194" s="21">
        <v>1.6804079021518741</v>
      </c>
    </row>
    <row r="195" spans="1:8" x14ac:dyDescent="0.25">
      <c r="A195" s="139"/>
      <c r="B195" s="1">
        <v>1973</v>
      </c>
      <c r="C195" s="1" t="s">
        <v>245</v>
      </c>
      <c r="D195" s="21">
        <v>4.2164773952182759E-2</v>
      </c>
      <c r="E195" s="21">
        <v>1.8631660340255259E-2</v>
      </c>
      <c r="F195" s="21">
        <v>0.1221049654540156</v>
      </c>
      <c r="G195" s="21">
        <v>1.578541510388672</v>
      </c>
      <c r="H195" s="21">
        <v>1.7614429101351261</v>
      </c>
    </row>
    <row r="196" spans="1:8" x14ac:dyDescent="0.25">
      <c r="A196" s="139"/>
      <c r="B196" s="1">
        <v>1974</v>
      </c>
      <c r="C196" s="1" t="s">
        <v>245</v>
      </c>
      <c r="D196" s="21">
        <v>3.6761666062891378E-2</v>
      </c>
      <c r="E196" s="21">
        <v>1.6606672172361839E-2</v>
      </c>
      <c r="F196" s="21">
        <v>0.11702625551398289</v>
      </c>
      <c r="G196" s="21">
        <v>1.5337946103909481</v>
      </c>
      <c r="H196" s="21">
        <v>1.704189204140184</v>
      </c>
    </row>
    <row r="197" spans="1:8" x14ac:dyDescent="0.25">
      <c r="A197" s="139"/>
      <c r="B197" s="1">
        <v>1975</v>
      </c>
      <c r="C197" s="1" t="s">
        <v>245</v>
      </c>
      <c r="D197" s="21">
        <v>2.7701759880998041E-2</v>
      </c>
      <c r="E197" s="21">
        <v>1.3654207592853939E-2</v>
      </c>
      <c r="F197" s="21">
        <v>0.1007249050642961</v>
      </c>
      <c r="G197" s="21">
        <v>1.478816949325964</v>
      </c>
      <c r="H197" s="21">
        <v>1.620897821864113</v>
      </c>
    </row>
    <row r="198" spans="1:8" x14ac:dyDescent="0.25">
      <c r="A198" s="139"/>
      <c r="B198" s="1">
        <v>1976</v>
      </c>
      <c r="C198" s="1" t="s">
        <v>245</v>
      </c>
      <c r="D198" s="21">
        <v>3.755070697169393E-2</v>
      </c>
      <c r="E198" s="21">
        <v>1.684330767638129E-2</v>
      </c>
      <c r="F198" s="21">
        <v>0.1038521118906342</v>
      </c>
      <c r="G198" s="21">
        <v>1.5093560976892719</v>
      </c>
      <c r="H198" s="21">
        <v>1.6676022242279811</v>
      </c>
    </row>
    <row r="199" spans="1:8" x14ac:dyDescent="0.25">
      <c r="A199" s="139"/>
      <c r="B199" s="1">
        <v>1977</v>
      </c>
      <c r="C199" s="1" t="s">
        <v>245</v>
      </c>
      <c r="D199" s="21">
        <v>3.5431616386094357E-2</v>
      </c>
      <c r="E199" s="21">
        <v>1.5979549603495659E-2</v>
      </c>
      <c r="F199" s="21">
        <v>9.9630544499538384E-2</v>
      </c>
      <c r="G199" s="21">
        <v>1.5681013902149781</v>
      </c>
      <c r="H199" s="21">
        <v>1.7191431007041069</v>
      </c>
    </row>
    <row r="200" spans="1:8" x14ac:dyDescent="0.25">
      <c r="A200" s="139"/>
      <c r="B200" s="1">
        <v>1978</v>
      </c>
      <c r="C200" s="1" t="s">
        <v>245</v>
      </c>
      <c r="D200" s="21">
        <v>3.5866728208502702E-2</v>
      </c>
      <c r="E200" s="21">
        <v>1.6160417479517072E-2</v>
      </c>
      <c r="F200" s="21">
        <v>0.1034169657677667</v>
      </c>
      <c r="G200" s="21">
        <v>1.6411961734017031</v>
      </c>
      <c r="H200" s="21">
        <v>1.7966402848574901</v>
      </c>
    </row>
    <row r="201" spans="1:8" x14ac:dyDescent="0.25">
      <c r="A201" s="139"/>
      <c r="B201" s="1">
        <v>1979</v>
      </c>
      <c r="C201" s="1" t="s">
        <v>245</v>
      </c>
      <c r="D201" s="21">
        <v>3.4677109619069758E-2</v>
      </c>
      <c r="E201" s="21">
        <v>1.6065872190548391E-2</v>
      </c>
      <c r="F201" s="21">
        <v>0.10525921739046699</v>
      </c>
      <c r="G201" s="21">
        <v>1.6639501436858939</v>
      </c>
      <c r="H201" s="21">
        <v>1.819952342885979</v>
      </c>
    </row>
    <row r="202" spans="1:8" x14ac:dyDescent="0.25">
      <c r="A202" s="139"/>
      <c r="B202" s="1">
        <v>1980</v>
      </c>
      <c r="C202" s="1" t="s">
        <v>245</v>
      </c>
      <c r="D202" s="21">
        <v>3.1321277478149709E-2</v>
      </c>
      <c r="E202" s="21">
        <v>1.255297248157081E-2</v>
      </c>
      <c r="F202" s="21">
        <v>9.5011481507733614E-2</v>
      </c>
      <c r="G202" s="21">
        <v>1.6492322611388739</v>
      </c>
      <c r="H202" s="21">
        <v>1.788117992606328</v>
      </c>
    </row>
    <row r="203" spans="1:8" x14ac:dyDescent="0.25">
      <c r="A203" s="139"/>
      <c r="B203" s="1">
        <v>1981</v>
      </c>
      <c r="C203" s="1" t="s">
        <v>245</v>
      </c>
      <c r="D203" s="21">
        <v>2.7853242026539941E-2</v>
      </c>
      <c r="E203" s="21">
        <v>1.1313094777089611E-2</v>
      </c>
      <c r="F203" s="21">
        <v>8.8990312200460553E-2</v>
      </c>
      <c r="G203" s="21">
        <v>1.5850212380959801</v>
      </c>
      <c r="H203" s="21">
        <v>1.71317788710007</v>
      </c>
    </row>
    <row r="204" spans="1:8" x14ac:dyDescent="0.25">
      <c r="A204" s="139"/>
      <c r="B204" s="1">
        <v>1982</v>
      </c>
      <c r="C204" s="1" t="s">
        <v>245</v>
      </c>
      <c r="D204" s="21">
        <v>2.5054240558894561E-2</v>
      </c>
      <c r="E204" s="21">
        <v>1.0054512349794461E-2</v>
      </c>
      <c r="F204" s="21">
        <v>7.3775792286152303E-2</v>
      </c>
      <c r="G204" s="21">
        <v>1.5514234977617249</v>
      </c>
      <c r="H204" s="21">
        <v>1.660308042956566</v>
      </c>
    </row>
    <row r="205" spans="1:8" x14ac:dyDescent="0.25">
      <c r="A205" s="139"/>
      <c r="B205" s="1">
        <v>1983</v>
      </c>
      <c r="C205" s="1" t="s">
        <v>245</v>
      </c>
      <c r="D205" s="21">
        <v>2.8599165015375849E-2</v>
      </c>
      <c r="E205" s="21">
        <v>1.1234300481725671E-2</v>
      </c>
      <c r="F205" s="21">
        <v>7.3953915761688083E-2</v>
      </c>
      <c r="G205" s="21">
        <v>1.566218908744142</v>
      </c>
      <c r="H205" s="21">
        <v>1.680006290002932</v>
      </c>
    </row>
    <row r="206" spans="1:8" x14ac:dyDescent="0.25">
      <c r="A206" s="139"/>
      <c r="B206" s="1">
        <v>1984</v>
      </c>
      <c r="C206" s="1" t="s">
        <v>245</v>
      </c>
      <c r="D206" s="21">
        <v>3.0413634942549471E-2</v>
      </c>
      <c r="E206" s="21">
        <v>1.1647958612823981E-2</v>
      </c>
      <c r="F206" s="21">
        <v>7.8642593683618423E-2</v>
      </c>
      <c r="G206" s="21">
        <v>1.59676337996233</v>
      </c>
      <c r="H206" s="21">
        <v>1.717467567201322</v>
      </c>
    </row>
    <row r="207" spans="1:8" x14ac:dyDescent="0.25">
      <c r="A207" s="139"/>
      <c r="B207" s="1">
        <v>1985</v>
      </c>
      <c r="C207" s="1" t="s">
        <v>245</v>
      </c>
      <c r="D207" s="21">
        <v>2.901442688021226E-2</v>
      </c>
      <c r="E207" s="21">
        <v>1.022259006345954E-2</v>
      </c>
      <c r="F207" s="21">
        <v>8.0478260477703831E-2</v>
      </c>
      <c r="G207" s="21">
        <v>1.6127213405854419</v>
      </c>
      <c r="H207" s="21">
        <v>1.7324366180068169</v>
      </c>
    </row>
    <row r="208" spans="1:8" x14ac:dyDescent="0.25">
      <c r="A208" s="139"/>
      <c r="B208" s="1">
        <v>1986</v>
      </c>
      <c r="C208" s="1" t="s">
        <v>245</v>
      </c>
      <c r="D208" s="21">
        <v>3.1729059102699499E-2</v>
      </c>
      <c r="E208" s="21">
        <v>1.0512086748167639E-2</v>
      </c>
      <c r="F208" s="21">
        <v>7.6032795304031189E-2</v>
      </c>
      <c r="G208" s="21">
        <v>1.6987266385055391</v>
      </c>
      <c r="H208" s="21">
        <v>1.8170005796604369</v>
      </c>
    </row>
    <row r="209" spans="1:8" x14ac:dyDescent="0.25">
      <c r="A209" s="139"/>
      <c r="B209" s="1">
        <v>1987</v>
      </c>
      <c r="C209" s="1" t="s">
        <v>245</v>
      </c>
      <c r="D209" s="21">
        <v>3.3246873867967153E-2</v>
      </c>
      <c r="E209" s="21">
        <v>1.12675444088707E-2</v>
      </c>
      <c r="F209" s="21">
        <v>7.3976529777948857E-2</v>
      </c>
      <c r="G209" s="21">
        <v>1.751987219033371</v>
      </c>
      <c r="H209" s="21">
        <v>1.8704781670881581</v>
      </c>
    </row>
    <row r="210" spans="1:8" x14ac:dyDescent="0.25">
      <c r="A210" s="139"/>
      <c r="B210" s="1">
        <v>1988</v>
      </c>
      <c r="C210" s="1" t="s">
        <v>245</v>
      </c>
      <c r="D210" s="21">
        <v>3.3149138607160372E-2</v>
      </c>
      <c r="E210" s="21">
        <v>1.260416689442264E-2</v>
      </c>
      <c r="F210" s="21">
        <v>7.7634000209386239E-2</v>
      </c>
      <c r="G210" s="21">
        <v>1.8542433696619649</v>
      </c>
      <c r="H210" s="21">
        <v>1.977630675372934</v>
      </c>
    </row>
    <row r="211" spans="1:8" x14ac:dyDescent="0.25">
      <c r="A211" s="139"/>
      <c r="B211" s="1">
        <v>1989</v>
      </c>
      <c r="C211" s="1" t="s">
        <v>245</v>
      </c>
      <c r="D211" s="21">
        <v>3.2425381607407808E-2</v>
      </c>
      <c r="E211" s="21">
        <v>1.169944433649474E-2</v>
      </c>
      <c r="F211" s="21">
        <v>7.5562387490395441E-2</v>
      </c>
      <c r="G211" s="21">
        <v>1.839945883467498</v>
      </c>
      <c r="H211" s="21">
        <v>1.9596330969017961</v>
      </c>
    </row>
    <row r="212" spans="1:8" x14ac:dyDescent="0.25">
      <c r="A212" s="139"/>
      <c r="B212" s="1">
        <v>1990</v>
      </c>
      <c r="C212" s="1" t="s">
        <v>245</v>
      </c>
      <c r="D212" s="21">
        <v>3.0215932432835511E-2</v>
      </c>
      <c r="E212" s="21">
        <v>1.469845127602881E-2</v>
      </c>
      <c r="F212" s="21">
        <v>7.1517033063195221E-2</v>
      </c>
      <c r="G212" s="21">
        <v>1.8005349841458089</v>
      </c>
      <c r="H212" s="21">
        <v>1.916966400917868</v>
      </c>
    </row>
    <row r="213" spans="1:8" x14ac:dyDescent="0.25">
      <c r="A213" s="139"/>
      <c r="B213" s="1">
        <v>1991</v>
      </c>
      <c r="C213" s="1" t="s">
        <v>245</v>
      </c>
      <c r="D213" s="21">
        <v>1.8628640839339738E-2</v>
      </c>
      <c r="E213" s="21">
        <v>1.4533878833685669E-2</v>
      </c>
      <c r="F213" s="21">
        <v>6.3357199747986356E-2</v>
      </c>
      <c r="G213" s="21">
        <v>1.815793710489253</v>
      </c>
      <c r="H213" s="21">
        <v>1.912313429910264</v>
      </c>
    </row>
    <row r="214" spans="1:8" x14ac:dyDescent="0.25">
      <c r="A214" s="139"/>
      <c r="B214" s="1">
        <v>1992</v>
      </c>
      <c r="C214" s="1" t="s">
        <v>245</v>
      </c>
      <c r="D214" s="21">
        <v>2.1476393924851771E-2</v>
      </c>
      <c r="E214" s="21">
        <v>1.465832841964446E-2</v>
      </c>
      <c r="F214" s="21">
        <v>6.0173589582941923E-2</v>
      </c>
      <c r="G214" s="21">
        <v>1.871078682382479</v>
      </c>
      <c r="H214" s="21">
        <v>1.9673869943099169</v>
      </c>
    </row>
    <row r="215" spans="1:8" x14ac:dyDescent="0.25">
      <c r="A215" s="139"/>
      <c r="B215" s="1">
        <v>1993</v>
      </c>
      <c r="C215" s="1" t="s">
        <v>245</v>
      </c>
      <c r="D215" s="21">
        <v>1.8566514995247741E-2</v>
      </c>
      <c r="E215" s="21">
        <v>1.339436474941251E-2</v>
      </c>
      <c r="F215" s="21">
        <v>5.954129834943437E-2</v>
      </c>
      <c r="G215" s="21">
        <v>1.9553754347984389</v>
      </c>
      <c r="H215" s="21">
        <v>2.0468776128925339</v>
      </c>
    </row>
    <row r="216" spans="1:8" x14ac:dyDescent="0.25">
      <c r="A216" s="139"/>
      <c r="B216" s="1">
        <v>1994</v>
      </c>
      <c r="C216" s="1" t="s">
        <v>245</v>
      </c>
      <c r="D216" s="21">
        <v>2.059479202194308E-2</v>
      </c>
      <c r="E216" s="21">
        <v>1.500859548326555E-2</v>
      </c>
      <c r="F216" s="21">
        <v>6.0638643750858437E-2</v>
      </c>
      <c r="G216" s="21">
        <v>2.085854416966344</v>
      </c>
      <c r="H216" s="21">
        <v>2.1820964482224108</v>
      </c>
    </row>
    <row r="217" spans="1:8" x14ac:dyDescent="0.25">
      <c r="A217" s="139"/>
      <c r="B217" s="1">
        <v>1995</v>
      </c>
      <c r="C217" s="1" t="s">
        <v>245</v>
      </c>
      <c r="D217" s="21">
        <v>2.0440507131034621E-2</v>
      </c>
      <c r="E217" s="21">
        <v>1.8060565277609859E-2</v>
      </c>
      <c r="F217" s="21">
        <v>6.1318395609028312E-2</v>
      </c>
      <c r="G217" s="21">
        <v>2.172881465294084</v>
      </c>
      <c r="H217" s="21">
        <v>2.2727009333117572</v>
      </c>
    </row>
    <row r="218" spans="1:8" x14ac:dyDescent="0.25">
      <c r="A218" s="139"/>
      <c r="B218" s="1">
        <v>1996</v>
      </c>
      <c r="C218" s="1" t="s">
        <v>245</v>
      </c>
      <c r="D218" s="21">
        <v>1.769832085973767E-2</v>
      </c>
      <c r="E218" s="21">
        <v>1.8595750189808899E-2</v>
      </c>
      <c r="F218" s="21">
        <v>6.3282497418180719E-2</v>
      </c>
      <c r="G218" s="21">
        <v>2.1422400660114351</v>
      </c>
      <c r="H218" s="21">
        <v>2.241816634479163</v>
      </c>
    </row>
    <row r="219" spans="1:8" x14ac:dyDescent="0.25">
      <c r="A219" s="139"/>
      <c r="B219" s="1">
        <v>1997</v>
      </c>
      <c r="C219" s="1" t="s">
        <v>245</v>
      </c>
      <c r="D219" s="21">
        <v>2.1321676280557471E-2</v>
      </c>
      <c r="E219" s="21">
        <v>2.0173447279022819E-2</v>
      </c>
      <c r="F219" s="21">
        <v>6.5555272581601695E-2</v>
      </c>
      <c r="G219" s="21">
        <v>2.167675488370536</v>
      </c>
      <c r="H219" s="21">
        <v>2.2747258845117182</v>
      </c>
    </row>
    <row r="220" spans="1:8" x14ac:dyDescent="0.25">
      <c r="A220" s="139"/>
      <c r="B220" s="1">
        <v>1998</v>
      </c>
      <c r="C220" s="1" t="s">
        <v>245</v>
      </c>
      <c r="D220" s="21">
        <v>1.627668882055407E-2</v>
      </c>
      <c r="E220" s="21">
        <v>1.758186074278921E-2</v>
      </c>
      <c r="F220" s="21">
        <v>6.0288752180528621E-2</v>
      </c>
      <c r="G220" s="21">
        <v>2.1936735994121692</v>
      </c>
      <c r="H220" s="21">
        <v>2.2878209011560409</v>
      </c>
    </row>
    <row r="221" spans="1:8" x14ac:dyDescent="0.25">
      <c r="A221" s="139"/>
      <c r="B221" s="1">
        <v>1999</v>
      </c>
      <c r="C221" s="1" t="s">
        <v>245</v>
      </c>
      <c r="D221" s="21">
        <v>2.0705220228277949E-2</v>
      </c>
      <c r="E221" s="21">
        <v>1.7987309997334441E-2</v>
      </c>
      <c r="F221" s="21">
        <v>6.0316398009389281E-2</v>
      </c>
      <c r="G221" s="21">
        <v>2.214246275064415</v>
      </c>
      <c r="H221" s="21">
        <v>2.3132552032994171</v>
      </c>
    </row>
    <row r="222" spans="1:8" x14ac:dyDescent="0.25">
      <c r="A222" s="139"/>
      <c r="B222" s="1">
        <v>2000</v>
      </c>
      <c r="C222" s="1" t="s">
        <v>245</v>
      </c>
      <c r="D222" s="21">
        <v>2.094351204149936E-2</v>
      </c>
      <c r="E222" s="21">
        <v>1.7631354742750169E-2</v>
      </c>
      <c r="F222" s="21">
        <v>6.1122147852187579E-2</v>
      </c>
      <c r="G222" s="21">
        <v>2.2336490495461949</v>
      </c>
      <c r="H222" s="21">
        <v>2.3333460641826318</v>
      </c>
    </row>
    <row r="223" spans="1:8" x14ac:dyDescent="0.25">
      <c r="A223" s="139"/>
      <c r="B223" s="1">
        <v>2001</v>
      </c>
      <c r="C223" s="1" t="s">
        <v>245</v>
      </c>
      <c r="D223" s="21">
        <v>1.8273427820775678E-2</v>
      </c>
      <c r="E223" s="21">
        <v>1.655255673676987E-2</v>
      </c>
      <c r="F223" s="21">
        <v>5.9942436597284918E-2</v>
      </c>
      <c r="G223" s="21">
        <v>2.2103466212787781</v>
      </c>
      <c r="H223" s="21">
        <v>2.305115042433608</v>
      </c>
    </row>
    <row r="224" spans="1:8" x14ac:dyDescent="0.25">
      <c r="A224" s="139"/>
      <c r="B224" s="1">
        <v>2002</v>
      </c>
      <c r="C224" s="1" t="s">
        <v>245</v>
      </c>
      <c r="D224" s="21">
        <v>2.0435284118224172E-2</v>
      </c>
      <c r="E224" s="21">
        <v>1.745438271937132E-2</v>
      </c>
      <c r="F224" s="21">
        <v>6.4870935552810205E-2</v>
      </c>
      <c r="G224" s="21">
        <v>2.2893059704623488</v>
      </c>
      <c r="H224" s="21">
        <v>2.3920665728527539</v>
      </c>
    </row>
    <row r="225" spans="1:8" x14ac:dyDescent="0.25">
      <c r="A225" s="139"/>
      <c r="B225" s="1">
        <v>2003</v>
      </c>
      <c r="C225" s="1" t="s">
        <v>245</v>
      </c>
      <c r="D225" s="21">
        <v>2.329757931305913E-2</v>
      </c>
      <c r="E225" s="21">
        <v>1.844570481942354E-2</v>
      </c>
      <c r="F225" s="21">
        <v>7.2109867847119327E-2</v>
      </c>
      <c r="G225" s="21">
        <v>2.4174245539674502</v>
      </c>
      <c r="H225" s="21">
        <v>2.5312777059470521</v>
      </c>
    </row>
    <row r="226" spans="1:8" x14ac:dyDescent="0.25">
      <c r="A226" s="139"/>
      <c r="B226" s="1">
        <v>2004</v>
      </c>
      <c r="C226" s="1" t="s">
        <v>245</v>
      </c>
      <c r="D226" s="21">
        <v>2.7087292696512839E-2</v>
      </c>
      <c r="E226" s="21">
        <v>1.9537189744827588E-2</v>
      </c>
      <c r="F226" s="21">
        <v>8.139720547141556E-2</v>
      </c>
      <c r="G226" s="21">
        <v>2.6724850320993858</v>
      </c>
      <c r="H226" s="21">
        <v>2.8005067200121418</v>
      </c>
    </row>
    <row r="227" spans="1:8" x14ac:dyDescent="0.25">
      <c r="A227" s="139"/>
      <c r="B227" s="1">
        <v>2005</v>
      </c>
      <c r="C227" s="1" t="s">
        <v>245</v>
      </c>
      <c r="D227" s="21">
        <v>3.1140339276054869E-2</v>
      </c>
      <c r="E227" s="21">
        <v>1.7433838154717121E-2</v>
      </c>
      <c r="F227" s="21">
        <v>9.2151840625603609E-2</v>
      </c>
      <c r="G227" s="21">
        <v>2.82216381900386</v>
      </c>
      <c r="H227" s="21">
        <v>2.9628898370602359</v>
      </c>
    </row>
    <row r="228" spans="1:8" x14ac:dyDescent="0.25">
      <c r="A228" s="139"/>
      <c r="B228" s="1">
        <v>2006</v>
      </c>
      <c r="C228" s="1" t="s">
        <v>245</v>
      </c>
      <c r="D228" s="21">
        <v>3.4538831690300677E-2</v>
      </c>
      <c r="E228" s="21">
        <v>1.9192036953985081E-2</v>
      </c>
      <c r="F228" s="21">
        <v>0.1030164267366806</v>
      </c>
      <c r="G228" s="21">
        <v>3.0725470554975609</v>
      </c>
      <c r="H228" s="21">
        <v>3.2292943508785279</v>
      </c>
    </row>
    <row r="229" spans="1:8" x14ac:dyDescent="0.25">
      <c r="A229" s="139"/>
      <c r="B229" s="1">
        <v>2007</v>
      </c>
      <c r="C229" s="1" t="s">
        <v>245</v>
      </c>
      <c r="D229" s="21">
        <v>3.4727709466255863E-2</v>
      </c>
      <c r="E229" s="21">
        <v>1.823127640123591E-2</v>
      </c>
      <c r="F229" s="21">
        <v>0.1129277235430778</v>
      </c>
      <c r="G229" s="21">
        <v>3.1839070364705511</v>
      </c>
      <c r="H229" s="21">
        <v>3.34979374588112</v>
      </c>
    </row>
    <row r="230" spans="1:8" x14ac:dyDescent="0.25">
      <c r="A230" s="139"/>
      <c r="B230" s="1">
        <v>2008</v>
      </c>
      <c r="C230" s="1" t="s">
        <v>245</v>
      </c>
      <c r="D230" s="21">
        <v>2.8842840112162559E-2</v>
      </c>
      <c r="E230" s="21">
        <v>1.6284518382800369E-2</v>
      </c>
      <c r="F230" s="21">
        <v>0.1100161858398684</v>
      </c>
      <c r="G230" s="21">
        <v>3.173442412553857</v>
      </c>
      <c r="H230" s="21">
        <v>3.3285859568886891</v>
      </c>
    </row>
    <row r="231" spans="1:8" x14ac:dyDescent="0.25">
      <c r="A231" s="139"/>
      <c r="B231" s="1">
        <v>2009</v>
      </c>
      <c r="C231" s="1" t="s">
        <v>245</v>
      </c>
      <c r="D231" s="21">
        <v>2.2062788390645731E-2</v>
      </c>
      <c r="E231" s="21">
        <v>1.7085484749559079E-2</v>
      </c>
      <c r="F231" s="21">
        <v>9.684360617256467E-2</v>
      </c>
      <c r="G231" s="21">
        <v>3.302567924535762</v>
      </c>
      <c r="H231" s="21">
        <v>3.438559803848531</v>
      </c>
    </row>
    <row r="232" spans="1:8" x14ac:dyDescent="0.25">
      <c r="A232" s="139"/>
      <c r="B232" s="1">
        <v>2010</v>
      </c>
      <c r="C232" s="1" t="s">
        <v>245</v>
      </c>
      <c r="D232" s="21">
        <v>3.0995727075533469E-2</v>
      </c>
      <c r="E232" s="21">
        <v>1.7632227412624359E-2</v>
      </c>
      <c r="F232" s="21">
        <v>0.1179724103954139</v>
      </c>
      <c r="G232" s="21">
        <v>3.578983694362468</v>
      </c>
      <c r="H232" s="21">
        <v>3.7455840592460392</v>
      </c>
    </row>
    <row r="233" spans="1:8" x14ac:dyDescent="0.25">
      <c r="A233" s="139"/>
      <c r="B233" s="1">
        <v>2011</v>
      </c>
      <c r="C233" s="1" t="s">
        <v>245</v>
      </c>
      <c r="D233" s="21">
        <v>3.2694672451695758E-2</v>
      </c>
      <c r="E233" s="21">
        <v>1.7584671518619109E-2</v>
      </c>
      <c r="F233" s="21">
        <v>0.12657799128933711</v>
      </c>
      <c r="G233" s="21">
        <v>3.789870344210037</v>
      </c>
      <c r="H233" s="21">
        <v>3.9667276794696891</v>
      </c>
    </row>
    <row r="234" spans="1:8" x14ac:dyDescent="0.25">
      <c r="A234" s="139"/>
      <c r="B234" s="1">
        <v>2012</v>
      </c>
      <c r="C234" s="1" t="s">
        <v>245</v>
      </c>
      <c r="D234" s="21">
        <v>3.3910445396808452E-2</v>
      </c>
      <c r="E234" s="21">
        <v>1.55027995898255E-2</v>
      </c>
      <c r="F234" s="21">
        <v>0.12640233519077659</v>
      </c>
      <c r="G234" s="21">
        <v>3.8296171701520758</v>
      </c>
      <c r="H234" s="21">
        <v>4.0054327503294864</v>
      </c>
    </row>
    <row r="235" spans="1:8" x14ac:dyDescent="0.25">
      <c r="A235" s="139"/>
      <c r="B235" s="1">
        <v>2013</v>
      </c>
      <c r="C235" s="1" t="s">
        <v>245</v>
      </c>
      <c r="D235" s="21">
        <v>3.4272526141993442E-2</v>
      </c>
      <c r="E235" s="21">
        <v>1.7421956157094239E-2</v>
      </c>
      <c r="F235" s="21">
        <v>0.13343298664544451</v>
      </c>
      <c r="G235" s="21">
        <v>4.0556910896422238</v>
      </c>
      <c r="H235" s="21">
        <v>4.2408185585867564</v>
      </c>
    </row>
    <row r="236" spans="1:8" x14ac:dyDescent="0.25">
      <c r="A236" s="139"/>
      <c r="B236" s="1">
        <v>2014</v>
      </c>
      <c r="C236" s="1" t="s">
        <v>245</v>
      </c>
      <c r="D236" s="21">
        <v>3.8868891466077048E-2</v>
      </c>
      <c r="E236" s="21">
        <v>1.8276718406450249E-2</v>
      </c>
      <c r="F236" s="21">
        <v>0.1332921169533515</v>
      </c>
      <c r="G236" s="21">
        <v>4.1852480002470198</v>
      </c>
      <c r="H236" s="21">
        <v>4.3756857270728986</v>
      </c>
    </row>
    <row r="237" spans="1:8" x14ac:dyDescent="0.25">
      <c r="A237" s="139"/>
      <c r="B237" s="1">
        <v>2015</v>
      </c>
      <c r="C237" s="1" t="s">
        <v>245</v>
      </c>
      <c r="D237" s="21">
        <v>3.7924028183075997E-2</v>
      </c>
      <c r="E237" s="21">
        <v>1.831124260054711E-2</v>
      </c>
      <c r="F237" s="21">
        <v>0.12409795223471839</v>
      </c>
      <c r="G237" s="21">
        <v>4.0508936141019989</v>
      </c>
      <c r="H237" s="21">
        <v>4.2312268371203414</v>
      </c>
    </row>
    <row r="238" spans="1:8" x14ac:dyDescent="0.25">
      <c r="A238" s="140"/>
      <c r="B238" s="1">
        <v>2016</v>
      </c>
      <c r="C238" s="1" t="s">
        <v>245</v>
      </c>
      <c r="D238" s="21">
        <v>3.8590725786048691E-2</v>
      </c>
      <c r="E238" s="21">
        <v>2.2213043564363492E-2</v>
      </c>
      <c r="F238" s="21">
        <v>0.12685026959319071</v>
      </c>
      <c r="G238" s="21">
        <v>3.9582505427782282</v>
      </c>
      <c r="H238" s="21">
        <v>4.1459045817218314</v>
      </c>
    </row>
    <row r="239" spans="1:8" x14ac:dyDescent="0.25">
      <c r="A239" s="138" t="s">
        <v>64</v>
      </c>
      <c r="B239" s="1">
        <v>1970</v>
      </c>
      <c r="C239" s="1" t="s">
        <v>245</v>
      </c>
      <c r="D239" s="21">
        <v>1.8713932799063589E-2</v>
      </c>
      <c r="E239" s="21">
        <v>6.2122788090437893E-3</v>
      </c>
      <c r="F239" s="21">
        <v>5.0858385500080532E-2</v>
      </c>
      <c r="G239" s="21">
        <v>1.0188094820099409</v>
      </c>
      <c r="H239" s="21">
        <v>1.094594079118129</v>
      </c>
    </row>
    <row r="240" spans="1:8" x14ac:dyDescent="0.25">
      <c r="A240" s="139"/>
      <c r="B240" s="1">
        <v>1971</v>
      </c>
      <c r="C240" s="1" t="s">
        <v>245</v>
      </c>
      <c r="D240" s="21">
        <v>1.757357531206552E-2</v>
      </c>
      <c r="E240" s="21">
        <v>6.4276953879281217E-3</v>
      </c>
      <c r="F240" s="21">
        <v>5.413384981061288E-2</v>
      </c>
      <c r="G240" s="21">
        <v>1.0627005865902619</v>
      </c>
      <c r="H240" s="21">
        <v>1.1408357071008679</v>
      </c>
    </row>
    <row r="241" spans="1:8" x14ac:dyDescent="0.25">
      <c r="A241" s="139"/>
      <c r="B241" s="1">
        <v>1972</v>
      </c>
      <c r="C241" s="1" t="s">
        <v>245</v>
      </c>
      <c r="D241" s="21">
        <v>1.8267882013366911E-2</v>
      </c>
      <c r="E241" s="21">
        <v>8.0714390395605594E-3</v>
      </c>
      <c r="F241" s="21">
        <v>5.5700902366575718E-2</v>
      </c>
      <c r="G241" s="21">
        <v>1.137455294589421</v>
      </c>
      <c r="H241" s="21">
        <v>1.219495518008924</v>
      </c>
    </row>
    <row r="242" spans="1:8" x14ac:dyDescent="0.25">
      <c r="A242" s="139"/>
      <c r="B242" s="1">
        <v>1973</v>
      </c>
      <c r="C242" s="1" t="s">
        <v>245</v>
      </c>
      <c r="D242" s="21">
        <v>1.739442475646405E-2</v>
      </c>
      <c r="E242" s="21">
        <v>8.0999192127035966E-3</v>
      </c>
      <c r="F242" s="21">
        <v>6.1235605710336163E-2</v>
      </c>
      <c r="G242" s="21">
        <v>1.1824993683028919</v>
      </c>
      <c r="H242" s="21">
        <v>1.2692293179823959</v>
      </c>
    </row>
    <row r="243" spans="1:8" x14ac:dyDescent="0.25">
      <c r="A243" s="139"/>
      <c r="B243" s="1">
        <v>1974</v>
      </c>
      <c r="C243" s="1" t="s">
        <v>245</v>
      </c>
      <c r="D243" s="21">
        <v>2.052956137252859E-2</v>
      </c>
      <c r="E243" s="21">
        <v>9.1860350069986798E-3</v>
      </c>
      <c r="F243" s="21">
        <v>7.463255830313989E-2</v>
      </c>
      <c r="G243" s="21">
        <v>1.1904074177426709</v>
      </c>
      <c r="H243" s="21">
        <v>1.2947555724253379</v>
      </c>
    </row>
    <row r="244" spans="1:8" x14ac:dyDescent="0.25">
      <c r="A244" s="139"/>
      <c r="B244" s="1">
        <v>1975</v>
      </c>
      <c r="C244" s="1" t="s">
        <v>245</v>
      </c>
      <c r="D244" s="21">
        <v>1.8478506567388149E-2</v>
      </c>
      <c r="E244" s="21">
        <v>7.8420302398838366E-3</v>
      </c>
      <c r="F244" s="21">
        <v>7.0574249734016894E-2</v>
      </c>
      <c r="G244" s="21">
        <v>1.2039907704744011</v>
      </c>
      <c r="H244" s="21">
        <v>1.3008855570156901</v>
      </c>
    </row>
    <row r="245" spans="1:8" x14ac:dyDescent="0.25">
      <c r="A245" s="139"/>
      <c r="B245" s="1">
        <v>1976</v>
      </c>
      <c r="C245" s="1" t="s">
        <v>245</v>
      </c>
      <c r="D245" s="21">
        <v>2.2622941735546249E-2</v>
      </c>
      <c r="E245" s="21">
        <v>8.5694148262646947E-3</v>
      </c>
      <c r="F245" s="21">
        <v>6.4208961497833658E-2</v>
      </c>
      <c r="G245" s="21">
        <v>1.316635939231976</v>
      </c>
      <c r="H245" s="21">
        <v>1.41203725729162</v>
      </c>
    </row>
    <row r="246" spans="1:8" x14ac:dyDescent="0.25">
      <c r="A246" s="139"/>
      <c r="B246" s="1">
        <v>1977</v>
      </c>
      <c r="C246" s="1" t="s">
        <v>245</v>
      </c>
      <c r="D246" s="21">
        <v>2.309387104530989E-2</v>
      </c>
      <c r="E246" s="21">
        <v>9.3374923965380795E-3</v>
      </c>
      <c r="F246" s="21">
        <v>7.3380946240526226E-2</v>
      </c>
      <c r="G246" s="21">
        <v>1.34412160406965</v>
      </c>
      <c r="H246" s="21">
        <v>1.4499339137520251</v>
      </c>
    </row>
    <row r="247" spans="1:8" x14ac:dyDescent="0.25">
      <c r="A247" s="139"/>
      <c r="B247" s="1">
        <v>1978</v>
      </c>
      <c r="C247" s="1" t="s">
        <v>245</v>
      </c>
      <c r="D247" s="21">
        <v>2.2045395770930658E-2</v>
      </c>
      <c r="E247" s="21">
        <v>1.0924785691928529E-2</v>
      </c>
      <c r="F247" s="21">
        <v>7.3058275905509645E-2</v>
      </c>
      <c r="G247" s="21">
        <v>1.4904331449712349</v>
      </c>
      <c r="H247" s="21">
        <v>1.5964616023396041</v>
      </c>
    </row>
    <row r="248" spans="1:8" x14ac:dyDescent="0.25">
      <c r="A248" s="139"/>
      <c r="B248" s="1">
        <v>1979</v>
      </c>
      <c r="C248" s="1" t="s">
        <v>245</v>
      </c>
      <c r="D248" s="21">
        <v>2.3105079719249019E-2</v>
      </c>
      <c r="E248" s="21">
        <v>1.169991875839276E-2</v>
      </c>
      <c r="F248" s="21">
        <v>7.9342222960445283E-2</v>
      </c>
      <c r="G248" s="21">
        <v>1.541277430913881</v>
      </c>
      <c r="H248" s="21">
        <v>1.655424652351968</v>
      </c>
    </row>
    <row r="249" spans="1:8" x14ac:dyDescent="0.25">
      <c r="A249" s="139"/>
      <c r="B249" s="1">
        <v>1980</v>
      </c>
      <c r="C249" s="1" t="s">
        <v>245</v>
      </c>
      <c r="D249" s="21">
        <v>2.5907003410599139E-2</v>
      </c>
      <c r="E249" s="21">
        <v>1.14342444393621E-2</v>
      </c>
      <c r="F249" s="21">
        <v>8.7087109305137841E-2</v>
      </c>
      <c r="G249" s="21">
        <v>1.5952812057997789</v>
      </c>
      <c r="H249" s="21">
        <v>1.719709562954878</v>
      </c>
    </row>
    <row r="250" spans="1:8" x14ac:dyDescent="0.25">
      <c r="A250" s="139"/>
      <c r="B250" s="1">
        <v>1981</v>
      </c>
      <c r="C250" s="1" t="s">
        <v>245</v>
      </c>
      <c r="D250" s="21">
        <v>1.847888786426035E-2</v>
      </c>
      <c r="E250" s="21">
        <v>1.293840485386968E-2</v>
      </c>
      <c r="F250" s="21">
        <v>7.9450602905553169E-2</v>
      </c>
      <c r="G250" s="21">
        <v>1.581099583886139</v>
      </c>
      <c r="H250" s="21">
        <v>1.6919674795098221</v>
      </c>
    </row>
    <row r="251" spans="1:8" x14ac:dyDescent="0.25">
      <c r="A251" s="139"/>
      <c r="B251" s="1">
        <v>1982</v>
      </c>
      <c r="C251" s="1" t="s">
        <v>245</v>
      </c>
      <c r="D251" s="21">
        <v>2.2520720797853298E-2</v>
      </c>
      <c r="E251" s="21">
        <v>1.3048299753767961E-2</v>
      </c>
      <c r="F251" s="21">
        <v>6.1844445687706202E-2</v>
      </c>
      <c r="G251" s="21">
        <v>1.509170876062129</v>
      </c>
      <c r="H251" s="21">
        <v>1.6065843423014561</v>
      </c>
    </row>
    <row r="252" spans="1:8" x14ac:dyDescent="0.25">
      <c r="A252" s="139"/>
      <c r="B252" s="1">
        <v>1983</v>
      </c>
      <c r="C252" s="1" t="s">
        <v>245</v>
      </c>
      <c r="D252" s="21">
        <v>1.8403671409860989E-2</v>
      </c>
      <c r="E252" s="21">
        <v>1.3411881061749731E-2</v>
      </c>
      <c r="F252" s="21">
        <v>4.6124910089430413E-2</v>
      </c>
      <c r="G252" s="21">
        <v>1.2782387862741671</v>
      </c>
      <c r="H252" s="21">
        <v>1.356179248835208</v>
      </c>
    </row>
    <row r="253" spans="1:8" x14ac:dyDescent="0.25">
      <c r="A253" s="139"/>
      <c r="B253" s="1">
        <v>1984</v>
      </c>
      <c r="C253" s="1" t="s">
        <v>245</v>
      </c>
      <c r="D253" s="21">
        <v>2.0113307021336031E-2</v>
      </c>
      <c r="E253" s="21">
        <v>1.317729462409315E-2</v>
      </c>
      <c r="F253" s="21">
        <v>5.9127693189024597E-2</v>
      </c>
      <c r="G253" s="21">
        <v>1.231359854821374</v>
      </c>
      <c r="H253" s="21">
        <v>1.3237781496558281</v>
      </c>
    </row>
    <row r="254" spans="1:8" x14ac:dyDescent="0.25">
      <c r="A254" s="139"/>
      <c r="B254" s="1">
        <v>1985</v>
      </c>
      <c r="C254" s="1" t="s">
        <v>245</v>
      </c>
      <c r="D254" s="21">
        <v>1.9918379789447379E-2</v>
      </c>
      <c r="E254" s="21">
        <v>1.6654234056648488E-2</v>
      </c>
      <c r="F254" s="21">
        <v>6.9381733413066096E-2</v>
      </c>
      <c r="G254" s="21">
        <v>1.2487839343072391</v>
      </c>
      <c r="H254" s="21">
        <v>1.3547382815664011</v>
      </c>
    </row>
    <row r="255" spans="1:8" x14ac:dyDescent="0.25">
      <c r="A255" s="139"/>
      <c r="B255" s="1">
        <v>1986</v>
      </c>
      <c r="C255" s="1" t="s">
        <v>245</v>
      </c>
      <c r="D255" s="21">
        <v>2.0530777256690721E-2</v>
      </c>
      <c r="E255" s="21">
        <v>1.674606595533611E-2</v>
      </c>
      <c r="F255" s="21">
        <v>6.697286834871162E-2</v>
      </c>
      <c r="G255" s="21">
        <v>1.329775695596191</v>
      </c>
      <c r="H255" s="21">
        <v>1.4340254071569289</v>
      </c>
    </row>
    <row r="256" spans="1:8" x14ac:dyDescent="0.25">
      <c r="A256" s="139"/>
      <c r="B256" s="1">
        <v>1987</v>
      </c>
      <c r="C256" s="1" t="s">
        <v>245</v>
      </c>
      <c r="D256" s="21">
        <v>2.053936418414699E-2</v>
      </c>
      <c r="E256" s="21">
        <v>1.491446844852432E-2</v>
      </c>
      <c r="F256" s="21">
        <v>6.3740072057745692E-2</v>
      </c>
      <c r="G256" s="21">
        <v>1.3732389008391279</v>
      </c>
      <c r="H256" s="21">
        <v>1.472432805529545</v>
      </c>
    </row>
    <row r="257" spans="1:8" x14ac:dyDescent="0.25">
      <c r="A257" s="139"/>
      <c r="B257" s="1">
        <v>1988</v>
      </c>
      <c r="C257" s="1" t="s">
        <v>245</v>
      </c>
      <c r="D257" s="21">
        <v>1.8857778049575551E-2</v>
      </c>
      <c r="E257" s="21">
        <v>1.4175747109931469E-2</v>
      </c>
      <c r="F257" s="21">
        <v>5.4237016376643923E-2</v>
      </c>
      <c r="G257" s="21">
        <v>1.370953304829613</v>
      </c>
      <c r="H257" s="21">
        <v>1.458223846365764</v>
      </c>
    </row>
    <row r="258" spans="1:8" x14ac:dyDescent="0.25">
      <c r="A258" s="139"/>
      <c r="B258" s="1">
        <v>1989</v>
      </c>
      <c r="C258" s="1" t="s">
        <v>245</v>
      </c>
      <c r="D258" s="21">
        <v>1.7357680969057931E-2</v>
      </c>
      <c r="E258" s="21">
        <v>1.5603783510699319E-2</v>
      </c>
      <c r="F258" s="21">
        <v>5.4002223006560657E-2</v>
      </c>
      <c r="G258" s="21">
        <v>1.3163674014270279</v>
      </c>
      <c r="H258" s="21">
        <v>1.4033310889133459</v>
      </c>
    </row>
    <row r="259" spans="1:8" x14ac:dyDescent="0.25">
      <c r="A259" s="139"/>
      <c r="B259" s="1">
        <v>1990</v>
      </c>
      <c r="C259" s="1" t="s">
        <v>245</v>
      </c>
      <c r="D259" s="21">
        <v>1.2128264805235879E-2</v>
      </c>
      <c r="E259" s="21">
        <v>1.332612511418425E-2</v>
      </c>
      <c r="F259" s="21">
        <v>4.7810979227702291E-2</v>
      </c>
      <c r="G259" s="21">
        <v>1.262938609816721</v>
      </c>
      <c r="H259" s="21">
        <v>1.336203978963844</v>
      </c>
    </row>
    <row r="260" spans="1:8" x14ac:dyDescent="0.25">
      <c r="A260" s="139"/>
      <c r="B260" s="1">
        <v>1991</v>
      </c>
      <c r="C260" s="1" t="s">
        <v>245</v>
      </c>
      <c r="D260" s="21">
        <v>1.54238150806801E-2</v>
      </c>
      <c r="E260" s="21">
        <v>1.514932909580145E-2</v>
      </c>
      <c r="F260" s="21">
        <v>5.176633676413625E-2</v>
      </c>
      <c r="G260" s="21">
        <v>1.3183099942799761</v>
      </c>
      <c r="H260" s="21">
        <v>1.400649475220594</v>
      </c>
    </row>
    <row r="261" spans="1:8" x14ac:dyDescent="0.25">
      <c r="A261" s="139"/>
      <c r="B261" s="1">
        <v>1992</v>
      </c>
      <c r="C261" s="1" t="s">
        <v>245</v>
      </c>
      <c r="D261" s="21">
        <v>1.5624477468891829E-2</v>
      </c>
      <c r="E261" s="21">
        <v>1.402637592191658E-2</v>
      </c>
      <c r="F261" s="21">
        <v>5.9423846480260827E-2</v>
      </c>
      <c r="G261" s="21">
        <v>1.2786949668409631</v>
      </c>
      <c r="H261" s="21">
        <v>1.367769666712032</v>
      </c>
    </row>
    <row r="262" spans="1:8" x14ac:dyDescent="0.25">
      <c r="A262" s="139"/>
      <c r="B262" s="1">
        <v>1993</v>
      </c>
      <c r="C262" s="1" t="s">
        <v>245</v>
      </c>
      <c r="D262" s="21">
        <v>1.487939009653867E-2</v>
      </c>
      <c r="E262" s="21">
        <v>1.601726996552285E-2</v>
      </c>
      <c r="F262" s="21">
        <v>5.4781424227500868E-2</v>
      </c>
      <c r="G262" s="21">
        <v>1.339174228077491</v>
      </c>
      <c r="H262" s="21">
        <v>1.4248523123670529</v>
      </c>
    </row>
    <row r="263" spans="1:8" x14ac:dyDescent="0.25">
      <c r="A263" s="139"/>
      <c r="B263" s="1">
        <v>1994</v>
      </c>
      <c r="C263" s="1" t="s">
        <v>245</v>
      </c>
      <c r="D263" s="21">
        <v>1.6674256654926379E-2</v>
      </c>
      <c r="E263" s="21">
        <v>1.8388118816416239E-2</v>
      </c>
      <c r="F263" s="21">
        <v>6.3450729890949409E-2</v>
      </c>
      <c r="G263" s="21">
        <v>1.420770668573494</v>
      </c>
      <c r="H263" s="21">
        <v>1.5192837739357861</v>
      </c>
    </row>
    <row r="264" spans="1:8" x14ac:dyDescent="0.25">
      <c r="A264" s="139"/>
      <c r="B264" s="1">
        <v>1995</v>
      </c>
      <c r="C264" s="1" t="s">
        <v>245</v>
      </c>
      <c r="D264" s="21">
        <v>1.5816321166819362E-2</v>
      </c>
      <c r="E264" s="21">
        <v>1.7016449589210659E-2</v>
      </c>
      <c r="F264" s="21">
        <v>5.7188043600405712E-2</v>
      </c>
      <c r="G264" s="21">
        <v>1.3554278489419631</v>
      </c>
      <c r="H264" s="21">
        <v>1.4454486632983989</v>
      </c>
    </row>
    <row r="265" spans="1:8" x14ac:dyDescent="0.25">
      <c r="A265" s="139"/>
      <c r="B265" s="1">
        <v>1996</v>
      </c>
      <c r="C265" s="1" t="s">
        <v>245</v>
      </c>
      <c r="D265" s="21">
        <v>3.0449549186651818E-2</v>
      </c>
      <c r="E265" s="21">
        <v>3.7416883848748653E-2</v>
      </c>
      <c r="F265" s="21">
        <v>0.1064687020183505</v>
      </c>
      <c r="G265" s="21">
        <v>1.3574103870447181</v>
      </c>
      <c r="H265" s="21">
        <v>1.531745522098469</v>
      </c>
    </row>
    <row r="266" spans="1:8" x14ac:dyDescent="0.25">
      <c r="A266" s="139"/>
      <c r="B266" s="1">
        <v>1997</v>
      </c>
      <c r="C266" s="1" t="s">
        <v>245</v>
      </c>
      <c r="D266" s="21">
        <v>2.8349632466772551E-2</v>
      </c>
      <c r="E266" s="21">
        <v>2.304485379838184E-2</v>
      </c>
      <c r="F266" s="21">
        <v>9.7748743206241565E-2</v>
      </c>
      <c r="G266" s="21">
        <v>1.482218753543564</v>
      </c>
      <c r="H266" s="21">
        <v>1.6313619830149599</v>
      </c>
    </row>
    <row r="267" spans="1:8" x14ac:dyDescent="0.25">
      <c r="A267" s="139"/>
      <c r="B267" s="1">
        <v>1998</v>
      </c>
      <c r="C267" s="1" t="s">
        <v>245</v>
      </c>
      <c r="D267" s="21">
        <v>2.6082313986266599E-2</v>
      </c>
      <c r="E267" s="21">
        <v>2.2417919778556509E-2</v>
      </c>
      <c r="F267" s="21">
        <v>9.2584190666428201E-2</v>
      </c>
      <c r="G267" s="21">
        <v>1.552569184711285</v>
      </c>
      <c r="H267" s="21">
        <v>1.693653609142536</v>
      </c>
    </row>
    <row r="268" spans="1:8" x14ac:dyDescent="0.25">
      <c r="A268" s="139"/>
      <c r="B268" s="1">
        <v>1999</v>
      </c>
      <c r="C268" s="1" t="s">
        <v>245</v>
      </c>
      <c r="D268" s="21">
        <v>3.2549605814285731E-2</v>
      </c>
      <c r="E268" s="21">
        <v>2.3856692773246549E-2</v>
      </c>
      <c r="F268" s="21">
        <v>8.5112471456586347E-2</v>
      </c>
      <c r="G268" s="21">
        <v>1.5250490180078651</v>
      </c>
      <c r="H268" s="21">
        <v>1.666567788051984</v>
      </c>
    </row>
    <row r="269" spans="1:8" x14ac:dyDescent="0.25">
      <c r="A269" s="139"/>
      <c r="B269" s="1">
        <v>2000</v>
      </c>
      <c r="C269" s="1" t="s">
        <v>245</v>
      </c>
      <c r="D269" s="21">
        <v>2.8251568480504408E-2</v>
      </c>
      <c r="E269" s="21">
        <v>1.7617804633329862E-2</v>
      </c>
      <c r="F269" s="21">
        <v>7.7684648180789795E-2</v>
      </c>
      <c r="G269" s="21">
        <v>1.5384755484940751</v>
      </c>
      <c r="H269" s="21">
        <v>1.6620295697886991</v>
      </c>
    </row>
    <row r="270" spans="1:8" x14ac:dyDescent="0.25">
      <c r="A270" s="139"/>
      <c r="B270" s="1">
        <v>2001</v>
      </c>
      <c r="C270" s="1" t="s">
        <v>245</v>
      </c>
      <c r="D270" s="21">
        <v>2.6846396535665999E-2</v>
      </c>
      <c r="E270" s="21">
        <v>2.1888743529651901E-2</v>
      </c>
      <c r="F270" s="21">
        <v>8.5710459174395945E-2</v>
      </c>
      <c r="G270" s="21">
        <v>1.4557869272953501</v>
      </c>
      <c r="H270" s="21">
        <v>1.5902325265350641</v>
      </c>
    </row>
    <row r="271" spans="1:8" x14ac:dyDescent="0.25">
      <c r="A271" s="139"/>
      <c r="B271" s="1">
        <v>2002</v>
      </c>
      <c r="C271" s="1" t="s">
        <v>245</v>
      </c>
      <c r="D271" s="21">
        <v>2.8189571083558549E-2</v>
      </c>
      <c r="E271" s="21">
        <v>1.522417299642248E-2</v>
      </c>
      <c r="F271" s="21">
        <v>8.1548125642692995E-2</v>
      </c>
      <c r="G271" s="21">
        <v>1.3914093930907689</v>
      </c>
      <c r="H271" s="21">
        <v>1.5163712628134429</v>
      </c>
    </row>
    <row r="272" spans="1:8" x14ac:dyDescent="0.25">
      <c r="A272" s="139"/>
      <c r="B272" s="1">
        <v>2003</v>
      </c>
      <c r="C272" s="1" t="s">
        <v>245</v>
      </c>
      <c r="D272" s="21">
        <v>3.2091699862687693E-2</v>
      </c>
      <c r="E272" s="21">
        <v>1.7844277589232221E-2</v>
      </c>
      <c r="F272" s="21">
        <v>7.5248159538888984E-2</v>
      </c>
      <c r="G272" s="21">
        <v>1.3555170885849981</v>
      </c>
      <c r="H272" s="21">
        <v>1.480701225575807</v>
      </c>
    </row>
    <row r="273" spans="1:8" x14ac:dyDescent="0.25">
      <c r="A273" s="139"/>
      <c r="B273" s="1">
        <v>2004</v>
      </c>
      <c r="C273" s="1" t="s">
        <v>245</v>
      </c>
      <c r="D273" s="21">
        <v>3.7257272727157301E-2</v>
      </c>
      <c r="E273" s="21">
        <v>2.0123729779101748E-2</v>
      </c>
      <c r="F273" s="21">
        <v>7.759663153313219E-2</v>
      </c>
      <c r="G273" s="21">
        <v>1.4315727142851069</v>
      </c>
      <c r="H273" s="21">
        <v>1.566550348324498</v>
      </c>
    </row>
    <row r="274" spans="1:8" x14ac:dyDescent="0.25">
      <c r="A274" s="139"/>
      <c r="B274" s="1">
        <v>2005</v>
      </c>
      <c r="C274" s="1" t="s">
        <v>245</v>
      </c>
      <c r="D274" s="21">
        <v>3.7771661262152562E-2</v>
      </c>
      <c r="E274" s="21">
        <v>2.1143408999537299E-2</v>
      </c>
      <c r="F274" s="21">
        <v>8.5252495259072497E-2</v>
      </c>
      <c r="G274" s="21">
        <v>1.574462542053664</v>
      </c>
      <c r="H274" s="21">
        <v>1.718630107574427</v>
      </c>
    </row>
    <row r="275" spans="1:8" x14ac:dyDescent="0.25">
      <c r="A275" s="139"/>
      <c r="B275" s="1">
        <v>2006</v>
      </c>
      <c r="C275" s="1" t="s">
        <v>245</v>
      </c>
      <c r="D275" s="21">
        <v>4.2135134677472749E-2</v>
      </c>
      <c r="E275" s="21">
        <v>2.063247921665138E-2</v>
      </c>
      <c r="F275" s="21">
        <v>9.031256453569915E-2</v>
      </c>
      <c r="G275" s="21">
        <v>1.676462919929542</v>
      </c>
      <c r="H275" s="21">
        <v>1.829543098359365</v>
      </c>
    </row>
    <row r="276" spans="1:8" x14ac:dyDescent="0.25">
      <c r="A276" s="139"/>
      <c r="B276" s="1">
        <v>2007</v>
      </c>
      <c r="C276" s="1" t="s">
        <v>245</v>
      </c>
      <c r="D276" s="21">
        <v>4.0653916711885563E-2</v>
      </c>
      <c r="E276" s="21">
        <v>1.7478001432855959E-2</v>
      </c>
      <c r="F276" s="21">
        <v>9.3536912584856774E-2</v>
      </c>
      <c r="G276" s="21">
        <v>1.8175784676974689</v>
      </c>
      <c r="H276" s="21">
        <v>1.9692472984270679</v>
      </c>
    </row>
    <row r="277" spans="1:8" x14ac:dyDescent="0.25">
      <c r="A277" s="139"/>
      <c r="B277" s="1">
        <v>2008</v>
      </c>
      <c r="C277" s="1" t="s">
        <v>245</v>
      </c>
      <c r="D277" s="21">
        <v>3.8376281158675522E-2</v>
      </c>
      <c r="E277" s="21">
        <v>1.81719065142751E-2</v>
      </c>
      <c r="F277" s="21">
        <v>9.8174553818567878E-2</v>
      </c>
      <c r="G277" s="21">
        <v>1.8509594832291789</v>
      </c>
      <c r="H277" s="21">
        <v>2.0056822247206978</v>
      </c>
    </row>
    <row r="278" spans="1:8" x14ac:dyDescent="0.25">
      <c r="A278" s="139"/>
      <c r="B278" s="1">
        <v>2009</v>
      </c>
      <c r="C278" s="1" t="s">
        <v>245</v>
      </c>
      <c r="D278" s="21">
        <v>2.7786236548065991E-2</v>
      </c>
      <c r="E278" s="21">
        <v>1.5786522187315809E-2</v>
      </c>
      <c r="F278" s="21">
        <v>6.0585187104476017E-2</v>
      </c>
      <c r="G278" s="21">
        <v>1.8038080730732799</v>
      </c>
      <c r="H278" s="21">
        <v>1.907966018913138</v>
      </c>
    </row>
    <row r="279" spans="1:8" x14ac:dyDescent="0.25">
      <c r="A279" s="139"/>
      <c r="B279" s="1">
        <v>2010</v>
      </c>
      <c r="C279" s="1" t="s">
        <v>245</v>
      </c>
      <c r="D279" s="21">
        <v>3.7879899376129983E-2</v>
      </c>
      <c r="E279" s="21">
        <v>2.246975843291207E-2</v>
      </c>
      <c r="F279" s="21">
        <v>8.8885261253368611E-2</v>
      </c>
      <c r="G279" s="21">
        <v>1.9170055263614589</v>
      </c>
      <c r="H279" s="21">
        <v>2.0662404454238699</v>
      </c>
    </row>
    <row r="280" spans="1:8" x14ac:dyDescent="0.25">
      <c r="A280" s="139"/>
      <c r="B280" s="1">
        <v>2011</v>
      </c>
      <c r="C280" s="1" t="s">
        <v>245</v>
      </c>
      <c r="D280" s="21">
        <v>3.4673822569184928E-2</v>
      </c>
      <c r="E280" s="21">
        <v>2.5195484846492821E-2</v>
      </c>
      <c r="F280" s="21">
        <v>9.9247916083591944E-2</v>
      </c>
      <c r="G280" s="21">
        <v>2.0412866749903231</v>
      </c>
      <c r="H280" s="21">
        <v>2.2004038984895931</v>
      </c>
    </row>
    <row r="281" spans="1:8" x14ac:dyDescent="0.25">
      <c r="A281" s="139"/>
      <c r="B281" s="1">
        <v>2012</v>
      </c>
      <c r="C281" s="1" t="s">
        <v>245</v>
      </c>
      <c r="D281" s="21">
        <v>3.5229041881293867E-2</v>
      </c>
      <c r="E281" s="21">
        <v>2.858257917227551E-2</v>
      </c>
      <c r="F281" s="21">
        <v>0.1003239841262584</v>
      </c>
      <c r="G281" s="21">
        <v>2.1168894651016701</v>
      </c>
      <c r="H281" s="21">
        <v>2.281025070281498</v>
      </c>
    </row>
    <row r="282" spans="1:8" x14ac:dyDescent="0.25">
      <c r="A282" s="139"/>
      <c r="B282" s="1">
        <v>2013</v>
      </c>
      <c r="C282" s="1" t="s">
        <v>245</v>
      </c>
      <c r="D282" s="21">
        <v>3.5136940932611743E-2</v>
      </c>
      <c r="E282" s="21">
        <v>2.627218937137174E-2</v>
      </c>
      <c r="F282" s="21">
        <v>9.7995378845927419E-2</v>
      </c>
      <c r="G282" s="21">
        <v>2.1634774930712042</v>
      </c>
      <c r="H282" s="21">
        <v>2.3228820022211152</v>
      </c>
    </row>
    <row r="283" spans="1:8" x14ac:dyDescent="0.25">
      <c r="A283" s="139"/>
      <c r="B283" s="1">
        <v>2014</v>
      </c>
      <c r="C283" s="1" t="s">
        <v>245</v>
      </c>
      <c r="D283" s="21">
        <v>3.3327227250547667E-2</v>
      </c>
      <c r="E283" s="21">
        <v>2.4143750139908889E-2</v>
      </c>
      <c r="F283" s="21">
        <v>8.8424031467931388E-2</v>
      </c>
      <c r="G283" s="21">
        <v>2.1790684055314822</v>
      </c>
      <c r="H283" s="21">
        <v>2.3249634143898699</v>
      </c>
    </row>
    <row r="284" spans="1:8" x14ac:dyDescent="0.25">
      <c r="A284" s="139"/>
      <c r="B284" s="1">
        <v>2015</v>
      </c>
      <c r="C284" s="1" t="s">
        <v>245</v>
      </c>
      <c r="D284" s="21">
        <v>3.1312351451398192E-2</v>
      </c>
      <c r="E284" s="21">
        <v>2.776227193315417E-2</v>
      </c>
      <c r="F284" s="21">
        <v>7.9696752423470352E-2</v>
      </c>
      <c r="G284" s="21">
        <v>2.1807504586145359</v>
      </c>
      <c r="H284" s="21">
        <v>2.319521834422559</v>
      </c>
    </row>
    <row r="285" spans="1:8" x14ac:dyDescent="0.25">
      <c r="A285" s="140"/>
      <c r="B285" s="1">
        <v>2016</v>
      </c>
      <c r="C285" s="1" t="s">
        <v>245</v>
      </c>
      <c r="D285" s="21">
        <v>2.923874179848357E-2</v>
      </c>
      <c r="E285" s="21">
        <v>3.4331937813289262E-2</v>
      </c>
      <c r="F285" s="21">
        <v>7.7515528967285363E-2</v>
      </c>
      <c r="G285" s="21">
        <v>2.05346062577896</v>
      </c>
      <c r="H285" s="21">
        <v>2.194546834358019</v>
      </c>
    </row>
    <row r="286" spans="1:8" x14ac:dyDescent="0.25">
      <c r="A286" s="138" t="s">
        <v>66</v>
      </c>
      <c r="B286" s="1">
        <v>1970</v>
      </c>
      <c r="C286" s="1" t="s">
        <v>245</v>
      </c>
      <c r="D286" s="21">
        <v>1.58647468048243E-2</v>
      </c>
      <c r="E286" s="21">
        <v>1.106161204287733E-2</v>
      </c>
      <c r="F286" s="21">
        <v>3.4580775494082873E-2</v>
      </c>
      <c r="G286" s="21">
        <v>1.020294257851029</v>
      </c>
      <c r="H286" s="21">
        <v>1.0818013921928129</v>
      </c>
    </row>
    <row r="287" spans="1:8" x14ac:dyDescent="0.25">
      <c r="A287" s="139"/>
      <c r="B287" s="1">
        <v>1971</v>
      </c>
      <c r="C287" s="1" t="s">
        <v>245</v>
      </c>
      <c r="D287" s="21">
        <v>1.5963743621715831E-2</v>
      </c>
      <c r="E287" s="21">
        <v>1.2925254504400911E-2</v>
      </c>
      <c r="F287" s="21">
        <v>3.8745982699859773E-2</v>
      </c>
      <c r="G287" s="21">
        <v>1.04761172358782</v>
      </c>
      <c r="H287" s="21">
        <v>1.1152467044137959</v>
      </c>
    </row>
    <row r="288" spans="1:8" x14ac:dyDescent="0.25">
      <c r="A288" s="139"/>
      <c r="B288" s="1">
        <v>1972</v>
      </c>
      <c r="C288" s="1" t="s">
        <v>245</v>
      </c>
      <c r="D288" s="21">
        <v>1.4902603693364011E-2</v>
      </c>
      <c r="E288" s="21">
        <v>1.425650779352404E-2</v>
      </c>
      <c r="F288" s="21">
        <v>4.2290302469113278E-2</v>
      </c>
      <c r="G288" s="21">
        <v>1.151613398747013</v>
      </c>
      <c r="H288" s="21">
        <v>1.223062812703015</v>
      </c>
    </row>
    <row r="289" spans="1:8" x14ac:dyDescent="0.25">
      <c r="A289" s="139"/>
      <c r="B289" s="1">
        <v>1973</v>
      </c>
      <c r="C289" s="1" t="s">
        <v>245</v>
      </c>
      <c r="D289" s="21">
        <v>1.241715415100909E-2</v>
      </c>
      <c r="E289" s="21">
        <v>1.4798707553198009E-2</v>
      </c>
      <c r="F289" s="21">
        <v>5.593419189314551E-2</v>
      </c>
      <c r="G289" s="21">
        <v>1.1897680202464449</v>
      </c>
      <c r="H289" s="21">
        <v>1.272918073843798</v>
      </c>
    </row>
    <row r="290" spans="1:8" x14ac:dyDescent="0.25">
      <c r="A290" s="139"/>
      <c r="B290" s="1">
        <v>1974</v>
      </c>
      <c r="C290" s="1" t="s">
        <v>245</v>
      </c>
      <c r="D290" s="21">
        <v>1.460268524491759E-2</v>
      </c>
      <c r="E290" s="21">
        <v>1.6291428342386501E-2</v>
      </c>
      <c r="F290" s="21">
        <v>7.9919198120492044E-2</v>
      </c>
      <c r="G290" s="21">
        <v>1.460703986846007</v>
      </c>
      <c r="H290" s="21">
        <v>1.5715172985538031</v>
      </c>
    </row>
    <row r="291" spans="1:8" x14ac:dyDescent="0.25">
      <c r="A291" s="139"/>
      <c r="B291" s="1">
        <v>1975</v>
      </c>
      <c r="C291" s="1" t="s">
        <v>245</v>
      </c>
      <c r="D291" s="21">
        <v>1.490864906006464E-2</v>
      </c>
      <c r="E291" s="21">
        <v>1.6860117923908641E-2</v>
      </c>
      <c r="F291" s="21">
        <v>9.6778251310625285E-2</v>
      </c>
      <c r="G291" s="21">
        <v>1.61273349913194</v>
      </c>
      <c r="H291" s="21">
        <v>1.7412805174265391</v>
      </c>
    </row>
    <row r="292" spans="1:8" x14ac:dyDescent="0.25">
      <c r="A292" s="139"/>
      <c r="B292" s="1">
        <v>1976</v>
      </c>
      <c r="C292" s="1" t="s">
        <v>245</v>
      </c>
      <c r="D292" s="21">
        <v>1.5607875311183539E-2</v>
      </c>
      <c r="E292" s="21">
        <v>1.415681711202655E-2</v>
      </c>
      <c r="F292" s="21">
        <v>0.1078158248958281</v>
      </c>
      <c r="G292" s="21">
        <v>1.8111121400926979</v>
      </c>
      <c r="H292" s="21">
        <v>1.948692657411736</v>
      </c>
    </row>
    <row r="293" spans="1:8" x14ac:dyDescent="0.25">
      <c r="A293" s="139"/>
      <c r="B293" s="1">
        <v>1977</v>
      </c>
      <c r="C293" s="1" t="s">
        <v>245</v>
      </c>
      <c r="D293" s="21">
        <v>2.1064587452710368E-2</v>
      </c>
      <c r="E293" s="21">
        <v>1.8471710508150121E-2</v>
      </c>
      <c r="F293" s="21">
        <v>0.1098524807283895</v>
      </c>
      <c r="G293" s="21">
        <v>2.1031694125704079</v>
      </c>
      <c r="H293" s="21">
        <v>2.2525581912596579</v>
      </c>
    </row>
    <row r="294" spans="1:8" x14ac:dyDescent="0.25">
      <c r="A294" s="139"/>
      <c r="B294" s="1">
        <v>1978</v>
      </c>
      <c r="C294" s="1" t="s">
        <v>245</v>
      </c>
      <c r="D294" s="21">
        <v>1.7481295943628562E-2</v>
      </c>
      <c r="E294" s="21">
        <v>1.6361401366418862E-2</v>
      </c>
      <c r="F294" s="21">
        <v>0.1069921194599337</v>
      </c>
      <c r="G294" s="21">
        <v>2.0616315180861231</v>
      </c>
      <c r="H294" s="21">
        <v>2.202466334856104</v>
      </c>
    </row>
    <row r="295" spans="1:8" x14ac:dyDescent="0.25">
      <c r="A295" s="139"/>
      <c r="B295" s="1">
        <v>1979</v>
      </c>
      <c r="C295" s="1" t="s">
        <v>245</v>
      </c>
      <c r="D295" s="21">
        <v>1.73278595431441E-2</v>
      </c>
      <c r="E295" s="21">
        <v>1.6189809661422871E-2</v>
      </c>
      <c r="F295" s="21">
        <v>0.10809134119672741</v>
      </c>
      <c r="G295" s="21">
        <v>2.2716521344052611</v>
      </c>
      <c r="H295" s="21">
        <v>2.4132611448065551</v>
      </c>
    </row>
    <row r="296" spans="1:8" x14ac:dyDescent="0.25">
      <c r="A296" s="139"/>
      <c r="B296" s="1">
        <v>1980</v>
      </c>
      <c r="C296" s="1" t="s">
        <v>245</v>
      </c>
      <c r="D296" s="21">
        <v>1.8417863180366478E-2</v>
      </c>
      <c r="E296" s="21">
        <v>9.4469799275784371E-3</v>
      </c>
      <c r="F296" s="21">
        <v>0.1086729441149331</v>
      </c>
      <c r="G296" s="21">
        <v>2.4401187754103382</v>
      </c>
      <c r="H296" s="21">
        <v>2.5766565626332159</v>
      </c>
    </row>
    <row r="297" spans="1:8" x14ac:dyDescent="0.25">
      <c r="A297" s="139"/>
      <c r="B297" s="1">
        <v>1981</v>
      </c>
      <c r="C297" s="1" t="s">
        <v>245</v>
      </c>
      <c r="D297" s="21">
        <v>1.9257030434560729E-2</v>
      </c>
      <c r="E297" s="21">
        <v>9.7909025398841207E-3</v>
      </c>
      <c r="F297" s="21">
        <v>0.1182337950968457</v>
      </c>
      <c r="G297" s="21">
        <v>2.8043209807095582</v>
      </c>
      <c r="H297" s="21">
        <v>2.951602708780849</v>
      </c>
    </row>
    <row r="298" spans="1:8" x14ac:dyDescent="0.25">
      <c r="A298" s="139"/>
      <c r="B298" s="1">
        <v>1982</v>
      </c>
      <c r="C298" s="1" t="s">
        <v>245</v>
      </c>
      <c r="D298" s="21">
        <v>1.936273573165485E-2</v>
      </c>
      <c r="E298" s="21">
        <v>1.13095181114541E-2</v>
      </c>
      <c r="F298" s="21">
        <v>0.12890850791623509</v>
      </c>
      <c r="G298" s="21">
        <v>3.125159520110476</v>
      </c>
      <c r="H298" s="21">
        <v>3.2847402818698201</v>
      </c>
    </row>
    <row r="299" spans="1:8" x14ac:dyDescent="0.25">
      <c r="A299" s="139"/>
      <c r="B299" s="1">
        <v>1983</v>
      </c>
      <c r="C299" s="1" t="s">
        <v>245</v>
      </c>
      <c r="D299" s="21">
        <v>1.9646797469378589E-2</v>
      </c>
      <c r="E299" s="21">
        <v>1.438637008158563E-2</v>
      </c>
      <c r="F299" s="21">
        <v>0.1173511180121552</v>
      </c>
      <c r="G299" s="21">
        <v>3.2579198184366871</v>
      </c>
      <c r="H299" s="21">
        <v>3.4093041039998062</v>
      </c>
    </row>
    <row r="300" spans="1:8" x14ac:dyDescent="0.25">
      <c r="A300" s="139"/>
      <c r="B300" s="1">
        <v>1984</v>
      </c>
      <c r="C300" s="1" t="s">
        <v>245</v>
      </c>
      <c r="D300" s="21">
        <v>2.0400768599305709E-2</v>
      </c>
      <c r="E300" s="21">
        <v>1.042513683023189E-2</v>
      </c>
      <c r="F300" s="21">
        <v>9.5482579834091419E-2</v>
      </c>
      <c r="G300" s="21">
        <v>3.2423211686361268</v>
      </c>
      <c r="H300" s="21">
        <v>3.368629653899756</v>
      </c>
    </row>
    <row r="301" spans="1:8" x14ac:dyDescent="0.25">
      <c r="A301" s="139"/>
      <c r="B301" s="1">
        <v>1985</v>
      </c>
      <c r="C301" s="1" t="s">
        <v>245</v>
      </c>
      <c r="D301" s="21">
        <v>1.669531154206217E-2</v>
      </c>
      <c r="E301" s="21">
        <v>9.841348289678347E-3</v>
      </c>
      <c r="F301" s="21">
        <v>8.9124829605850317E-2</v>
      </c>
      <c r="G301" s="21">
        <v>3.0864138918694368</v>
      </c>
      <c r="H301" s="21">
        <v>3.202075381307028</v>
      </c>
    </row>
    <row r="302" spans="1:8" x14ac:dyDescent="0.25">
      <c r="A302" s="139"/>
      <c r="B302" s="1">
        <v>1986</v>
      </c>
      <c r="C302" s="1" t="s">
        <v>245</v>
      </c>
      <c r="D302" s="21">
        <v>1.391207243870502E-2</v>
      </c>
      <c r="E302" s="21">
        <v>8.8343692250493523E-3</v>
      </c>
      <c r="F302" s="21">
        <v>6.3101606435282523E-2</v>
      </c>
      <c r="G302" s="21">
        <v>2.819422638219347</v>
      </c>
      <c r="H302" s="21">
        <v>2.9052706863183841</v>
      </c>
    </row>
    <row r="303" spans="1:8" x14ac:dyDescent="0.25">
      <c r="A303" s="139"/>
      <c r="B303" s="1">
        <v>1987</v>
      </c>
      <c r="C303" s="1" t="s">
        <v>245</v>
      </c>
      <c r="D303" s="21">
        <v>1.1398898295734469E-2</v>
      </c>
      <c r="E303" s="21">
        <v>9.8389470822359583E-3</v>
      </c>
      <c r="F303" s="21">
        <v>4.8059419696896352E-2</v>
      </c>
      <c r="G303" s="21">
        <v>2.4748068384040169</v>
      </c>
      <c r="H303" s="21">
        <v>2.544104103478884</v>
      </c>
    </row>
    <row r="304" spans="1:8" x14ac:dyDescent="0.25">
      <c r="A304" s="139"/>
      <c r="B304" s="1">
        <v>1988</v>
      </c>
      <c r="C304" s="1" t="s">
        <v>245</v>
      </c>
      <c r="D304" s="21">
        <v>4.3043359270428317E-3</v>
      </c>
      <c r="E304" s="21">
        <v>9.4253585570308468E-3</v>
      </c>
      <c r="F304" s="21">
        <v>5.0241506026148297E-2</v>
      </c>
      <c r="G304" s="21">
        <v>2.373557134383387</v>
      </c>
      <c r="H304" s="21">
        <v>2.4375283348936092</v>
      </c>
    </row>
    <row r="305" spans="1:8" x14ac:dyDescent="0.25">
      <c r="A305" s="139"/>
      <c r="B305" s="1">
        <v>1989</v>
      </c>
      <c r="C305" s="1" t="s">
        <v>245</v>
      </c>
      <c r="D305" s="21">
        <v>3.3562424422510428E-3</v>
      </c>
      <c r="E305" s="21">
        <v>1.3303226451604869E-2</v>
      </c>
      <c r="F305" s="21">
        <v>5.022930725079551E-2</v>
      </c>
      <c r="G305" s="21">
        <v>2.3718558138420121</v>
      </c>
      <c r="H305" s="21">
        <v>2.4387445899866642</v>
      </c>
    </row>
    <row r="306" spans="1:8" x14ac:dyDescent="0.25">
      <c r="A306" s="139"/>
      <c r="B306" s="1">
        <v>1990</v>
      </c>
      <c r="C306" s="1" t="s">
        <v>245</v>
      </c>
      <c r="D306" s="21">
        <v>3.9367459029495452E-3</v>
      </c>
      <c r="E306" s="21">
        <v>2.1417253873522051E-2</v>
      </c>
      <c r="F306" s="21">
        <v>5.7217777898151953E-2</v>
      </c>
      <c r="G306" s="21">
        <v>2.4193147483311899</v>
      </c>
      <c r="H306" s="21">
        <v>2.5018865260058138</v>
      </c>
    </row>
    <row r="307" spans="1:8" x14ac:dyDescent="0.25">
      <c r="A307" s="139"/>
      <c r="B307" s="1">
        <v>1991</v>
      </c>
      <c r="C307" s="1" t="s">
        <v>245</v>
      </c>
      <c r="D307" s="21">
        <v>5.084123261971869E-3</v>
      </c>
      <c r="E307" s="21">
        <v>2.177830756424335E-2</v>
      </c>
      <c r="F307" s="21">
        <v>6.2832536248622783E-2</v>
      </c>
      <c r="G307" s="21">
        <v>2.3212803812411398</v>
      </c>
      <c r="H307" s="21">
        <v>2.4109753483159779</v>
      </c>
    </row>
    <row r="308" spans="1:8" x14ac:dyDescent="0.25">
      <c r="A308" s="139"/>
      <c r="B308" s="1">
        <v>1992</v>
      </c>
      <c r="C308" s="1" t="s">
        <v>245</v>
      </c>
      <c r="D308" s="21">
        <v>5.7243150318146679E-3</v>
      </c>
      <c r="E308" s="21">
        <v>2.7500311774804859E-2</v>
      </c>
      <c r="F308" s="21">
        <v>6.5662304632205681E-2</v>
      </c>
      <c r="G308" s="21">
        <v>2.488046700531684</v>
      </c>
      <c r="H308" s="21">
        <v>2.586933631970509</v>
      </c>
    </row>
    <row r="309" spans="1:8" x14ac:dyDescent="0.25">
      <c r="A309" s="139"/>
      <c r="B309" s="1">
        <v>1993</v>
      </c>
      <c r="C309" s="1" t="s">
        <v>245</v>
      </c>
      <c r="D309" s="21">
        <v>4.6081290126681459E-3</v>
      </c>
      <c r="E309" s="21">
        <v>2.458309992594284E-2</v>
      </c>
      <c r="F309" s="21">
        <v>6.2054082096592071E-2</v>
      </c>
      <c r="G309" s="21">
        <v>2.7017579886975098</v>
      </c>
      <c r="H309" s="21">
        <v>2.793003299732713</v>
      </c>
    </row>
    <row r="310" spans="1:8" x14ac:dyDescent="0.25">
      <c r="A310" s="139"/>
      <c r="B310" s="1">
        <v>1994</v>
      </c>
      <c r="C310" s="1" t="s">
        <v>245</v>
      </c>
      <c r="D310" s="21">
        <v>6.0061965175520456E-3</v>
      </c>
      <c r="E310" s="21">
        <v>1.9562115479925282E-2</v>
      </c>
      <c r="F310" s="21">
        <v>6.1466978684414787E-2</v>
      </c>
      <c r="G310" s="21">
        <v>2.8034906271419642</v>
      </c>
      <c r="H310" s="21">
        <v>2.8905259178238558</v>
      </c>
    </row>
    <row r="311" spans="1:8" x14ac:dyDescent="0.25">
      <c r="A311" s="139"/>
      <c r="B311" s="1">
        <v>1995</v>
      </c>
      <c r="C311" s="1" t="s">
        <v>245</v>
      </c>
      <c r="D311" s="21">
        <v>4.697488733174787E-3</v>
      </c>
      <c r="E311" s="21">
        <v>2.3332883163695452E-2</v>
      </c>
      <c r="F311" s="21">
        <v>6.1976414087885678E-2</v>
      </c>
      <c r="G311" s="21">
        <v>2.8509232409386591</v>
      </c>
      <c r="H311" s="21">
        <v>2.940930026923414</v>
      </c>
    </row>
    <row r="312" spans="1:8" x14ac:dyDescent="0.25">
      <c r="A312" s="139"/>
      <c r="B312" s="1">
        <v>1996</v>
      </c>
      <c r="C312" s="1" t="s">
        <v>245</v>
      </c>
      <c r="D312" s="21">
        <v>4.5300128296584044E-3</v>
      </c>
      <c r="E312" s="21">
        <v>2.3055241011429729E-2</v>
      </c>
      <c r="F312" s="21">
        <v>7.3418996351453131E-2</v>
      </c>
      <c r="G312" s="21">
        <v>2.8900175986860739</v>
      </c>
      <c r="H312" s="21">
        <v>2.9910218488786162</v>
      </c>
    </row>
    <row r="313" spans="1:8" x14ac:dyDescent="0.25">
      <c r="A313" s="139"/>
      <c r="B313" s="1">
        <v>1997</v>
      </c>
      <c r="C313" s="1" t="s">
        <v>245</v>
      </c>
      <c r="D313" s="21">
        <v>8.8181627408379596E-3</v>
      </c>
      <c r="E313" s="21">
        <v>2.9441666955778059E-2</v>
      </c>
      <c r="F313" s="21">
        <v>7.5296182638121309E-2</v>
      </c>
      <c r="G313" s="21">
        <v>2.792231296990149</v>
      </c>
      <c r="H313" s="21">
        <v>2.9057873093248858</v>
      </c>
    </row>
    <row r="314" spans="1:8" x14ac:dyDescent="0.25">
      <c r="A314" s="139"/>
      <c r="B314" s="1">
        <v>1998</v>
      </c>
      <c r="C314" s="1" t="s">
        <v>245</v>
      </c>
      <c r="D314" s="21">
        <v>8.3213361148308067E-3</v>
      </c>
      <c r="E314" s="21">
        <v>2.767324790283161E-2</v>
      </c>
      <c r="F314" s="21">
        <v>8.452131406841272E-2</v>
      </c>
      <c r="G314" s="21">
        <v>2.8717678386410119</v>
      </c>
      <c r="H314" s="21">
        <v>2.9922837367270869</v>
      </c>
    </row>
    <row r="315" spans="1:8" x14ac:dyDescent="0.25">
      <c r="A315" s="139"/>
      <c r="B315" s="1">
        <v>1999</v>
      </c>
      <c r="C315" s="1" t="s">
        <v>245</v>
      </c>
      <c r="D315" s="21">
        <v>9.2656186649549156E-3</v>
      </c>
      <c r="E315" s="21">
        <v>1.8665578228866969E-2</v>
      </c>
      <c r="F315" s="21">
        <v>7.5922466557386076E-2</v>
      </c>
      <c r="G315" s="21">
        <v>2.8670079875333698</v>
      </c>
      <c r="H315" s="21">
        <v>2.970861650984578</v>
      </c>
    </row>
    <row r="316" spans="1:8" x14ac:dyDescent="0.25">
      <c r="A316" s="139"/>
      <c r="B316" s="1">
        <v>2000</v>
      </c>
      <c r="C316" s="1" t="s">
        <v>245</v>
      </c>
      <c r="D316" s="21">
        <v>5.5518352492509478E-3</v>
      </c>
      <c r="E316" s="21">
        <v>2.5974467160578989E-2</v>
      </c>
      <c r="F316" s="21">
        <v>7.1925951843972699E-2</v>
      </c>
      <c r="G316" s="21">
        <v>2.923800208872505</v>
      </c>
      <c r="H316" s="21">
        <v>3.0272524631263078</v>
      </c>
    </row>
    <row r="317" spans="1:8" x14ac:dyDescent="0.25">
      <c r="A317" s="139"/>
      <c r="B317" s="1">
        <v>2001</v>
      </c>
      <c r="C317" s="1" t="s">
        <v>245</v>
      </c>
      <c r="D317" s="21">
        <v>1.024447596190548E-2</v>
      </c>
      <c r="E317" s="21">
        <v>2.2998347922576639E-2</v>
      </c>
      <c r="F317" s="21">
        <v>8.5096613099085006E-2</v>
      </c>
      <c r="G317" s="21">
        <v>2.98096787654123</v>
      </c>
      <c r="H317" s="21">
        <v>3.0993073135247968</v>
      </c>
    </row>
    <row r="318" spans="1:8" x14ac:dyDescent="0.25">
      <c r="A318" s="139"/>
      <c r="B318" s="1">
        <v>2002</v>
      </c>
      <c r="C318" s="1" t="s">
        <v>245</v>
      </c>
      <c r="D318" s="21">
        <v>8.6409832219525792E-3</v>
      </c>
      <c r="E318" s="21">
        <v>2.265451067039281E-2</v>
      </c>
      <c r="F318" s="21">
        <v>9.1711870345786067E-2</v>
      </c>
      <c r="G318" s="21">
        <v>3.085457547526874</v>
      </c>
      <c r="H318" s="21">
        <v>3.2084649117650059</v>
      </c>
    </row>
    <row r="319" spans="1:8" x14ac:dyDescent="0.25">
      <c r="A319" s="139"/>
      <c r="B319" s="1">
        <v>2003</v>
      </c>
      <c r="C319" s="1" t="s">
        <v>245</v>
      </c>
      <c r="D319" s="21">
        <v>1.5762122247564282E-2</v>
      </c>
      <c r="E319" s="21">
        <v>2.1018946117714321E-2</v>
      </c>
      <c r="F319" s="21">
        <v>0.1027612833084266</v>
      </c>
      <c r="G319" s="21">
        <v>3.0468831867221229</v>
      </c>
      <c r="H319" s="21">
        <v>3.1864255383958291</v>
      </c>
    </row>
    <row r="320" spans="1:8" x14ac:dyDescent="0.25">
      <c r="A320" s="139"/>
      <c r="B320" s="1">
        <v>2004</v>
      </c>
      <c r="C320" s="1" t="s">
        <v>245</v>
      </c>
      <c r="D320" s="21">
        <v>1.9569910284265399E-2</v>
      </c>
      <c r="E320" s="21">
        <v>2.7382119130964111E-2</v>
      </c>
      <c r="F320" s="21">
        <v>0.108543003183365</v>
      </c>
      <c r="G320" s="21">
        <v>3.269917502988251</v>
      </c>
      <c r="H320" s="21">
        <v>3.4254125355868461</v>
      </c>
    </row>
    <row r="321" spans="1:8" x14ac:dyDescent="0.25">
      <c r="A321" s="139"/>
      <c r="B321" s="1">
        <v>2005</v>
      </c>
      <c r="C321" s="1" t="s">
        <v>245</v>
      </c>
      <c r="D321" s="21">
        <v>1.943092133265013E-2</v>
      </c>
      <c r="E321" s="21">
        <v>2.2405000135364121E-2</v>
      </c>
      <c r="F321" s="21">
        <v>0.1197612377275097</v>
      </c>
      <c r="G321" s="21">
        <v>3.5360439224109168</v>
      </c>
      <c r="H321" s="21">
        <v>3.6976410816064411</v>
      </c>
    </row>
    <row r="322" spans="1:8" x14ac:dyDescent="0.25">
      <c r="A322" s="139"/>
      <c r="B322" s="1">
        <v>2006</v>
      </c>
      <c r="C322" s="1" t="s">
        <v>245</v>
      </c>
      <c r="D322" s="21">
        <v>1.8612036363967618E-2</v>
      </c>
      <c r="E322" s="21">
        <v>2.5085259064772991E-2</v>
      </c>
      <c r="F322" s="21">
        <v>0.12887588322017871</v>
      </c>
      <c r="G322" s="21">
        <v>3.7520287709442011</v>
      </c>
      <c r="H322" s="21">
        <v>3.9246019495931201</v>
      </c>
    </row>
    <row r="323" spans="1:8" x14ac:dyDescent="0.25">
      <c r="A323" s="139"/>
      <c r="B323" s="1">
        <v>2007</v>
      </c>
      <c r="C323" s="1" t="s">
        <v>245</v>
      </c>
      <c r="D323" s="21">
        <v>2.6185078530652609E-2</v>
      </c>
      <c r="E323" s="21">
        <v>2.866238336462788E-2</v>
      </c>
      <c r="F323" s="21">
        <v>0.15584092236601041</v>
      </c>
      <c r="G323" s="21">
        <v>4.0320173735642726</v>
      </c>
      <c r="H323" s="21">
        <v>4.2427057578255631</v>
      </c>
    </row>
    <row r="324" spans="1:8" x14ac:dyDescent="0.25">
      <c r="A324" s="139"/>
      <c r="B324" s="1">
        <v>2008</v>
      </c>
      <c r="C324" s="1" t="s">
        <v>245</v>
      </c>
      <c r="D324" s="21">
        <v>2.5052551452354219E-2</v>
      </c>
      <c r="E324" s="21">
        <v>3.5446407274525298E-2</v>
      </c>
      <c r="F324" s="21">
        <v>0.1741523796246468</v>
      </c>
      <c r="G324" s="21">
        <v>4.4864116676543526</v>
      </c>
      <c r="H324" s="21">
        <v>4.7210630060058794</v>
      </c>
    </row>
    <row r="325" spans="1:8" x14ac:dyDescent="0.25">
      <c r="A325" s="139"/>
      <c r="B325" s="1">
        <v>2009</v>
      </c>
      <c r="C325" s="1" t="s">
        <v>245</v>
      </c>
      <c r="D325" s="21">
        <v>2.4211357635067911E-2</v>
      </c>
      <c r="E325" s="21">
        <v>2.944480178211055E-2</v>
      </c>
      <c r="F325" s="21">
        <v>0.1480145868038526</v>
      </c>
      <c r="G325" s="21">
        <v>4.5334335848531397</v>
      </c>
      <c r="H325" s="21">
        <v>4.7351043310741714</v>
      </c>
    </row>
    <row r="326" spans="1:8" x14ac:dyDescent="0.25">
      <c r="A326" s="139"/>
      <c r="B326" s="1">
        <v>2010</v>
      </c>
      <c r="C326" s="1" t="s">
        <v>245</v>
      </c>
      <c r="D326" s="21">
        <v>2.3173340089490391E-2</v>
      </c>
      <c r="E326" s="21">
        <v>2.4200125413534231E-2</v>
      </c>
      <c r="F326" s="21">
        <v>0.15713147119926429</v>
      </c>
      <c r="G326" s="21">
        <v>4.7413182076181997</v>
      </c>
      <c r="H326" s="21">
        <v>4.9458231443204888</v>
      </c>
    </row>
    <row r="327" spans="1:8" x14ac:dyDescent="0.25">
      <c r="A327" s="139"/>
      <c r="B327" s="1">
        <v>2011</v>
      </c>
      <c r="C327" s="1" t="s">
        <v>245</v>
      </c>
      <c r="D327" s="21">
        <v>2.291303326278632E-2</v>
      </c>
      <c r="E327" s="21">
        <v>1.9880291164387651E-2</v>
      </c>
      <c r="F327" s="21">
        <v>0.14609045248577901</v>
      </c>
      <c r="G327" s="21">
        <v>4.6374940027680074</v>
      </c>
      <c r="H327" s="21">
        <v>4.8263777796809606</v>
      </c>
    </row>
    <row r="328" spans="1:8" x14ac:dyDescent="0.25">
      <c r="A328" s="139"/>
      <c r="B328" s="1">
        <v>2012</v>
      </c>
      <c r="C328" s="1" t="s">
        <v>245</v>
      </c>
      <c r="D328" s="21">
        <v>2.301504803770614E-2</v>
      </c>
      <c r="E328" s="21">
        <v>2.8815054124401919E-2</v>
      </c>
      <c r="F328" s="21">
        <v>0.15423318215368731</v>
      </c>
      <c r="G328" s="21">
        <v>4.7961416224972497</v>
      </c>
      <c r="H328" s="21">
        <v>5.002204906813045</v>
      </c>
    </row>
    <row r="329" spans="1:8" x14ac:dyDescent="0.25">
      <c r="A329" s="139"/>
      <c r="B329" s="1">
        <v>2013</v>
      </c>
      <c r="C329" s="1" t="s">
        <v>245</v>
      </c>
      <c r="D329" s="21">
        <v>2.1627611061676089E-2</v>
      </c>
      <c r="E329" s="21">
        <v>1.9506287033762931E-2</v>
      </c>
      <c r="F329" s="21">
        <v>0.14452775383696559</v>
      </c>
      <c r="G329" s="21">
        <v>4.8791361551531356</v>
      </c>
      <c r="H329" s="21">
        <v>5.0647978070855402</v>
      </c>
    </row>
    <row r="330" spans="1:8" x14ac:dyDescent="0.25">
      <c r="A330" s="139"/>
      <c r="B330" s="1">
        <v>2014</v>
      </c>
      <c r="C330" s="1" t="s">
        <v>245</v>
      </c>
      <c r="D330" s="21">
        <v>2.410157443934521E-2</v>
      </c>
      <c r="E330" s="21">
        <v>2.305690458436737E-2</v>
      </c>
      <c r="F330" s="21">
        <v>0.1494372030051043</v>
      </c>
      <c r="G330" s="21">
        <v>4.7855764403309324</v>
      </c>
      <c r="H330" s="21">
        <v>4.9821721223597484</v>
      </c>
    </row>
    <row r="331" spans="1:8" x14ac:dyDescent="0.25">
      <c r="A331" s="139"/>
      <c r="B331" s="1">
        <v>2015</v>
      </c>
      <c r="C331" s="1" t="s">
        <v>245</v>
      </c>
      <c r="D331" s="21">
        <v>2.1081927846893639E-2</v>
      </c>
      <c r="E331" s="21">
        <v>2.783827537834993E-2</v>
      </c>
      <c r="F331" s="21">
        <v>0.14462891032037689</v>
      </c>
      <c r="G331" s="21">
        <v>4.5689334552974632</v>
      </c>
      <c r="H331" s="21">
        <v>4.7624825688430841</v>
      </c>
    </row>
    <row r="332" spans="1:8" x14ac:dyDescent="0.25">
      <c r="A332" s="140"/>
      <c r="B332" s="1">
        <v>2016</v>
      </c>
      <c r="C332" s="1" t="s">
        <v>245</v>
      </c>
      <c r="D332" s="21">
        <v>2.0367991440564712E-2</v>
      </c>
      <c r="E332" s="21">
        <v>2.433055832396247E-2</v>
      </c>
      <c r="F332" s="21">
        <v>0.13394523776949591</v>
      </c>
      <c r="G332" s="21">
        <v>4.6232326170843629</v>
      </c>
      <c r="H332" s="21">
        <v>4.8018764046183859</v>
      </c>
    </row>
    <row r="333" spans="1:8" x14ac:dyDescent="0.25">
      <c r="A333" s="138" t="s">
        <v>68</v>
      </c>
      <c r="B333" s="1">
        <v>1970</v>
      </c>
      <c r="C333" s="1" t="s">
        <v>245</v>
      </c>
      <c r="D333" s="21">
        <v>9.8222938714795399E-2</v>
      </c>
      <c r="E333" s="21">
        <v>7.4301895166503124E-2</v>
      </c>
      <c r="F333" s="21">
        <v>0.34063475903654789</v>
      </c>
      <c r="G333" s="21">
        <v>3.3436348299070868</v>
      </c>
      <c r="H333" s="21">
        <v>3.8567944228249331</v>
      </c>
    </row>
    <row r="334" spans="1:8" x14ac:dyDescent="0.25">
      <c r="A334" s="139"/>
      <c r="B334" s="1">
        <v>1971</v>
      </c>
      <c r="C334" s="1" t="s">
        <v>245</v>
      </c>
      <c r="D334" s="21">
        <v>0.12592530597049029</v>
      </c>
      <c r="E334" s="21">
        <v>7.9930635694915403E-2</v>
      </c>
      <c r="F334" s="21">
        <v>0.32206990850134087</v>
      </c>
      <c r="G334" s="21">
        <v>3.540388441787413</v>
      </c>
      <c r="H334" s="21">
        <v>4.0683142919541604</v>
      </c>
    </row>
    <row r="335" spans="1:8" x14ac:dyDescent="0.25">
      <c r="A335" s="139"/>
      <c r="B335" s="1">
        <v>1972</v>
      </c>
      <c r="C335" s="1" t="s">
        <v>245</v>
      </c>
      <c r="D335" s="21">
        <v>0.15289576032847099</v>
      </c>
      <c r="E335" s="21">
        <v>8.8129112099133322E-2</v>
      </c>
      <c r="F335" s="21">
        <v>0.36509197403881011</v>
      </c>
      <c r="G335" s="21">
        <v>3.6578473811200518</v>
      </c>
      <c r="H335" s="21">
        <v>4.2639642275864666</v>
      </c>
    </row>
    <row r="336" spans="1:8" x14ac:dyDescent="0.25">
      <c r="A336" s="139"/>
      <c r="B336" s="1">
        <v>1973</v>
      </c>
      <c r="C336" s="1" t="s">
        <v>245</v>
      </c>
      <c r="D336" s="21">
        <v>0.15713592357480391</v>
      </c>
      <c r="E336" s="21">
        <v>9.4585289975693501E-2</v>
      </c>
      <c r="F336" s="21">
        <v>0.40355769406806868</v>
      </c>
      <c r="G336" s="21">
        <v>3.8585422350318339</v>
      </c>
      <c r="H336" s="21">
        <v>4.5138211426504</v>
      </c>
    </row>
    <row r="337" spans="1:8" x14ac:dyDescent="0.25">
      <c r="A337" s="139"/>
      <c r="B337" s="1">
        <v>1974</v>
      </c>
      <c r="C337" s="1" t="s">
        <v>245</v>
      </c>
      <c r="D337" s="21">
        <v>0.10777938473842549</v>
      </c>
      <c r="E337" s="21">
        <v>8.5510724392357074E-2</v>
      </c>
      <c r="F337" s="21">
        <v>0.37892430587711901</v>
      </c>
      <c r="G337" s="21">
        <v>3.6551572662621061</v>
      </c>
      <c r="H337" s="21">
        <v>4.2273716812700073</v>
      </c>
    </row>
    <row r="338" spans="1:8" x14ac:dyDescent="0.25">
      <c r="A338" s="139"/>
      <c r="B338" s="1">
        <v>1975</v>
      </c>
      <c r="C338" s="1" t="s">
        <v>245</v>
      </c>
      <c r="D338" s="21">
        <v>4.6174527004213081E-2</v>
      </c>
      <c r="E338" s="21">
        <v>8.6728717078781201E-2</v>
      </c>
      <c r="F338" s="21">
        <v>0.2560481624009221</v>
      </c>
      <c r="G338" s="21">
        <v>2.9138825347555621</v>
      </c>
      <c r="H338" s="21">
        <v>3.302833941239478</v>
      </c>
    </row>
    <row r="339" spans="1:8" x14ac:dyDescent="0.25">
      <c r="A339" s="139"/>
      <c r="B339" s="1">
        <v>1976</v>
      </c>
      <c r="C339" s="1" t="s">
        <v>245</v>
      </c>
      <c r="D339" s="21">
        <v>0.13510888397913909</v>
      </c>
      <c r="E339" s="21">
        <v>0.1035727911583639</v>
      </c>
      <c r="F339" s="21">
        <v>0.2949043767667624</v>
      </c>
      <c r="G339" s="21">
        <v>2.8775096866926528</v>
      </c>
      <c r="H339" s="21">
        <v>3.4110957385969178</v>
      </c>
    </row>
    <row r="340" spans="1:8" x14ac:dyDescent="0.25">
      <c r="A340" s="139"/>
      <c r="B340" s="1">
        <v>1977</v>
      </c>
      <c r="C340" s="1" t="s">
        <v>245</v>
      </c>
      <c r="D340" s="21">
        <v>0.12538534203922919</v>
      </c>
      <c r="E340" s="21">
        <v>0.1005557926334798</v>
      </c>
      <c r="F340" s="21">
        <v>0.30154824137609842</v>
      </c>
      <c r="G340" s="21">
        <v>3.121679931999533</v>
      </c>
      <c r="H340" s="21">
        <v>3.6491693080483398</v>
      </c>
    </row>
    <row r="341" spans="1:8" x14ac:dyDescent="0.25">
      <c r="A341" s="139"/>
      <c r="B341" s="1">
        <v>1978</v>
      </c>
      <c r="C341" s="1" t="s">
        <v>245</v>
      </c>
      <c r="D341" s="21">
        <v>0.1414520426326753</v>
      </c>
      <c r="E341" s="21">
        <v>9.4044677812532507E-2</v>
      </c>
      <c r="F341" s="21">
        <v>0.33617709323456002</v>
      </c>
      <c r="G341" s="21">
        <v>3.468856136355936</v>
      </c>
      <c r="H341" s="21">
        <v>4.0405299500357046</v>
      </c>
    </row>
    <row r="342" spans="1:8" x14ac:dyDescent="0.25">
      <c r="A342" s="139"/>
      <c r="B342" s="1">
        <v>1979</v>
      </c>
      <c r="C342" s="1" t="s">
        <v>245</v>
      </c>
      <c r="D342" s="21">
        <v>0.1231055002465945</v>
      </c>
      <c r="E342" s="21">
        <v>8.3915485500370673E-2</v>
      </c>
      <c r="F342" s="21">
        <v>0.31977981313418319</v>
      </c>
      <c r="G342" s="21">
        <v>3.4453595318078052</v>
      </c>
      <c r="H342" s="21">
        <v>3.9721603306889541</v>
      </c>
    </row>
    <row r="343" spans="1:8" x14ac:dyDescent="0.25">
      <c r="A343" s="139"/>
      <c r="B343" s="1">
        <v>1980</v>
      </c>
      <c r="C343" s="1" t="s">
        <v>245</v>
      </c>
      <c r="D343" s="21">
        <v>7.7989751975052979E-2</v>
      </c>
      <c r="E343" s="21">
        <v>7.2594923946463275E-2</v>
      </c>
      <c r="F343" s="21">
        <v>0.20804336338493001</v>
      </c>
      <c r="G343" s="21">
        <v>2.7636601463047041</v>
      </c>
      <c r="H343" s="21">
        <v>3.1222881856111511</v>
      </c>
    </row>
    <row r="344" spans="1:8" x14ac:dyDescent="0.25">
      <c r="A344" s="139"/>
      <c r="B344" s="1">
        <v>1981</v>
      </c>
      <c r="C344" s="1" t="s">
        <v>245</v>
      </c>
      <c r="D344" s="21">
        <v>6.9386747909508911E-2</v>
      </c>
      <c r="E344" s="21">
        <v>6.7768614566260682E-2</v>
      </c>
      <c r="F344" s="21">
        <v>0.25193674275434658</v>
      </c>
      <c r="G344" s="21">
        <v>2.3431260391821929</v>
      </c>
      <c r="H344" s="21">
        <v>2.7322181444123101</v>
      </c>
    </row>
    <row r="345" spans="1:8" x14ac:dyDescent="0.25">
      <c r="A345" s="139"/>
      <c r="B345" s="1">
        <v>1982</v>
      </c>
      <c r="C345" s="1" t="s">
        <v>245</v>
      </c>
      <c r="D345" s="21">
        <v>2.2220734630716631E-2</v>
      </c>
      <c r="E345" s="21">
        <v>4.8375914651383731E-2</v>
      </c>
      <c r="F345" s="21">
        <v>8.523644474119825E-2</v>
      </c>
      <c r="G345" s="21">
        <v>1.9159829538341671</v>
      </c>
      <c r="H345" s="21">
        <v>2.0718160478574661</v>
      </c>
    </row>
    <row r="346" spans="1:8" x14ac:dyDescent="0.25">
      <c r="A346" s="139"/>
      <c r="B346" s="1">
        <v>1983</v>
      </c>
      <c r="C346" s="1" t="s">
        <v>245</v>
      </c>
      <c r="D346" s="21">
        <v>8.6691472151258581E-2</v>
      </c>
      <c r="E346" s="21">
        <v>6.3914605077033365E-2</v>
      </c>
      <c r="F346" s="21">
        <v>0.13223240551951931</v>
      </c>
      <c r="G346" s="21">
        <v>2.259087164817092</v>
      </c>
      <c r="H346" s="21">
        <v>2.541925647564903</v>
      </c>
    </row>
    <row r="347" spans="1:8" x14ac:dyDescent="0.25">
      <c r="A347" s="139"/>
      <c r="B347" s="1">
        <v>1984</v>
      </c>
      <c r="C347" s="1" t="s">
        <v>245</v>
      </c>
      <c r="D347" s="21">
        <v>0.1058188719042653</v>
      </c>
      <c r="E347" s="21">
        <v>6.7761050281146526E-2</v>
      </c>
      <c r="F347" s="21">
        <v>0.19204631658150961</v>
      </c>
      <c r="G347" s="21">
        <v>2.6108768889523328</v>
      </c>
      <c r="H347" s="21">
        <v>2.9765031277192548</v>
      </c>
    </row>
    <row r="348" spans="1:8" x14ac:dyDescent="0.25">
      <c r="A348" s="139"/>
      <c r="B348" s="1">
        <v>1985</v>
      </c>
      <c r="C348" s="1" t="s">
        <v>245</v>
      </c>
      <c r="D348" s="21">
        <v>9.630247995860243E-2</v>
      </c>
      <c r="E348" s="21">
        <v>3.3178078613126973E-2</v>
      </c>
      <c r="F348" s="21">
        <v>0.16906218676953569</v>
      </c>
      <c r="G348" s="21">
        <v>2.8300454126916161</v>
      </c>
      <c r="H348" s="21">
        <v>3.1285881580328812</v>
      </c>
    </row>
    <row r="349" spans="1:8" x14ac:dyDescent="0.25">
      <c r="A349" s="139"/>
      <c r="B349" s="1">
        <v>1986</v>
      </c>
      <c r="C349" s="1" t="s">
        <v>245</v>
      </c>
      <c r="D349" s="21">
        <v>0.12693354410868671</v>
      </c>
      <c r="E349" s="21">
        <v>4.644734943181441E-2</v>
      </c>
      <c r="F349" s="21">
        <v>0.1377341771200955</v>
      </c>
      <c r="G349" s="21">
        <v>2.8642069102244889</v>
      </c>
      <c r="H349" s="21">
        <v>3.1753219808850859</v>
      </c>
    </row>
    <row r="350" spans="1:8" x14ac:dyDescent="0.25">
      <c r="A350" s="139"/>
      <c r="B350" s="1">
        <v>1987</v>
      </c>
      <c r="C350" s="1" t="s">
        <v>245</v>
      </c>
      <c r="D350" s="21">
        <v>0.14509335938892001</v>
      </c>
      <c r="E350" s="21">
        <v>5.2895500853977262E-2</v>
      </c>
      <c r="F350" s="21">
        <v>0.15535395713509301</v>
      </c>
      <c r="G350" s="21">
        <v>2.981998279983725</v>
      </c>
      <c r="H350" s="21">
        <v>3.3353410973617161</v>
      </c>
    </row>
    <row r="351" spans="1:8" x14ac:dyDescent="0.25">
      <c r="A351" s="139"/>
      <c r="B351" s="1">
        <v>1988</v>
      </c>
      <c r="C351" s="1" t="s">
        <v>245</v>
      </c>
      <c r="D351" s="21">
        <v>0.12990378031584929</v>
      </c>
      <c r="E351" s="21">
        <v>5.013928637245197E-2</v>
      </c>
      <c r="F351" s="21">
        <v>0.18221777173058709</v>
      </c>
      <c r="G351" s="21">
        <v>2.926652879653493</v>
      </c>
      <c r="H351" s="21">
        <v>3.288913718072382</v>
      </c>
    </row>
    <row r="352" spans="1:8" x14ac:dyDescent="0.25">
      <c r="A352" s="139"/>
      <c r="B352" s="1">
        <v>1989</v>
      </c>
      <c r="C352" s="1" t="s">
        <v>245</v>
      </c>
      <c r="D352" s="21">
        <v>0.1184145794013397</v>
      </c>
      <c r="E352" s="21">
        <v>3.5574517039074577E-2</v>
      </c>
      <c r="F352" s="21">
        <v>0.14537499824447089</v>
      </c>
      <c r="G352" s="21">
        <v>2.7549018852111939</v>
      </c>
      <c r="H352" s="21">
        <v>3.054265979896079</v>
      </c>
    </row>
    <row r="353" spans="1:8" x14ac:dyDescent="0.25">
      <c r="A353" s="139"/>
      <c r="B353" s="1">
        <v>1990</v>
      </c>
      <c r="C353" s="1" t="s">
        <v>245</v>
      </c>
      <c r="D353" s="21">
        <v>0.1149619165665291</v>
      </c>
      <c r="E353" s="21">
        <v>6.6578068660947093E-2</v>
      </c>
      <c r="F353" s="21">
        <v>0.1311516513399687</v>
      </c>
      <c r="G353" s="21">
        <v>2.7273144662155682</v>
      </c>
      <c r="H353" s="21">
        <v>3.0400061027830132</v>
      </c>
    </row>
    <row r="354" spans="1:8" x14ac:dyDescent="0.25">
      <c r="A354" s="139"/>
      <c r="B354" s="1">
        <v>1991</v>
      </c>
      <c r="C354" s="1" t="s">
        <v>245</v>
      </c>
      <c r="D354" s="21">
        <v>7.3412796395539756E-2</v>
      </c>
      <c r="E354" s="21">
        <v>5.7777326572370502E-2</v>
      </c>
      <c r="F354" s="21">
        <v>8.3674555183954183E-2</v>
      </c>
      <c r="G354" s="21">
        <v>2.366137354660669</v>
      </c>
      <c r="H354" s="21">
        <v>2.5810020328125329</v>
      </c>
    </row>
    <row r="355" spans="1:8" x14ac:dyDescent="0.25">
      <c r="A355" s="139"/>
      <c r="B355" s="1">
        <v>1992</v>
      </c>
      <c r="C355" s="1" t="s">
        <v>245</v>
      </c>
      <c r="D355" s="21">
        <v>9.8985816412928043E-2</v>
      </c>
      <c r="E355" s="21">
        <v>5.9814061316599318E-2</v>
      </c>
      <c r="F355" s="21">
        <v>0.110397345585541</v>
      </c>
      <c r="G355" s="21">
        <v>2.3123995259615131</v>
      </c>
      <c r="H355" s="21">
        <v>2.581596749276581</v>
      </c>
    </row>
    <row r="356" spans="1:8" x14ac:dyDescent="0.25">
      <c r="A356" s="139"/>
      <c r="B356" s="1">
        <v>1993</v>
      </c>
      <c r="C356" s="1" t="s">
        <v>245</v>
      </c>
      <c r="D356" s="21">
        <v>0.11644366241873839</v>
      </c>
      <c r="E356" s="21">
        <v>5.8267006959529577E-2</v>
      </c>
      <c r="F356" s="21">
        <v>0.13245088693110291</v>
      </c>
      <c r="G356" s="21">
        <v>2.5274589180609</v>
      </c>
      <c r="H356" s="21">
        <v>2.8346204743702712</v>
      </c>
    </row>
    <row r="357" spans="1:8" x14ac:dyDescent="0.25">
      <c r="A357" s="139"/>
      <c r="B357" s="1">
        <v>1994</v>
      </c>
      <c r="C357" s="1" t="s">
        <v>245</v>
      </c>
      <c r="D357" s="21">
        <v>0.14337480575103981</v>
      </c>
      <c r="E357" s="21">
        <v>5.978770961710058E-2</v>
      </c>
      <c r="F357" s="21">
        <v>0.17187961574350921</v>
      </c>
      <c r="G357" s="21">
        <v>2.720723736636784</v>
      </c>
      <c r="H357" s="21">
        <v>3.0957658677484341</v>
      </c>
    </row>
    <row r="358" spans="1:8" x14ac:dyDescent="0.25">
      <c r="A358" s="139"/>
      <c r="B358" s="1">
        <v>1995</v>
      </c>
      <c r="C358" s="1" t="s">
        <v>245</v>
      </c>
      <c r="D358" s="21">
        <v>0.13687539824510631</v>
      </c>
      <c r="E358" s="21">
        <v>8.6570351795209347E-2</v>
      </c>
      <c r="F358" s="21">
        <v>0.16543560636497759</v>
      </c>
      <c r="G358" s="21">
        <v>2.8022086381538549</v>
      </c>
      <c r="H358" s="21">
        <v>3.1910899945591482</v>
      </c>
    </row>
    <row r="359" spans="1:8" x14ac:dyDescent="0.25">
      <c r="A359" s="139"/>
      <c r="B359" s="1">
        <v>1996</v>
      </c>
      <c r="C359" s="1" t="s">
        <v>245</v>
      </c>
      <c r="D359" s="21">
        <v>0.1071967367935364</v>
      </c>
      <c r="E359" s="21">
        <v>6.679089535175059E-2</v>
      </c>
      <c r="F359" s="21">
        <v>0.14373447423988281</v>
      </c>
      <c r="G359" s="21">
        <v>2.7720289814307479</v>
      </c>
      <c r="H359" s="21">
        <v>3.0897510878159178</v>
      </c>
    </row>
    <row r="360" spans="1:8" x14ac:dyDescent="0.25">
      <c r="A360" s="139"/>
      <c r="B360" s="1">
        <v>1997</v>
      </c>
      <c r="C360" s="1" t="s">
        <v>245</v>
      </c>
      <c r="D360" s="21">
        <v>0.1489668224119326</v>
      </c>
      <c r="E360" s="21">
        <v>8.8115052986635342E-2</v>
      </c>
      <c r="F360" s="21">
        <v>0.17778435372928841</v>
      </c>
      <c r="G360" s="21">
        <v>3.025343982858081</v>
      </c>
      <c r="H360" s="21">
        <v>3.4402102119859368</v>
      </c>
    </row>
    <row r="361" spans="1:8" x14ac:dyDescent="0.25">
      <c r="A361" s="139"/>
      <c r="B361" s="1">
        <v>1998</v>
      </c>
      <c r="C361" s="1" t="s">
        <v>245</v>
      </c>
      <c r="D361" s="21">
        <v>0.17793378435583479</v>
      </c>
      <c r="E361" s="21">
        <v>7.1835095013037351E-2</v>
      </c>
      <c r="F361" s="21">
        <v>0.21027591880086319</v>
      </c>
      <c r="G361" s="21">
        <v>3.1864491792637542</v>
      </c>
      <c r="H361" s="21">
        <v>3.6464939774334888</v>
      </c>
    </row>
    <row r="362" spans="1:8" x14ac:dyDescent="0.25">
      <c r="A362" s="139"/>
      <c r="B362" s="1">
        <v>1999</v>
      </c>
      <c r="C362" s="1" t="s">
        <v>245</v>
      </c>
      <c r="D362" s="21">
        <v>0.19814278637621929</v>
      </c>
      <c r="E362" s="21">
        <v>9.2919803562292347E-2</v>
      </c>
      <c r="F362" s="21">
        <v>0.18421382405237119</v>
      </c>
      <c r="G362" s="21">
        <v>3.369143123357615</v>
      </c>
      <c r="H362" s="21">
        <v>3.844419537348498</v>
      </c>
    </row>
    <row r="363" spans="1:8" x14ac:dyDescent="0.25">
      <c r="A363" s="139"/>
      <c r="B363" s="1">
        <v>2000</v>
      </c>
      <c r="C363" s="1" t="s">
        <v>245</v>
      </c>
      <c r="D363" s="21">
        <v>0.19151308058329539</v>
      </c>
      <c r="E363" s="21">
        <v>8.6230581396754741E-2</v>
      </c>
      <c r="F363" s="21">
        <v>0.21265184888667299</v>
      </c>
      <c r="G363" s="21">
        <v>3.3996881541627282</v>
      </c>
      <c r="H363" s="21">
        <v>3.8900836650294508</v>
      </c>
    </row>
    <row r="364" spans="1:8" x14ac:dyDescent="0.25">
      <c r="A364" s="139"/>
      <c r="B364" s="1">
        <v>2001</v>
      </c>
      <c r="C364" s="1" t="s">
        <v>245</v>
      </c>
      <c r="D364" s="21">
        <v>0.16404403142822921</v>
      </c>
      <c r="E364" s="21">
        <v>6.6725848531252033E-2</v>
      </c>
      <c r="F364" s="21">
        <v>0.1432392163402515</v>
      </c>
      <c r="G364" s="21">
        <v>3.180095251256104</v>
      </c>
      <c r="H364" s="21">
        <v>3.5541043475558372</v>
      </c>
    </row>
    <row r="365" spans="1:8" x14ac:dyDescent="0.25">
      <c r="A365" s="139"/>
      <c r="B365" s="1">
        <v>2002</v>
      </c>
      <c r="C365" s="1" t="s">
        <v>245</v>
      </c>
      <c r="D365" s="21">
        <v>0.18038243709610929</v>
      </c>
      <c r="E365" s="21">
        <v>8.7251184577068652E-2</v>
      </c>
      <c r="F365" s="21">
        <v>0.16520057003919289</v>
      </c>
      <c r="G365" s="21">
        <v>3.1638516189765058</v>
      </c>
      <c r="H365" s="21">
        <v>3.5966858106888768</v>
      </c>
    </row>
    <row r="366" spans="1:8" x14ac:dyDescent="0.25">
      <c r="A366" s="139"/>
      <c r="B366" s="1">
        <v>2003</v>
      </c>
      <c r="C366" s="1" t="s">
        <v>245</v>
      </c>
      <c r="D366" s="21">
        <v>0.17714102906047091</v>
      </c>
      <c r="E366" s="21">
        <v>8.0885505274639988E-2</v>
      </c>
      <c r="F366" s="21">
        <v>0.14929415027669149</v>
      </c>
      <c r="G366" s="21">
        <v>3.114974746862845</v>
      </c>
      <c r="H366" s="21">
        <v>3.5222954314746482</v>
      </c>
    </row>
    <row r="367" spans="1:8" x14ac:dyDescent="0.25">
      <c r="A367" s="139"/>
      <c r="B367" s="1">
        <v>2004</v>
      </c>
      <c r="C367" s="1" t="s">
        <v>245</v>
      </c>
      <c r="D367" s="21">
        <v>0.20849950531303399</v>
      </c>
      <c r="E367" s="21">
        <v>9.4885697055420229E-2</v>
      </c>
      <c r="F367" s="21">
        <v>0.2098434100741868</v>
      </c>
      <c r="G367" s="21">
        <v>3.4338398544211128</v>
      </c>
      <c r="H367" s="21">
        <v>3.9470684668637541</v>
      </c>
    </row>
    <row r="368" spans="1:8" x14ac:dyDescent="0.25">
      <c r="A368" s="139"/>
      <c r="B368" s="1">
        <v>2005</v>
      </c>
      <c r="C368" s="1" t="s">
        <v>245</v>
      </c>
      <c r="D368" s="21">
        <v>0.22663983426978951</v>
      </c>
      <c r="E368" s="21">
        <v>7.9710456545400571E-2</v>
      </c>
      <c r="F368" s="21">
        <v>0.18880768499168821</v>
      </c>
      <c r="G368" s="21">
        <v>3.5394194739473108</v>
      </c>
      <c r="H368" s="21">
        <v>4.03457744975419</v>
      </c>
    </row>
    <row r="369" spans="1:8" x14ac:dyDescent="0.25">
      <c r="A369" s="139"/>
      <c r="B369" s="1">
        <v>2006</v>
      </c>
      <c r="C369" s="1" t="s">
        <v>245</v>
      </c>
      <c r="D369" s="21">
        <v>0.2096085501363312</v>
      </c>
      <c r="E369" s="21">
        <v>8.1792643629767917E-2</v>
      </c>
      <c r="F369" s="21">
        <v>0.2275401368303003</v>
      </c>
      <c r="G369" s="21">
        <v>3.5367476214605209</v>
      </c>
      <c r="H369" s="21">
        <v>4.0556889520569204</v>
      </c>
    </row>
    <row r="370" spans="1:8" x14ac:dyDescent="0.25">
      <c r="A370" s="139"/>
      <c r="B370" s="1">
        <v>2007</v>
      </c>
      <c r="C370" s="1" t="s">
        <v>245</v>
      </c>
      <c r="D370" s="21">
        <v>0.17874685996866371</v>
      </c>
      <c r="E370" s="21">
        <v>5.7699864162357097E-2</v>
      </c>
      <c r="F370" s="21">
        <v>0.17665026511354701</v>
      </c>
      <c r="G370" s="21">
        <v>2.9586445748765899</v>
      </c>
      <c r="H370" s="21">
        <v>3.3717415641211579</v>
      </c>
    </row>
    <row r="371" spans="1:8" x14ac:dyDescent="0.25">
      <c r="A371" s="139"/>
      <c r="B371" s="1">
        <v>2008</v>
      </c>
      <c r="C371" s="1" t="s">
        <v>245</v>
      </c>
      <c r="D371" s="21">
        <v>0.1087763504713183</v>
      </c>
      <c r="E371" s="21">
        <v>3.5461729665503053E-2</v>
      </c>
      <c r="F371" s="21">
        <v>0.1324837357016849</v>
      </c>
      <c r="G371" s="21">
        <v>2.3151335979392331</v>
      </c>
      <c r="H371" s="21">
        <v>2.591855413777739</v>
      </c>
    </row>
    <row r="372" spans="1:8" x14ac:dyDescent="0.25">
      <c r="A372" s="139"/>
      <c r="B372" s="1">
        <v>2009</v>
      </c>
      <c r="C372" s="1" t="s">
        <v>245</v>
      </c>
      <c r="D372" s="21">
        <v>3.5393242719590698E-2</v>
      </c>
      <c r="E372" s="21">
        <v>2.7985177145180579E-2</v>
      </c>
      <c r="F372" s="21">
        <v>1.7860882754673511E-3</v>
      </c>
      <c r="G372" s="21">
        <v>1.4924337698466461</v>
      </c>
      <c r="H372" s="21">
        <v>1.557598277986884</v>
      </c>
    </row>
    <row r="373" spans="1:8" x14ac:dyDescent="0.25">
      <c r="A373" s="139"/>
      <c r="B373" s="1">
        <v>2010</v>
      </c>
      <c r="C373" s="1" t="s">
        <v>245</v>
      </c>
      <c r="D373" s="21">
        <v>6.4757904377390943E-2</v>
      </c>
      <c r="E373" s="21">
        <v>5.4364763959775783E-2</v>
      </c>
      <c r="F373" s="21">
        <v>6.8578791484201804E-2</v>
      </c>
      <c r="G373" s="21">
        <v>1.59483762921129</v>
      </c>
      <c r="H373" s="21">
        <v>1.782539089032658</v>
      </c>
    </row>
    <row r="374" spans="1:8" x14ac:dyDescent="0.25">
      <c r="A374" s="139"/>
      <c r="B374" s="1">
        <v>2011</v>
      </c>
      <c r="C374" s="1" t="s">
        <v>245</v>
      </c>
      <c r="D374" s="21">
        <v>6.697449103255973E-2</v>
      </c>
      <c r="E374" s="21">
        <v>4.0583955390461349E-2</v>
      </c>
      <c r="F374" s="21">
        <v>9.2765255224954948E-2</v>
      </c>
      <c r="G374" s="21">
        <v>1.5903234289390249</v>
      </c>
      <c r="H374" s="21">
        <v>1.7906471305870011</v>
      </c>
    </row>
    <row r="375" spans="1:8" x14ac:dyDescent="0.25">
      <c r="A375" s="139"/>
      <c r="B375" s="1">
        <v>2012</v>
      </c>
      <c r="C375" s="1" t="s">
        <v>245</v>
      </c>
      <c r="D375" s="21">
        <v>6.4328518211119609E-2</v>
      </c>
      <c r="E375" s="21">
        <v>-1.085551559597008E-2</v>
      </c>
      <c r="F375" s="21">
        <v>0.1056703103678731</v>
      </c>
      <c r="G375" s="21">
        <v>1.6527145458546999</v>
      </c>
      <c r="H375" s="21">
        <v>1.811857858837723</v>
      </c>
    </row>
    <row r="376" spans="1:8" x14ac:dyDescent="0.25">
      <c r="A376" s="139"/>
      <c r="B376" s="1">
        <v>2013</v>
      </c>
      <c r="C376" s="1" t="s">
        <v>245</v>
      </c>
      <c r="D376" s="21">
        <v>6.3213983045773497E-2</v>
      </c>
      <c r="E376" s="21">
        <v>2.4004379990740489E-2</v>
      </c>
      <c r="F376" s="21">
        <v>0.1052627432365611</v>
      </c>
      <c r="G376" s="21">
        <v>1.5872395892525111</v>
      </c>
      <c r="H376" s="21">
        <v>1.779720695525586</v>
      </c>
    </row>
    <row r="377" spans="1:8" x14ac:dyDescent="0.25">
      <c r="A377" s="139"/>
      <c r="B377" s="1">
        <v>2014</v>
      </c>
      <c r="C377" s="1" t="s">
        <v>245</v>
      </c>
      <c r="D377" s="21">
        <v>7.7656979450476837E-2</v>
      </c>
      <c r="E377" s="21">
        <v>1.502245735774801E-2</v>
      </c>
      <c r="F377" s="21">
        <v>0.13344699452920411</v>
      </c>
      <c r="G377" s="21">
        <v>1.9801457832027409</v>
      </c>
      <c r="H377" s="21">
        <v>2.2062722145401699</v>
      </c>
    </row>
    <row r="378" spans="1:8" x14ac:dyDescent="0.25">
      <c r="A378" s="139"/>
      <c r="B378" s="1">
        <v>2015</v>
      </c>
      <c r="C378" s="1" t="s">
        <v>245</v>
      </c>
      <c r="D378" s="21">
        <v>8.6285233953753745E-2</v>
      </c>
      <c r="E378" s="21">
        <v>2.7388540573856521E-2</v>
      </c>
      <c r="F378" s="21">
        <v>9.4386981609523954E-2</v>
      </c>
      <c r="G378" s="21">
        <v>2.126370552674314</v>
      </c>
      <c r="H378" s="21">
        <v>2.3344313088114479</v>
      </c>
    </row>
    <row r="379" spans="1:8" x14ac:dyDescent="0.25">
      <c r="A379" s="140"/>
      <c r="B379" s="1">
        <v>2016</v>
      </c>
      <c r="C379" s="1" t="s">
        <v>245</v>
      </c>
      <c r="D379" s="21">
        <v>9.1101781466183362E-2</v>
      </c>
      <c r="E379" s="21">
        <v>2.530746741809892E-2</v>
      </c>
      <c r="F379" s="21">
        <v>0.1101978399304205</v>
      </c>
      <c r="G379" s="21">
        <v>2.042185272279724</v>
      </c>
      <c r="H379" s="21">
        <v>2.2687923610944258</v>
      </c>
    </row>
    <row r="380" spans="1:8" x14ac:dyDescent="0.25">
      <c r="A380" s="138" t="s">
        <v>70</v>
      </c>
      <c r="B380" s="1">
        <v>1970</v>
      </c>
      <c r="C380" s="1" t="s">
        <v>245</v>
      </c>
      <c r="D380" s="21">
        <v>0.14691979277466671</v>
      </c>
      <c r="E380" s="21">
        <v>8.9270433922416265E-2</v>
      </c>
      <c r="F380" s="21">
        <v>0.52257201573835999</v>
      </c>
      <c r="G380" s="21">
        <v>3.7986218393954529</v>
      </c>
      <c r="H380" s="21">
        <v>4.5573840818308966</v>
      </c>
    </row>
    <row r="381" spans="1:8" x14ac:dyDescent="0.25">
      <c r="A381" s="139"/>
      <c r="B381" s="1">
        <v>1971</v>
      </c>
      <c r="C381" s="1" t="s">
        <v>245</v>
      </c>
      <c r="D381" s="21">
        <v>0.1256201060771262</v>
      </c>
      <c r="E381" s="21">
        <v>9.0251257097451451E-2</v>
      </c>
      <c r="F381" s="21">
        <v>0.4383633679428246</v>
      </c>
      <c r="G381" s="21">
        <v>3.9433174486062672</v>
      </c>
      <c r="H381" s="21">
        <v>4.5975521797236691</v>
      </c>
    </row>
    <row r="382" spans="1:8" x14ac:dyDescent="0.25">
      <c r="A382" s="139"/>
      <c r="B382" s="1">
        <v>1972</v>
      </c>
      <c r="C382" s="1" t="s">
        <v>245</v>
      </c>
      <c r="D382" s="21">
        <v>0.13665077723016611</v>
      </c>
      <c r="E382" s="21">
        <v>9.5880150740218162E-2</v>
      </c>
      <c r="F382" s="21">
        <v>0.49139581254842291</v>
      </c>
      <c r="G382" s="21">
        <v>4.3688459610705142</v>
      </c>
      <c r="H382" s="21">
        <v>5.0927727015893218</v>
      </c>
    </row>
    <row r="383" spans="1:8" x14ac:dyDescent="0.25">
      <c r="A383" s="139"/>
      <c r="B383" s="1">
        <v>1973</v>
      </c>
      <c r="C383" s="1" t="s">
        <v>245</v>
      </c>
      <c r="D383" s="21">
        <v>0.1687128413611643</v>
      </c>
      <c r="E383" s="21">
        <v>0.1016021300791559</v>
      </c>
      <c r="F383" s="21">
        <v>0.61602864663971446</v>
      </c>
      <c r="G383" s="21">
        <v>5.0817791617880594</v>
      </c>
      <c r="H383" s="21">
        <v>5.9681227798680938</v>
      </c>
    </row>
    <row r="384" spans="1:8" x14ac:dyDescent="0.25">
      <c r="A384" s="139"/>
      <c r="B384" s="1">
        <v>1974</v>
      </c>
      <c r="C384" s="1" t="s">
        <v>245</v>
      </c>
      <c r="D384" s="21">
        <v>0.127785493702814</v>
      </c>
      <c r="E384" s="21">
        <v>8.3619966606318971E-2</v>
      </c>
      <c r="F384" s="21">
        <v>0.5380334219916374</v>
      </c>
      <c r="G384" s="21">
        <v>4.5986397187614712</v>
      </c>
      <c r="H384" s="21">
        <v>5.3480786010622419</v>
      </c>
    </row>
    <row r="385" spans="1:8" x14ac:dyDescent="0.25">
      <c r="A385" s="139"/>
      <c r="B385" s="1">
        <v>1975</v>
      </c>
      <c r="C385" s="1" t="s">
        <v>245</v>
      </c>
      <c r="D385" s="21">
        <v>8.2202055644583785E-2</v>
      </c>
      <c r="E385" s="21">
        <v>4.4642425445366701E-2</v>
      </c>
      <c r="F385" s="21">
        <v>0.44446215148123169</v>
      </c>
      <c r="G385" s="21">
        <v>3.979883124966241</v>
      </c>
      <c r="H385" s="21">
        <v>4.5511897575374238</v>
      </c>
    </row>
    <row r="386" spans="1:8" x14ac:dyDescent="0.25">
      <c r="A386" s="139"/>
      <c r="B386" s="1">
        <v>1976</v>
      </c>
      <c r="C386" s="1" t="s">
        <v>245</v>
      </c>
      <c r="D386" s="21">
        <v>0.1182391131392382</v>
      </c>
      <c r="E386" s="21">
        <v>7.3427940644233206E-2</v>
      </c>
      <c r="F386" s="21">
        <v>0.39282536616432739</v>
      </c>
      <c r="G386" s="21">
        <v>4.0389923569406276</v>
      </c>
      <c r="H386" s="21">
        <v>4.6234847768884269</v>
      </c>
    </row>
    <row r="387" spans="1:8" x14ac:dyDescent="0.25">
      <c r="A387" s="139"/>
      <c r="B387" s="1">
        <v>1977</v>
      </c>
      <c r="C387" s="1" t="s">
        <v>245</v>
      </c>
      <c r="D387" s="21">
        <v>0.1055732965643912</v>
      </c>
      <c r="E387" s="21">
        <v>6.8019437012303008E-2</v>
      </c>
      <c r="F387" s="21">
        <v>0.36336806317655901</v>
      </c>
      <c r="G387" s="21">
        <v>4.3793176828944738</v>
      </c>
      <c r="H387" s="21">
        <v>4.916278479647727</v>
      </c>
    </row>
    <row r="388" spans="1:8" x14ac:dyDescent="0.25">
      <c r="A388" s="139"/>
      <c r="B388" s="1">
        <v>1978</v>
      </c>
      <c r="C388" s="1" t="s">
        <v>245</v>
      </c>
      <c r="D388" s="21">
        <v>0.11164837876567681</v>
      </c>
      <c r="E388" s="21">
        <v>7.4653939225867785E-2</v>
      </c>
      <c r="F388" s="21">
        <v>0.36250593648388713</v>
      </c>
      <c r="G388" s="21">
        <v>4.8023102234048833</v>
      </c>
      <c r="H388" s="21">
        <v>5.3511184778803154</v>
      </c>
    </row>
    <row r="389" spans="1:8" x14ac:dyDescent="0.25">
      <c r="A389" s="139"/>
      <c r="B389" s="1">
        <v>1979</v>
      </c>
      <c r="C389" s="1" t="s">
        <v>245</v>
      </c>
      <c r="D389" s="21">
        <v>0.1151148772603708</v>
      </c>
      <c r="E389" s="21">
        <v>7.4565822260250617E-2</v>
      </c>
      <c r="F389" s="21">
        <v>0.42013536399442358</v>
      </c>
      <c r="G389" s="21">
        <v>4.8279755742611954</v>
      </c>
      <c r="H389" s="21">
        <v>5.4377916377762414</v>
      </c>
    </row>
    <row r="390" spans="1:8" x14ac:dyDescent="0.25">
      <c r="A390" s="139"/>
      <c r="B390" s="1">
        <v>1980</v>
      </c>
      <c r="C390" s="1" t="s">
        <v>245</v>
      </c>
      <c r="D390" s="21">
        <v>9.8820816861458424E-2</v>
      </c>
      <c r="E390" s="21">
        <v>2.3775424922261972E-2</v>
      </c>
      <c r="F390" s="21">
        <v>0.39450001928966832</v>
      </c>
      <c r="G390" s="21">
        <v>4.785675898750319</v>
      </c>
      <c r="H390" s="21">
        <v>5.3027721598237072</v>
      </c>
    </row>
    <row r="391" spans="1:8" x14ac:dyDescent="0.25">
      <c r="A391" s="139"/>
      <c r="B391" s="1">
        <v>1981</v>
      </c>
      <c r="C391" s="1" t="s">
        <v>245</v>
      </c>
      <c r="D391" s="21">
        <v>6.0485869733159787E-2</v>
      </c>
      <c r="E391" s="21">
        <v>1.8574495832814369E-2</v>
      </c>
      <c r="F391" s="21">
        <v>0.3187930585252573</v>
      </c>
      <c r="G391" s="21">
        <v>4.4902178601811578</v>
      </c>
      <c r="H391" s="21">
        <v>4.8880712842723888</v>
      </c>
    </row>
    <row r="392" spans="1:8" x14ac:dyDescent="0.25">
      <c r="A392" s="139"/>
      <c r="B392" s="1">
        <v>1982</v>
      </c>
      <c r="C392" s="1" t="s">
        <v>245</v>
      </c>
      <c r="D392" s="21">
        <v>6.7708470287558345E-2</v>
      </c>
      <c r="E392" s="21">
        <v>1.7330434398202959E-2</v>
      </c>
      <c r="F392" s="21">
        <v>0.28274180386661801</v>
      </c>
      <c r="G392" s="21">
        <v>3.969721744387126</v>
      </c>
      <c r="H392" s="21">
        <v>4.3375024529395052</v>
      </c>
    </row>
    <row r="393" spans="1:8" x14ac:dyDescent="0.25">
      <c r="A393" s="139"/>
      <c r="B393" s="1">
        <v>1983</v>
      </c>
      <c r="C393" s="1" t="s">
        <v>245</v>
      </c>
      <c r="D393" s="21">
        <v>5.3303818427593942E-2</v>
      </c>
      <c r="E393" s="21">
        <v>1.1026023510710111E-2</v>
      </c>
      <c r="F393" s="21">
        <v>0.24809872072075551</v>
      </c>
      <c r="G393" s="21">
        <v>3.7657847214830582</v>
      </c>
      <c r="H393" s="21">
        <v>4.0782132841421177</v>
      </c>
    </row>
    <row r="394" spans="1:8" x14ac:dyDescent="0.25">
      <c r="A394" s="139"/>
      <c r="B394" s="1">
        <v>1984</v>
      </c>
      <c r="C394" s="1" t="s">
        <v>245</v>
      </c>
      <c r="D394" s="21">
        <v>4.9508614431516378E-2</v>
      </c>
      <c r="E394" s="21">
        <v>2.178178984432309E-2</v>
      </c>
      <c r="F394" s="21">
        <v>0.28531165473442949</v>
      </c>
      <c r="G394" s="21">
        <v>3.7083309643104618</v>
      </c>
      <c r="H394" s="21">
        <v>4.064933023320731</v>
      </c>
    </row>
    <row r="395" spans="1:8" x14ac:dyDescent="0.25">
      <c r="A395" s="139"/>
      <c r="B395" s="1">
        <v>1985</v>
      </c>
      <c r="C395" s="1" t="s">
        <v>245</v>
      </c>
      <c r="D395" s="21">
        <v>4.9507866436238231E-2</v>
      </c>
      <c r="E395" s="21">
        <v>1.558481404425502E-2</v>
      </c>
      <c r="F395" s="21">
        <v>0.25335552873672162</v>
      </c>
      <c r="G395" s="21">
        <v>3.4943665578788732</v>
      </c>
      <c r="H395" s="21">
        <v>3.812814767096087</v>
      </c>
    </row>
    <row r="396" spans="1:8" x14ac:dyDescent="0.25">
      <c r="A396" s="139"/>
      <c r="B396" s="1">
        <v>1986</v>
      </c>
      <c r="C396" s="1" t="s">
        <v>245</v>
      </c>
      <c r="D396" s="21">
        <v>4.6137031361736323E-2</v>
      </c>
      <c r="E396" s="21">
        <v>1.8049581741560999E-2</v>
      </c>
      <c r="F396" s="21">
        <v>0.21867219543147259</v>
      </c>
      <c r="G396" s="21">
        <v>3.5813660645636598</v>
      </c>
      <c r="H396" s="21">
        <v>3.8642248730984301</v>
      </c>
    </row>
    <row r="397" spans="1:8" x14ac:dyDescent="0.25">
      <c r="A397" s="139"/>
      <c r="B397" s="1">
        <v>1987</v>
      </c>
      <c r="C397" s="1" t="s">
        <v>245</v>
      </c>
      <c r="D397" s="21">
        <v>6.4231755654711065E-2</v>
      </c>
      <c r="E397" s="21">
        <v>2.172678829088779E-2</v>
      </c>
      <c r="F397" s="21">
        <v>0.2543300551029325</v>
      </c>
      <c r="G397" s="21">
        <v>3.6847866778671281</v>
      </c>
      <c r="H397" s="21">
        <v>4.0250752769156586</v>
      </c>
    </row>
    <row r="398" spans="1:8" x14ac:dyDescent="0.25">
      <c r="A398" s="139"/>
      <c r="B398" s="1">
        <v>1988</v>
      </c>
      <c r="C398" s="1" t="s">
        <v>245</v>
      </c>
      <c r="D398" s="21">
        <v>7.6492139058253944E-2</v>
      </c>
      <c r="E398" s="21">
        <v>3.2688047965601333E-2</v>
      </c>
      <c r="F398" s="21">
        <v>0.34035446044199152</v>
      </c>
      <c r="G398" s="21">
        <v>4.0044207554948974</v>
      </c>
      <c r="H398" s="21">
        <v>4.4539554029607444</v>
      </c>
    </row>
    <row r="399" spans="1:8" x14ac:dyDescent="0.25">
      <c r="A399" s="139"/>
      <c r="B399" s="1">
        <v>1989</v>
      </c>
      <c r="C399" s="1" t="s">
        <v>245</v>
      </c>
      <c r="D399" s="21">
        <v>8.1191567445629581E-2</v>
      </c>
      <c r="E399" s="21">
        <v>3.7388017563736747E-2</v>
      </c>
      <c r="F399" s="21">
        <v>0.35748288794938038</v>
      </c>
      <c r="G399" s="21">
        <v>4.0109384082859254</v>
      </c>
      <c r="H399" s="21">
        <v>4.4870008812446711</v>
      </c>
    </row>
    <row r="400" spans="1:8" x14ac:dyDescent="0.25">
      <c r="A400" s="139"/>
      <c r="B400" s="1">
        <v>1990</v>
      </c>
      <c r="C400" s="1" t="s">
        <v>245</v>
      </c>
      <c r="D400" s="21">
        <v>6.0561426848323198E-2</v>
      </c>
      <c r="E400" s="21">
        <v>1.852855151938175E-2</v>
      </c>
      <c r="F400" s="21">
        <v>0.37335821756643822</v>
      </c>
      <c r="G400" s="21">
        <v>4.1552683865528621</v>
      </c>
      <c r="H400" s="21">
        <v>4.6077165824870052</v>
      </c>
    </row>
    <row r="401" spans="1:8" x14ac:dyDescent="0.25">
      <c r="A401" s="139"/>
      <c r="B401" s="1">
        <v>1991</v>
      </c>
      <c r="C401" s="1" t="s">
        <v>245</v>
      </c>
      <c r="D401" s="21">
        <v>5.0663613067909848E-2</v>
      </c>
      <c r="E401" s="21">
        <v>3.0739330323669711E-2</v>
      </c>
      <c r="F401" s="21">
        <v>0.37262902398637232</v>
      </c>
      <c r="G401" s="21">
        <v>4.1502967480104864</v>
      </c>
      <c r="H401" s="21">
        <v>4.6043287153884371</v>
      </c>
    </row>
    <row r="402" spans="1:8" x14ac:dyDescent="0.25">
      <c r="A402" s="139"/>
      <c r="B402" s="1">
        <v>1992</v>
      </c>
      <c r="C402" s="1" t="s">
        <v>245</v>
      </c>
      <c r="D402" s="21">
        <v>3.6536669566681342E-2</v>
      </c>
      <c r="E402" s="21">
        <v>2.745353307824332E-2</v>
      </c>
      <c r="F402" s="21">
        <v>0.26823266720314998</v>
      </c>
      <c r="G402" s="21">
        <v>3.9548008958979031</v>
      </c>
      <c r="H402" s="21">
        <v>4.2870237657459773</v>
      </c>
    </row>
    <row r="403" spans="1:8" x14ac:dyDescent="0.25">
      <c r="A403" s="139"/>
      <c r="B403" s="1">
        <v>1993</v>
      </c>
      <c r="C403" s="1" t="s">
        <v>245</v>
      </c>
      <c r="D403" s="21">
        <v>4.5117802762286018E-2</v>
      </c>
      <c r="E403" s="21">
        <v>2.684237311351664E-2</v>
      </c>
      <c r="F403" s="21">
        <v>0.25145269808971549</v>
      </c>
      <c r="G403" s="21">
        <v>3.760320830925961</v>
      </c>
      <c r="H403" s="21">
        <v>4.083733704891479</v>
      </c>
    </row>
    <row r="404" spans="1:8" x14ac:dyDescent="0.25">
      <c r="A404" s="139"/>
      <c r="B404" s="1">
        <v>1994</v>
      </c>
      <c r="C404" s="1" t="s">
        <v>245</v>
      </c>
      <c r="D404" s="21">
        <v>5.4861888814864153E-2</v>
      </c>
      <c r="E404" s="21">
        <v>4.0988480195063758E-2</v>
      </c>
      <c r="F404" s="21">
        <v>0.24140683354355841</v>
      </c>
      <c r="G404" s="21">
        <v>3.7751518082619691</v>
      </c>
      <c r="H404" s="21">
        <v>4.1124090108154556</v>
      </c>
    </row>
    <row r="405" spans="1:8" x14ac:dyDescent="0.25">
      <c r="A405" s="139"/>
      <c r="B405" s="1">
        <v>1995</v>
      </c>
      <c r="C405" s="1" t="s">
        <v>245</v>
      </c>
      <c r="D405" s="21">
        <v>5.794899929079201E-2</v>
      </c>
      <c r="E405" s="21">
        <v>4.5452040821893927E-2</v>
      </c>
      <c r="F405" s="21">
        <v>0.26355535901280719</v>
      </c>
      <c r="G405" s="21">
        <v>3.7091297818335969</v>
      </c>
      <c r="H405" s="21">
        <v>4.0760861809590896</v>
      </c>
    </row>
    <row r="406" spans="1:8" x14ac:dyDescent="0.25">
      <c r="A406" s="139"/>
      <c r="B406" s="1">
        <v>1996</v>
      </c>
      <c r="C406" s="1" t="s">
        <v>245</v>
      </c>
      <c r="D406" s="21">
        <v>5.8076162168189532E-2</v>
      </c>
      <c r="E406" s="21">
        <v>3.8910920303164467E-2</v>
      </c>
      <c r="F406" s="21">
        <v>0.22823065785412969</v>
      </c>
      <c r="G406" s="21">
        <v>3.7656375563175968</v>
      </c>
      <c r="H406" s="21">
        <v>4.0908552966430811</v>
      </c>
    </row>
    <row r="407" spans="1:8" x14ac:dyDescent="0.25">
      <c r="A407" s="139"/>
      <c r="B407" s="1">
        <v>1997</v>
      </c>
      <c r="C407" s="1" t="s">
        <v>245</v>
      </c>
      <c r="D407" s="21">
        <v>5.2466229088741718E-2</v>
      </c>
      <c r="E407" s="21">
        <v>4.0414466538318067E-2</v>
      </c>
      <c r="F407" s="21">
        <v>0.24441497747538921</v>
      </c>
      <c r="G407" s="21">
        <v>3.684719508642897</v>
      </c>
      <c r="H407" s="21">
        <v>4.0220151817453456</v>
      </c>
    </row>
    <row r="408" spans="1:8" x14ac:dyDescent="0.25">
      <c r="A408" s="139"/>
      <c r="B408" s="1">
        <v>1998</v>
      </c>
      <c r="C408" s="1" t="s">
        <v>245</v>
      </c>
      <c r="D408" s="21">
        <v>9.2526447918754584E-3</v>
      </c>
      <c r="E408" s="21">
        <v>3.3588191604147409E-2</v>
      </c>
      <c r="F408" s="21">
        <v>0.1645121939136007</v>
      </c>
      <c r="G408" s="21">
        <v>3.36576037753365</v>
      </c>
      <c r="H408" s="21">
        <v>3.5731134078432731</v>
      </c>
    </row>
    <row r="409" spans="1:8" x14ac:dyDescent="0.25">
      <c r="A409" s="139"/>
      <c r="B409" s="1">
        <v>1999</v>
      </c>
      <c r="C409" s="1" t="s">
        <v>245</v>
      </c>
      <c r="D409" s="21">
        <v>2.0813866186950681E-2</v>
      </c>
      <c r="E409" s="21">
        <v>4.659786307671257E-2</v>
      </c>
      <c r="F409" s="21">
        <v>0.13490432243785361</v>
      </c>
      <c r="G409" s="21">
        <v>3.3257378484472668</v>
      </c>
      <c r="H409" s="21">
        <v>3.5280539001487838</v>
      </c>
    </row>
    <row r="410" spans="1:8" x14ac:dyDescent="0.25">
      <c r="A410" s="139"/>
      <c r="B410" s="1">
        <v>2000</v>
      </c>
      <c r="C410" s="1" t="s">
        <v>245</v>
      </c>
      <c r="D410" s="21">
        <v>3.1889994272844377E-2</v>
      </c>
      <c r="E410" s="21">
        <v>4.4084632066416073E-2</v>
      </c>
      <c r="F410" s="21">
        <v>0.18034254979019529</v>
      </c>
      <c r="G410" s="21">
        <v>3.377177406598824</v>
      </c>
      <c r="H410" s="21">
        <v>3.6334945827282801</v>
      </c>
    </row>
    <row r="411" spans="1:8" x14ac:dyDescent="0.25">
      <c r="A411" s="139"/>
      <c r="B411" s="1">
        <v>2001</v>
      </c>
      <c r="C411" s="1" t="s">
        <v>245</v>
      </c>
      <c r="D411" s="21">
        <v>1.154536118413485E-3</v>
      </c>
      <c r="E411" s="21">
        <v>2.887835166331373E-2</v>
      </c>
      <c r="F411" s="21">
        <v>0.1144177533091861</v>
      </c>
      <c r="G411" s="21">
        <v>2.9304275783986351</v>
      </c>
      <c r="H411" s="21">
        <v>3.0748782194895479</v>
      </c>
    </row>
    <row r="412" spans="1:8" x14ac:dyDescent="0.25">
      <c r="A412" s="139"/>
      <c r="B412" s="1">
        <v>2002</v>
      </c>
      <c r="C412" s="1" t="s">
        <v>245</v>
      </c>
      <c r="D412" s="21">
        <v>9.304820838969375E-3</v>
      </c>
      <c r="E412" s="21">
        <v>3.2408806560212541E-2</v>
      </c>
      <c r="F412" s="21">
        <v>9.1166209535568032E-2</v>
      </c>
      <c r="G412" s="21">
        <v>2.732490202252428</v>
      </c>
      <c r="H412" s="21">
        <v>2.8653700391871779</v>
      </c>
    </row>
    <row r="413" spans="1:8" x14ac:dyDescent="0.25">
      <c r="A413" s="139"/>
      <c r="B413" s="1">
        <v>2003</v>
      </c>
      <c r="C413" s="1" t="s">
        <v>245</v>
      </c>
      <c r="D413" s="21">
        <v>4.8290803307635202E-3</v>
      </c>
      <c r="E413" s="21">
        <v>4.5175433361242627E-2</v>
      </c>
      <c r="F413" s="21">
        <v>0.12841604248365479</v>
      </c>
      <c r="G413" s="21">
        <v>2.504207294925584</v>
      </c>
      <c r="H413" s="21">
        <v>2.6826278511012451</v>
      </c>
    </row>
    <row r="414" spans="1:8" x14ac:dyDescent="0.25">
      <c r="A414" s="139"/>
      <c r="B414" s="1">
        <v>2004</v>
      </c>
      <c r="C414" s="1" t="s">
        <v>245</v>
      </c>
      <c r="D414" s="21">
        <v>4.7097589288635803E-3</v>
      </c>
      <c r="E414" s="21">
        <v>4.3545692389349668E-2</v>
      </c>
      <c r="F414" s="21">
        <v>0.11567811315857331</v>
      </c>
      <c r="G414" s="21">
        <v>2.6699003569406692</v>
      </c>
      <c r="H414" s="21">
        <v>2.8338339214174559</v>
      </c>
    </row>
    <row r="415" spans="1:8" x14ac:dyDescent="0.25">
      <c r="A415" s="139"/>
      <c r="B415" s="1">
        <v>2005</v>
      </c>
      <c r="C415" s="1" t="s">
        <v>245</v>
      </c>
      <c r="D415" s="21">
        <v>1.5797455082924431E-3</v>
      </c>
      <c r="E415" s="21">
        <v>3.8103239945559933E-2</v>
      </c>
      <c r="F415" s="21">
        <v>0.14137336005386039</v>
      </c>
      <c r="G415" s="21">
        <v>2.683913439169197</v>
      </c>
      <c r="H415" s="21">
        <v>2.86496978467691</v>
      </c>
    </row>
    <row r="416" spans="1:8" x14ac:dyDescent="0.25">
      <c r="A416" s="139"/>
      <c r="B416" s="1">
        <v>2006</v>
      </c>
      <c r="C416" s="1" t="s">
        <v>245</v>
      </c>
      <c r="D416" s="21">
        <v>4.8356505194861741E-3</v>
      </c>
      <c r="E416" s="21">
        <v>3.5151532839905381E-2</v>
      </c>
      <c r="F416" s="21">
        <v>0.13418051352540011</v>
      </c>
      <c r="G416" s="21">
        <v>2.609228815616182</v>
      </c>
      <c r="H416" s="21">
        <v>2.7833965125009739</v>
      </c>
    </row>
    <row r="417" spans="1:8" x14ac:dyDescent="0.25">
      <c r="A417" s="139"/>
      <c r="B417" s="1">
        <v>2007</v>
      </c>
      <c r="C417" s="1" t="s">
        <v>245</v>
      </c>
      <c r="D417" s="21">
        <v>-1.161783261170496E-3</v>
      </c>
      <c r="E417" s="21">
        <v>3.5553041805311103E-2</v>
      </c>
      <c r="F417" s="21">
        <v>0.15040952496217569</v>
      </c>
      <c r="G417" s="21">
        <v>2.483481326817965</v>
      </c>
      <c r="H417" s="21">
        <v>2.6682821103242809</v>
      </c>
    </row>
    <row r="418" spans="1:8" x14ac:dyDescent="0.25">
      <c r="A418" s="139"/>
      <c r="B418" s="1">
        <v>2008</v>
      </c>
      <c r="C418" s="1" t="s">
        <v>245</v>
      </c>
      <c r="D418" s="21">
        <v>-2.0639746073993881E-2</v>
      </c>
      <c r="E418" s="21">
        <v>2.6458381470083711E-2</v>
      </c>
      <c r="F418" s="21">
        <v>0.16250942946362029</v>
      </c>
      <c r="G418" s="21">
        <v>2.2115514930246198</v>
      </c>
      <c r="H418" s="21">
        <v>2.3798795578843301</v>
      </c>
    </row>
    <row r="419" spans="1:8" x14ac:dyDescent="0.25">
      <c r="A419" s="139"/>
      <c r="B419" s="1">
        <v>2009</v>
      </c>
      <c r="C419" s="1" t="s">
        <v>245</v>
      </c>
      <c r="D419" s="21">
        <v>-5.5542448872037263E-2</v>
      </c>
      <c r="E419" s="21">
        <v>5.0981256117691998E-2</v>
      </c>
      <c r="F419" s="21">
        <v>3.4156717386540622E-2</v>
      </c>
      <c r="G419" s="21">
        <v>1.7766427203502639</v>
      </c>
      <c r="H419" s="21">
        <v>1.806238244982459</v>
      </c>
    </row>
    <row r="420" spans="1:8" x14ac:dyDescent="0.25">
      <c r="A420" s="139"/>
      <c r="B420" s="1">
        <v>2010</v>
      </c>
      <c r="C420" s="1" t="s">
        <v>245</v>
      </c>
      <c r="D420" s="21">
        <v>-1.3532551808442161E-2</v>
      </c>
      <c r="E420" s="21">
        <v>2.6648682438905041E-2</v>
      </c>
      <c r="F420" s="21">
        <v>9.3441695928552684E-2</v>
      </c>
      <c r="G420" s="21">
        <v>1.565260112878937</v>
      </c>
      <c r="H420" s="21">
        <v>1.671817939437952</v>
      </c>
    </row>
    <row r="421" spans="1:8" x14ac:dyDescent="0.25">
      <c r="A421" s="139"/>
      <c r="B421" s="1">
        <v>2011</v>
      </c>
      <c r="C421" s="1" t="s">
        <v>245</v>
      </c>
      <c r="D421" s="21">
        <v>-2.3939260161593309E-2</v>
      </c>
      <c r="E421" s="21">
        <v>8.4637684089832813E-3</v>
      </c>
      <c r="F421" s="21">
        <v>4.1786238926674678E-2</v>
      </c>
      <c r="G421" s="21">
        <v>1.54775811679403</v>
      </c>
      <c r="H421" s="21">
        <v>1.574068863968094</v>
      </c>
    </row>
    <row r="422" spans="1:8" x14ac:dyDescent="0.25">
      <c r="A422" s="139"/>
      <c r="B422" s="1">
        <v>2012</v>
      </c>
      <c r="C422" s="1" t="s">
        <v>245</v>
      </c>
      <c r="D422" s="21">
        <v>-2.794524790289633E-2</v>
      </c>
      <c r="E422" s="21">
        <v>4.0870666169565632E-2</v>
      </c>
      <c r="F422" s="21">
        <v>7.7428886147177051E-2</v>
      </c>
      <c r="G422" s="21">
        <v>1.64296108516228</v>
      </c>
      <c r="H422" s="21">
        <v>1.733315389576126</v>
      </c>
    </row>
    <row r="423" spans="1:8" x14ac:dyDescent="0.25">
      <c r="A423" s="139"/>
      <c r="B423" s="1">
        <v>2013</v>
      </c>
      <c r="C423" s="1" t="s">
        <v>245</v>
      </c>
      <c r="D423" s="21">
        <v>2.328848955931823E-2</v>
      </c>
      <c r="E423" s="21">
        <v>3.6038918536819869E-2</v>
      </c>
      <c r="F423" s="21">
        <v>9.256616021001518E-2</v>
      </c>
      <c r="G423" s="21">
        <v>1.739368016747576</v>
      </c>
      <c r="H423" s="21">
        <v>1.8912615850537291</v>
      </c>
    </row>
    <row r="424" spans="1:8" x14ac:dyDescent="0.25">
      <c r="A424" s="139"/>
      <c r="B424" s="1">
        <v>2014</v>
      </c>
      <c r="C424" s="1" t="s">
        <v>245</v>
      </c>
      <c r="D424" s="21">
        <v>2.9817255055975041E-2</v>
      </c>
      <c r="E424" s="21">
        <v>2.9797094104789219E-2</v>
      </c>
      <c r="F424" s="21">
        <v>0.1472934240791228</v>
      </c>
      <c r="G424" s="21">
        <v>1.6770495241873591</v>
      </c>
      <c r="H424" s="21">
        <v>1.883957297427246</v>
      </c>
    </row>
    <row r="425" spans="1:8" x14ac:dyDescent="0.25">
      <c r="A425" s="139"/>
      <c r="B425" s="1">
        <v>2015</v>
      </c>
      <c r="C425" s="1" t="s">
        <v>245</v>
      </c>
      <c r="D425" s="21">
        <v>2.318224557524922E-2</v>
      </c>
      <c r="E425" s="21">
        <v>3.3011214970894487E-2</v>
      </c>
      <c r="F425" s="21">
        <v>0.1147565496771125</v>
      </c>
      <c r="G425" s="21">
        <v>1.72444547476387</v>
      </c>
      <c r="H425" s="21">
        <v>1.895395484987126</v>
      </c>
    </row>
    <row r="426" spans="1:8" x14ac:dyDescent="0.25">
      <c r="A426" s="140"/>
      <c r="B426" s="1">
        <v>2016</v>
      </c>
      <c r="C426" s="1" t="s">
        <v>245</v>
      </c>
      <c r="D426" s="21">
        <v>1.7535667762102539E-2</v>
      </c>
      <c r="E426" s="21">
        <v>5.627158365185253E-2</v>
      </c>
      <c r="F426" s="21">
        <v>0.10014695801317181</v>
      </c>
      <c r="G426" s="21">
        <v>1.7689866399526051</v>
      </c>
      <c r="H426" s="21">
        <v>1.942940849379732</v>
      </c>
    </row>
    <row r="427" spans="1:8" x14ac:dyDescent="0.25">
      <c r="A427" s="138" t="s">
        <v>72</v>
      </c>
      <c r="B427" s="1">
        <v>1970</v>
      </c>
      <c r="C427" s="1" t="s">
        <v>245</v>
      </c>
      <c r="D427" s="21">
        <v>1.2836280263309709E-2</v>
      </c>
      <c r="E427" s="21">
        <v>3.2470835607592168E-3</v>
      </c>
      <c r="F427" s="21">
        <v>0.1165659539439904</v>
      </c>
      <c r="G427" s="21">
        <v>0.45234869259703842</v>
      </c>
      <c r="H427" s="21">
        <v>0.58499801036509769</v>
      </c>
    </row>
    <row r="428" spans="1:8" x14ac:dyDescent="0.25">
      <c r="A428" s="139"/>
      <c r="B428" s="1">
        <v>1971</v>
      </c>
      <c r="C428" s="1" t="s">
        <v>245</v>
      </c>
      <c r="D428" s="21">
        <v>1.274589931223623E-2</v>
      </c>
      <c r="E428" s="21">
        <v>3.7659410621747442E-3</v>
      </c>
      <c r="F428" s="21">
        <v>8.3954652668211852E-2</v>
      </c>
      <c r="G428" s="21">
        <v>0.47800052444892682</v>
      </c>
      <c r="H428" s="21">
        <v>0.57846701749154961</v>
      </c>
    </row>
    <row r="429" spans="1:8" x14ac:dyDescent="0.25">
      <c r="A429" s="139"/>
      <c r="B429" s="1">
        <v>1972</v>
      </c>
      <c r="C429" s="1" t="s">
        <v>245</v>
      </c>
      <c r="D429" s="21">
        <v>1.4224742001748371E-2</v>
      </c>
      <c r="E429" s="21">
        <v>4.8584307979144554E-3</v>
      </c>
      <c r="F429" s="21">
        <v>5.6670286952287277E-2</v>
      </c>
      <c r="G429" s="21">
        <v>0.5002035491116984</v>
      </c>
      <c r="H429" s="21">
        <v>0.57595700886364853</v>
      </c>
    </row>
    <row r="430" spans="1:8" x14ac:dyDescent="0.25">
      <c r="A430" s="139"/>
      <c r="B430" s="1">
        <v>1973</v>
      </c>
      <c r="C430" s="1" t="s">
        <v>245</v>
      </c>
      <c r="D430" s="21">
        <v>1.2792917460128891E-2</v>
      </c>
      <c r="E430" s="21">
        <v>5.9150323584044127E-3</v>
      </c>
      <c r="F430" s="21">
        <v>6.086796012593846E-2</v>
      </c>
      <c r="G430" s="21">
        <v>0.55499045335228958</v>
      </c>
      <c r="H430" s="21">
        <v>0.6345663632967613</v>
      </c>
    </row>
    <row r="431" spans="1:8" x14ac:dyDescent="0.25">
      <c r="A431" s="139"/>
      <c r="B431" s="1">
        <v>1974</v>
      </c>
      <c r="C431" s="1" t="s">
        <v>245</v>
      </c>
      <c r="D431" s="21">
        <v>1.305895011353792E-2</v>
      </c>
      <c r="E431" s="21">
        <v>6.0995275671489324E-3</v>
      </c>
      <c r="F431" s="21">
        <v>3.0142495516046721E-2</v>
      </c>
      <c r="G431" s="21">
        <v>0.5612064640562463</v>
      </c>
      <c r="H431" s="21">
        <v>0.61050743725297985</v>
      </c>
    </row>
    <row r="432" spans="1:8" x14ac:dyDescent="0.25">
      <c r="A432" s="139"/>
      <c r="B432" s="1">
        <v>1975</v>
      </c>
      <c r="C432" s="1" t="s">
        <v>245</v>
      </c>
      <c r="D432" s="21">
        <v>1.4168161690815889E-2</v>
      </c>
      <c r="E432" s="21">
        <v>6.2478569084826437E-3</v>
      </c>
      <c r="F432" s="21">
        <v>2.555380730810462E-2</v>
      </c>
      <c r="G432" s="21">
        <v>0.60433334646588899</v>
      </c>
      <c r="H432" s="21">
        <v>0.65030317237329216</v>
      </c>
    </row>
    <row r="433" spans="1:8" x14ac:dyDescent="0.25">
      <c r="A433" s="139"/>
      <c r="B433" s="1">
        <v>1976</v>
      </c>
      <c r="C433" s="1" t="s">
        <v>245</v>
      </c>
      <c r="D433" s="21">
        <v>1.501997932939466E-2</v>
      </c>
      <c r="E433" s="21">
        <v>6.0238170435625961E-3</v>
      </c>
      <c r="F433" s="21">
        <v>2.9986017642228541E-2</v>
      </c>
      <c r="G433" s="21">
        <v>0.63772524678393228</v>
      </c>
      <c r="H433" s="21">
        <v>0.68875506079911808</v>
      </c>
    </row>
    <row r="434" spans="1:8" x14ac:dyDescent="0.25">
      <c r="A434" s="139"/>
      <c r="B434" s="1">
        <v>1977</v>
      </c>
      <c r="C434" s="1" t="s">
        <v>245</v>
      </c>
      <c r="D434" s="21">
        <v>1.8307832178937101E-2</v>
      </c>
      <c r="E434" s="21">
        <v>9.1917903833887305E-3</v>
      </c>
      <c r="F434" s="21">
        <v>3.4241667640181397E-2</v>
      </c>
      <c r="G434" s="21">
        <v>0.69312790558023618</v>
      </c>
      <c r="H434" s="21">
        <v>0.75486919578274336</v>
      </c>
    </row>
    <row r="435" spans="1:8" x14ac:dyDescent="0.25">
      <c r="A435" s="139"/>
      <c r="B435" s="1">
        <v>1978</v>
      </c>
      <c r="C435" s="1" t="s">
        <v>245</v>
      </c>
      <c r="D435" s="21">
        <v>1.9583156782798559E-2</v>
      </c>
      <c r="E435" s="21">
        <v>8.9831890824977959E-3</v>
      </c>
      <c r="F435" s="21">
        <v>3.867689869816178E-2</v>
      </c>
      <c r="G435" s="21">
        <v>0.80214743405835065</v>
      </c>
      <c r="H435" s="21">
        <v>0.86939067862180874</v>
      </c>
    </row>
    <row r="436" spans="1:8" x14ac:dyDescent="0.25">
      <c r="A436" s="139"/>
      <c r="B436" s="1">
        <v>1979</v>
      </c>
      <c r="C436" s="1" t="s">
        <v>245</v>
      </c>
      <c r="D436" s="21">
        <v>1.7587581222146188E-2</v>
      </c>
      <c r="E436" s="21">
        <v>8.9155119783028893E-3</v>
      </c>
      <c r="F436" s="21">
        <v>3.8410295499019163E-2</v>
      </c>
      <c r="G436" s="21">
        <v>0.84621870147316858</v>
      </c>
      <c r="H436" s="21">
        <v>0.91113209017263685</v>
      </c>
    </row>
    <row r="437" spans="1:8" x14ac:dyDescent="0.25">
      <c r="A437" s="139"/>
      <c r="B437" s="1">
        <v>1980</v>
      </c>
      <c r="C437" s="1" t="s">
        <v>245</v>
      </c>
      <c r="D437" s="21">
        <v>1.799828694012753E-2</v>
      </c>
      <c r="E437" s="21">
        <v>7.2873104903687924E-3</v>
      </c>
      <c r="F437" s="21">
        <v>3.5787224295508319E-2</v>
      </c>
      <c r="G437" s="21">
        <v>0.80517320279935556</v>
      </c>
      <c r="H437" s="21">
        <v>0.86624602452536026</v>
      </c>
    </row>
    <row r="438" spans="1:8" x14ac:dyDescent="0.25">
      <c r="A438" s="139"/>
      <c r="B438" s="1">
        <v>1981</v>
      </c>
      <c r="C438" s="1" t="s">
        <v>245</v>
      </c>
      <c r="D438" s="21">
        <v>1.7388045716843929E-2</v>
      </c>
      <c r="E438" s="21">
        <v>6.6821971710390423E-3</v>
      </c>
      <c r="F438" s="21">
        <v>3.1333833575677192E-2</v>
      </c>
      <c r="G438" s="21">
        <v>0.78918500371469935</v>
      </c>
      <c r="H438" s="21">
        <v>0.84458908017825951</v>
      </c>
    </row>
    <row r="439" spans="1:8" x14ac:dyDescent="0.25">
      <c r="A439" s="139"/>
      <c r="B439" s="1">
        <v>1982</v>
      </c>
      <c r="C439" s="1" t="s">
        <v>245</v>
      </c>
      <c r="D439" s="21">
        <v>2.0293280624571509E-2</v>
      </c>
      <c r="E439" s="21">
        <v>6.4431444700740886E-3</v>
      </c>
      <c r="F439" s="21">
        <v>4.252207615230106E-2</v>
      </c>
      <c r="G439" s="21">
        <v>0.88417085102435589</v>
      </c>
      <c r="H439" s="21">
        <v>0.95342935227130254</v>
      </c>
    </row>
    <row r="440" spans="1:8" x14ac:dyDescent="0.25">
      <c r="A440" s="139"/>
      <c r="B440" s="1">
        <v>1983</v>
      </c>
      <c r="C440" s="1" t="s">
        <v>245</v>
      </c>
      <c r="D440" s="21">
        <v>2.1039484103193649E-2</v>
      </c>
      <c r="E440" s="21">
        <v>1.0223273595855511E-2</v>
      </c>
      <c r="F440" s="21">
        <v>4.5154357630533243E-2</v>
      </c>
      <c r="G440" s="21">
        <v>1.0159161219513411</v>
      </c>
      <c r="H440" s="21">
        <v>1.092333237280924</v>
      </c>
    </row>
    <row r="441" spans="1:8" x14ac:dyDescent="0.25">
      <c r="A441" s="139"/>
      <c r="B441" s="1">
        <v>1984</v>
      </c>
      <c r="C441" s="1" t="s">
        <v>245</v>
      </c>
      <c r="D441" s="21">
        <v>1.9029601972511339E-2</v>
      </c>
      <c r="E441" s="21">
        <v>6.1786581646257801E-3</v>
      </c>
      <c r="F441" s="21">
        <v>3.5489259852854747E-2</v>
      </c>
      <c r="G441" s="21">
        <v>1.031482867374367</v>
      </c>
      <c r="H441" s="21">
        <v>1.092180387364359</v>
      </c>
    </row>
    <row r="442" spans="1:8" x14ac:dyDescent="0.25">
      <c r="A442" s="139"/>
      <c r="B442" s="1">
        <v>1985</v>
      </c>
      <c r="C442" s="1" t="s">
        <v>245</v>
      </c>
      <c r="D442" s="21">
        <v>1.7352603573679109E-2</v>
      </c>
      <c r="E442" s="21">
        <v>6.1715066029294748E-3</v>
      </c>
      <c r="F442" s="21">
        <v>3.3272034418342762E-2</v>
      </c>
      <c r="G442" s="21">
        <v>0.96696415087343301</v>
      </c>
      <c r="H442" s="21">
        <v>1.023760295468384</v>
      </c>
    </row>
    <row r="443" spans="1:8" x14ac:dyDescent="0.25">
      <c r="A443" s="139"/>
      <c r="B443" s="1">
        <v>1986</v>
      </c>
      <c r="C443" s="1" t="s">
        <v>245</v>
      </c>
      <c r="D443" s="21">
        <v>1.8340684310515009E-2</v>
      </c>
      <c r="E443" s="21">
        <v>6.8521118865784948E-3</v>
      </c>
      <c r="F443" s="21">
        <v>3.4748695368023108E-2</v>
      </c>
      <c r="G443" s="21">
        <v>0.97730704335930962</v>
      </c>
      <c r="H443" s="21">
        <v>1.037248534924426</v>
      </c>
    </row>
    <row r="444" spans="1:8" x14ac:dyDescent="0.25">
      <c r="A444" s="139"/>
      <c r="B444" s="1">
        <v>1987</v>
      </c>
      <c r="C444" s="1" t="s">
        <v>245</v>
      </c>
      <c r="D444" s="21">
        <v>2.1761557120266249E-2</v>
      </c>
      <c r="E444" s="21">
        <v>6.5979765896842582E-3</v>
      </c>
      <c r="F444" s="21">
        <v>3.7659102345043917E-2</v>
      </c>
      <c r="G444" s="21">
        <v>1.033984644549709</v>
      </c>
      <c r="H444" s="21">
        <v>1.100003280604704</v>
      </c>
    </row>
    <row r="445" spans="1:8" x14ac:dyDescent="0.25">
      <c r="A445" s="139"/>
      <c r="B445" s="1">
        <v>1988</v>
      </c>
      <c r="C445" s="1" t="s">
        <v>245</v>
      </c>
      <c r="D445" s="21">
        <v>2.5108164732115929E-2</v>
      </c>
      <c r="E445" s="21">
        <v>4.9171981877105019E-3</v>
      </c>
      <c r="F445" s="21">
        <v>3.93590142970296E-2</v>
      </c>
      <c r="G445" s="21">
        <v>1.1265069371687271</v>
      </c>
      <c r="H445" s="21">
        <v>1.1958913143855829</v>
      </c>
    </row>
    <row r="446" spans="1:8" x14ac:dyDescent="0.25">
      <c r="A446" s="139"/>
      <c r="B446" s="1">
        <v>1989</v>
      </c>
      <c r="C446" s="1" t="s">
        <v>245</v>
      </c>
      <c r="D446" s="21">
        <v>2.5791530982807159E-2</v>
      </c>
      <c r="E446" s="21">
        <v>8.0026057958016601E-3</v>
      </c>
      <c r="F446" s="21">
        <v>5.9679299482956118E-2</v>
      </c>
      <c r="G446" s="21">
        <v>1.243292007901261</v>
      </c>
      <c r="H446" s="21">
        <v>1.3367654441628261</v>
      </c>
    </row>
    <row r="447" spans="1:8" x14ac:dyDescent="0.25">
      <c r="A447" s="139"/>
      <c r="B447" s="1">
        <v>1990</v>
      </c>
      <c r="C447" s="1" t="s">
        <v>245</v>
      </c>
      <c r="D447" s="21">
        <v>2.6171061290670639E-2</v>
      </c>
      <c r="E447" s="21">
        <v>1.034161642885815E-2</v>
      </c>
      <c r="F447" s="21">
        <v>6.9672051510625749E-2</v>
      </c>
      <c r="G447" s="21">
        <v>1.5676918539413791</v>
      </c>
      <c r="H447" s="21">
        <v>1.673876583171533</v>
      </c>
    </row>
    <row r="448" spans="1:8" x14ac:dyDescent="0.25">
      <c r="A448" s="139"/>
      <c r="B448" s="1">
        <v>1991</v>
      </c>
      <c r="C448" s="1" t="s">
        <v>245</v>
      </c>
      <c r="D448" s="21">
        <v>2.477767336894714E-2</v>
      </c>
      <c r="E448" s="21">
        <v>8.7293813884103018E-3</v>
      </c>
      <c r="F448" s="21">
        <v>7.5940314966934208E-2</v>
      </c>
      <c r="G448" s="21">
        <v>1.8145254211031721</v>
      </c>
      <c r="H448" s="21">
        <v>1.923972790827464</v>
      </c>
    </row>
    <row r="449" spans="1:8" x14ac:dyDescent="0.25">
      <c r="A449" s="139"/>
      <c r="B449" s="1">
        <v>1992</v>
      </c>
      <c r="C449" s="1" t="s">
        <v>245</v>
      </c>
      <c r="D449" s="21">
        <v>2.5617258719796081E-2</v>
      </c>
      <c r="E449" s="21">
        <v>1.412146347756379E-2</v>
      </c>
      <c r="F449" s="21">
        <v>6.9604419230754319E-2</v>
      </c>
      <c r="G449" s="21">
        <v>1.969287700405336</v>
      </c>
      <c r="H449" s="21">
        <v>2.07863084183345</v>
      </c>
    </row>
    <row r="450" spans="1:8" x14ac:dyDescent="0.25">
      <c r="A450" s="139"/>
      <c r="B450" s="1">
        <v>1993</v>
      </c>
      <c r="C450" s="1" t="s">
        <v>245</v>
      </c>
      <c r="D450" s="21">
        <v>2.3134382450919248E-2</v>
      </c>
      <c r="E450" s="21">
        <v>1.2666175354118171E-2</v>
      </c>
      <c r="F450" s="21">
        <v>8.7255420042472775E-2</v>
      </c>
      <c r="G450" s="21">
        <v>1.970463633482388</v>
      </c>
      <c r="H450" s="21">
        <v>2.0935196113298979</v>
      </c>
    </row>
    <row r="451" spans="1:8" x14ac:dyDescent="0.25">
      <c r="A451" s="139"/>
      <c r="B451" s="1">
        <v>1994</v>
      </c>
      <c r="C451" s="1" t="s">
        <v>245</v>
      </c>
      <c r="D451" s="21">
        <v>2.7361614288867461E-2</v>
      </c>
      <c r="E451" s="21">
        <v>1.4927151387964251E-2</v>
      </c>
      <c r="F451" s="21">
        <v>0.1019731230731608</v>
      </c>
      <c r="G451" s="21">
        <v>2.1991226637367651</v>
      </c>
      <c r="H451" s="21">
        <v>2.343384552486758</v>
      </c>
    </row>
    <row r="452" spans="1:8" x14ac:dyDescent="0.25">
      <c r="A452" s="139"/>
      <c r="B452" s="1">
        <v>1995</v>
      </c>
      <c r="C452" s="1" t="s">
        <v>245</v>
      </c>
      <c r="D452" s="21">
        <v>2.5549025202828961E-2</v>
      </c>
      <c r="E452" s="21">
        <v>1.010620385586475E-2</v>
      </c>
      <c r="F452" s="21">
        <v>0.1184246022317807</v>
      </c>
      <c r="G452" s="21">
        <v>2.394712158695024</v>
      </c>
      <c r="H452" s="21">
        <v>2.5487919899854981</v>
      </c>
    </row>
    <row r="453" spans="1:8" x14ac:dyDescent="0.25">
      <c r="A453" s="139"/>
      <c r="B453" s="1">
        <v>1996</v>
      </c>
      <c r="C453" s="1" t="s">
        <v>245</v>
      </c>
      <c r="D453" s="21">
        <v>3.2767828064105067E-2</v>
      </c>
      <c r="E453" s="21">
        <v>1.8259768153777112E-2</v>
      </c>
      <c r="F453" s="21">
        <v>0.13261352854862599</v>
      </c>
      <c r="G453" s="21">
        <v>2.5667661265351889</v>
      </c>
      <c r="H453" s="21">
        <v>2.7504072513016968</v>
      </c>
    </row>
    <row r="454" spans="1:8" x14ac:dyDescent="0.25">
      <c r="A454" s="139"/>
      <c r="B454" s="1">
        <v>1997</v>
      </c>
      <c r="C454" s="1" t="s">
        <v>245</v>
      </c>
      <c r="D454" s="21">
        <v>3.0155840098008851E-2</v>
      </c>
      <c r="E454" s="21">
        <v>1.9414251864170909E-2</v>
      </c>
      <c r="F454" s="21">
        <v>0.12671748865157001</v>
      </c>
      <c r="G454" s="21">
        <v>2.5818401535560009</v>
      </c>
      <c r="H454" s="21">
        <v>2.7581277341697512</v>
      </c>
    </row>
    <row r="455" spans="1:8" x14ac:dyDescent="0.25">
      <c r="A455" s="139"/>
      <c r="B455" s="1">
        <v>1998</v>
      </c>
      <c r="C455" s="1" t="s">
        <v>245</v>
      </c>
      <c r="D455" s="21">
        <v>1.3419286031833139E-2</v>
      </c>
      <c r="E455" s="21">
        <v>1.296010094141766E-2</v>
      </c>
      <c r="F455" s="21">
        <v>5.6648459991527421E-2</v>
      </c>
      <c r="G455" s="21">
        <v>1.8023237954715019</v>
      </c>
      <c r="H455" s="21">
        <v>1.88535164243628</v>
      </c>
    </row>
    <row r="456" spans="1:8" x14ac:dyDescent="0.25">
      <c r="A456" s="139"/>
      <c r="B456" s="1">
        <v>1999</v>
      </c>
      <c r="C456" s="1" t="s">
        <v>245</v>
      </c>
      <c r="D456" s="21">
        <v>2.5984639017666782E-2</v>
      </c>
      <c r="E456" s="21">
        <v>1.421174823915846E-2</v>
      </c>
      <c r="F456" s="21">
        <v>8.432572733257096E-2</v>
      </c>
      <c r="G456" s="21">
        <v>1.649050850231081</v>
      </c>
      <c r="H456" s="21">
        <v>1.773572964820477</v>
      </c>
    </row>
    <row r="457" spans="1:8" x14ac:dyDescent="0.25">
      <c r="A457" s="139"/>
      <c r="B457" s="1">
        <v>2000</v>
      </c>
      <c r="C457" s="1" t="s">
        <v>245</v>
      </c>
      <c r="D457" s="21">
        <v>2.6027435237284159E-2</v>
      </c>
      <c r="E457" s="21">
        <v>1.150851138426116E-2</v>
      </c>
      <c r="F457" s="21">
        <v>9.0299601413688174E-2</v>
      </c>
      <c r="G457" s="21">
        <v>1.746938300614608</v>
      </c>
      <c r="H457" s="21">
        <v>1.874773848649842</v>
      </c>
    </row>
    <row r="458" spans="1:8" x14ac:dyDescent="0.25">
      <c r="A458" s="139"/>
      <c r="B458" s="1">
        <v>2001</v>
      </c>
      <c r="C458" s="1" t="s">
        <v>245</v>
      </c>
      <c r="D458" s="21">
        <v>2.463695731968844E-2</v>
      </c>
      <c r="E458" s="21">
        <v>1.4704306360742129E-2</v>
      </c>
      <c r="F458" s="21">
        <v>9.0056055204078819E-2</v>
      </c>
      <c r="G458" s="21">
        <v>1.743672225999638</v>
      </c>
      <c r="H458" s="21">
        <v>1.873069544884147</v>
      </c>
    </row>
    <row r="459" spans="1:8" x14ac:dyDescent="0.25">
      <c r="A459" s="139"/>
      <c r="B459" s="1">
        <v>2002</v>
      </c>
      <c r="C459" s="1" t="s">
        <v>245</v>
      </c>
      <c r="D459" s="21">
        <v>2.4938260537133428E-2</v>
      </c>
      <c r="E459" s="21">
        <v>1.7027855336856839E-2</v>
      </c>
      <c r="F459" s="21">
        <v>0.1037621243817502</v>
      </c>
      <c r="G459" s="21">
        <v>1.839173624825075</v>
      </c>
      <c r="H459" s="21">
        <v>1.984901865080815</v>
      </c>
    </row>
    <row r="460" spans="1:8" x14ac:dyDescent="0.25">
      <c r="A460" s="139"/>
      <c r="B460" s="1">
        <v>2003</v>
      </c>
      <c r="C460" s="1" t="s">
        <v>245</v>
      </c>
      <c r="D460" s="21">
        <v>2.761448932215918E-2</v>
      </c>
      <c r="E460" s="21">
        <v>1.9249523332007992E-2</v>
      </c>
      <c r="F460" s="21">
        <v>9.8828372079319854E-2</v>
      </c>
      <c r="G460" s="21">
        <v>1.940944419610688</v>
      </c>
      <c r="H460" s="21">
        <v>2.0866368043441761</v>
      </c>
    </row>
    <row r="461" spans="1:8" x14ac:dyDescent="0.25">
      <c r="A461" s="139"/>
      <c r="B461" s="1">
        <v>2004</v>
      </c>
      <c r="C461" s="1" t="s">
        <v>245</v>
      </c>
      <c r="D461" s="21">
        <v>2.5153253571206451E-2</v>
      </c>
      <c r="E461" s="21">
        <v>2.0480884091715511E-2</v>
      </c>
      <c r="F461" s="21">
        <v>0.1043306392438885</v>
      </c>
      <c r="G461" s="21">
        <v>1.9227761518111079</v>
      </c>
      <c r="H461" s="21">
        <v>2.072740928717919</v>
      </c>
    </row>
    <row r="462" spans="1:8" x14ac:dyDescent="0.25">
      <c r="A462" s="139"/>
      <c r="B462" s="1">
        <v>2005</v>
      </c>
      <c r="C462" s="1" t="s">
        <v>245</v>
      </c>
      <c r="D462" s="21">
        <v>2.2324274175821161E-2</v>
      </c>
      <c r="E462" s="21">
        <v>1.7454175279396831E-2</v>
      </c>
      <c r="F462" s="21">
        <v>0.1052872993055</v>
      </c>
      <c r="G462" s="21">
        <v>1.8431062370415281</v>
      </c>
      <c r="H462" s="21">
        <v>1.988171985802246</v>
      </c>
    </row>
    <row r="463" spans="1:8" x14ac:dyDescent="0.25">
      <c r="A463" s="139"/>
      <c r="B463" s="1">
        <v>2006</v>
      </c>
      <c r="C463" s="1" t="s">
        <v>245</v>
      </c>
      <c r="D463" s="21">
        <v>2.8644077122422111E-2</v>
      </c>
      <c r="E463" s="21">
        <v>1.999804413395341E-2</v>
      </c>
      <c r="F463" s="21">
        <v>9.987928499807229E-2</v>
      </c>
      <c r="G463" s="21">
        <v>1.8840868212582811</v>
      </c>
      <c r="H463" s="21">
        <v>2.0326082275127288</v>
      </c>
    </row>
    <row r="464" spans="1:8" x14ac:dyDescent="0.25">
      <c r="A464" s="139"/>
      <c r="B464" s="1">
        <v>2007</v>
      </c>
      <c r="C464" s="1" t="s">
        <v>245</v>
      </c>
      <c r="D464" s="21">
        <v>2.6969719778607269E-2</v>
      </c>
      <c r="E464" s="21">
        <v>2.4438457731040461E-2</v>
      </c>
      <c r="F464" s="21">
        <v>0.117877852241217</v>
      </c>
      <c r="G464" s="21">
        <v>1.871346315102552</v>
      </c>
      <c r="H464" s="21">
        <v>2.0406323448534169</v>
      </c>
    </row>
    <row r="465" spans="1:8" x14ac:dyDescent="0.25">
      <c r="A465" s="139"/>
      <c r="B465" s="1">
        <v>2008</v>
      </c>
      <c r="C465" s="1" t="s">
        <v>245</v>
      </c>
      <c r="D465" s="21">
        <v>2.9850364812224341E-2</v>
      </c>
      <c r="E465" s="21">
        <v>1.9311132269830729E-2</v>
      </c>
      <c r="F465" s="21">
        <v>0.12358236840088251</v>
      </c>
      <c r="G465" s="21">
        <v>1.8398121504646929</v>
      </c>
      <c r="H465" s="21">
        <v>2.0125560159476299</v>
      </c>
    </row>
    <row r="466" spans="1:8" x14ac:dyDescent="0.25">
      <c r="A466" s="139"/>
      <c r="B466" s="1">
        <v>2009</v>
      </c>
      <c r="C466" s="1" t="s">
        <v>245</v>
      </c>
      <c r="D466" s="21">
        <v>2.7408163088680139E-2</v>
      </c>
      <c r="E466" s="21">
        <v>2.023667319922224E-2</v>
      </c>
      <c r="F466" s="21">
        <v>8.3943248640186874E-2</v>
      </c>
      <c r="G466" s="21">
        <v>1.8988123447183931</v>
      </c>
      <c r="H466" s="21">
        <v>2.0304004296464822</v>
      </c>
    </row>
    <row r="467" spans="1:8" x14ac:dyDescent="0.25">
      <c r="A467" s="139"/>
      <c r="B467" s="1">
        <v>2010</v>
      </c>
      <c r="C467" s="1" t="s">
        <v>245</v>
      </c>
      <c r="D467" s="21">
        <v>3.4807006590059891E-2</v>
      </c>
      <c r="E467" s="21">
        <v>1.490076984847797E-2</v>
      </c>
      <c r="F467" s="21">
        <v>9.9421009975854763E-2</v>
      </c>
      <c r="G467" s="21">
        <v>1.9954204633545121</v>
      </c>
      <c r="H467" s="21">
        <v>2.1445492497689038</v>
      </c>
    </row>
    <row r="468" spans="1:8" x14ac:dyDescent="0.25">
      <c r="A468" s="139"/>
      <c r="B468" s="1">
        <v>2011</v>
      </c>
      <c r="C468" s="1" t="s">
        <v>245</v>
      </c>
      <c r="D468" s="21">
        <v>3.56067489340154E-2</v>
      </c>
      <c r="E468" s="21">
        <v>2.2360674869916431E-2</v>
      </c>
      <c r="F468" s="21">
        <v>0.1084240086407684</v>
      </c>
      <c r="G468" s="21">
        <v>2.0675242004082151</v>
      </c>
      <c r="H468" s="21">
        <v>2.2339156328529159</v>
      </c>
    </row>
    <row r="469" spans="1:8" x14ac:dyDescent="0.25">
      <c r="A469" s="139"/>
      <c r="B469" s="1">
        <v>2012</v>
      </c>
      <c r="C469" s="1" t="s">
        <v>245</v>
      </c>
      <c r="D469" s="21">
        <v>3.375631663880263E-2</v>
      </c>
      <c r="E469" s="21">
        <v>2.627699706699009E-2</v>
      </c>
      <c r="F469" s="21">
        <v>0.1106424403209692</v>
      </c>
      <c r="G469" s="21">
        <v>2.2315045800642679</v>
      </c>
      <c r="H469" s="21">
        <v>2.4021803340910299</v>
      </c>
    </row>
    <row r="470" spans="1:8" x14ac:dyDescent="0.25">
      <c r="A470" s="139"/>
      <c r="B470" s="1">
        <v>2013</v>
      </c>
      <c r="C470" s="1" t="s">
        <v>245</v>
      </c>
      <c r="D470" s="21">
        <v>3.1419296137432932E-2</v>
      </c>
      <c r="E470" s="21">
        <v>2.4791587881046039E-2</v>
      </c>
      <c r="F470" s="21">
        <v>0.1053232478600778</v>
      </c>
      <c r="G470" s="21">
        <v>2.3661403339134348</v>
      </c>
      <c r="H470" s="21">
        <v>2.5276744657919918</v>
      </c>
    </row>
    <row r="471" spans="1:8" x14ac:dyDescent="0.25">
      <c r="A471" s="139"/>
      <c r="B471" s="1">
        <v>2014</v>
      </c>
      <c r="C471" s="1" t="s">
        <v>245</v>
      </c>
      <c r="D471" s="21">
        <v>2.8429907840895031E-2</v>
      </c>
      <c r="E471" s="21">
        <v>2.5809720179481761E-2</v>
      </c>
      <c r="F471" s="21">
        <v>0.11999994085279481</v>
      </c>
      <c r="G471" s="21">
        <v>2.5045861496267379</v>
      </c>
      <c r="H471" s="21">
        <v>2.67882571849991</v>
      </c>
    </row>
    <row r="472" spans="1:8" x14ac:dyDescent="0.25">
      <c r="A472" s="139"/>
      <c r="B472" s="1">
        <v>2015</v>
      </c>
      <c r="C472" s="1" t="s">
        <v>245</v>
      </c>
      <c r="D472" s="21">
        <v>2.6124382518255319E-2</v>
      </c>
      <c r="E472" s="21">
        <v>2.4725221068227481E-2</v>
      </c>
      <c r="F472" s="21">
        <v>0.11029838484661859</v>
      </c>
      <c r="G472" s="21">
        <v>2.595185691584577</v>
      </c>
      <c r="H472" s="21">
        <v>2.7563336800176779</v>
      </c>
    </row>
    <row r="473" spans="1:8" x14ac:dyDescent="0.25">
      <c r="A473" s="140"/>
      <c r="B473" s="1">
        <v>2016</v>
      </c>
      <c r="C473" s="1" t="s">
        <v>245</v>
      </c>
      <c r="D473" s="21">
        <v>2.789065039751228E-2</v>
      </c>
      <c r="E473" s="21">
        <v>3.8880686619295148E-2</v>
      </c>
      <c r="F473" s="21">
        <v>0.12895282846145331</v>
      </c>
      <c r="G473" s="21">
        <v>2.5135698301439708</v>
      </c>
      <c r="H473" s="21">
        <v>2.7092939956222311</v>
      </c>
    </row>
    <row r="474" spans="1:8" x14ac:dyDescent="0.25">
      <c r="A474" s="138" t="s">
        <v>74</v>
      </c>
      <c r="B474" s="1">
        <v>1970</v>
      </c>
      <c r="C474" s="1" t="s">
        <v>245</v>
      </c>
      <c r="D474" s="21">
        <v>4.1078458419874699E-3</v>
      </c>
      <c r="E474" s="21">
        <v>1.4729343250232849E-3</v>
      </c>
      <c r="F474" s="21">
        <v>7.2465853575892506E-3</v>
      </c>
      <c r="G474" s="21">
        <v>0.33621666333513589</v>
      </c>
      <c r="H474" s="21">
        <v>0.34904402885973601</v>
      </c>
    </row>
    <row r="475" spans="1:8" x14ac:dyDescent="0.25">
      <c r="A475" s="139"/>
      <c r="B475" s="1">
        <v>1971</v>
      </c>
      <c r="C475" s="1" t="s">
        <v>245</v>
      </c>
      <c r="D475" s="21">
        <v>4.3162678694539016E-3</v>
      </c>
      <c r="E475" s="21">
        <v>1.5944007589393449E-3</v>
      </c>
      <c r="F475" s="21">
        <v>7.7638534960995298E-3</v>
      </c>
      <c r="G475" s="21">
        <v>0.34534557438541841</v>
      </c>
      <c r="H475" s="21">
        <v>0.35902009650991118</v>
      </c>
    </row>
    <row r="476" spans="1:8" x14ac:dyDescent="0.25">
      <c r="A476" s="139"/>
      <c r="B476" s="1">
        <v>1972</v>
      </c>
      <c r="C476" s="1" t="s">
        <v>245</v>
      </c>
      <c r="D476" s="21">
        <v>4.2710054366871877E-3</v>
      </c>
      <c r="E476" s="21">
        <v>1.6619510492078271E-3</v>
      </c>
      <c r="F476" s="21">
        <v>7.9838335376546509E-3</v>
      </c>
      <c r="G476" s="21">
        <v>0.3532738423819376</v>
      </c>
      <c r="H476" s="21">
        <v>0.36719063240548733</v>
      </c>
    </row>
    <row r="477" spans="1:8" x14ac:dyDescent="0.25">
      <c r="A477" s="139"/>
      <c r="B477" s="1">
        <v>1973</v>
      </c>
      <c r="C477" s="1" t="s">
        <v>245</v>
      </c>
      <c r="D477" s="21">
        <v>4.5738150970318159E-3</v>
      </c>
      <c r="E477" s="21">
        <v>1.8147329030963669E-3</v>
      </c>
      <c r="F477" s="21">
        <v>7.6061338840252317E-3</v>
      </c>
      <c r="G477" s="21">
        <v>0.35243983862690742</v>
      </c>
      <c r="H477" s="21">
        <v>0.36643452051106079</v>
      </c>
    </row>
    <row r="478" spans="1:8" x14ac:dyDescent="0.25">
      <c r="A478" s="139"/>
      <c r="B478" s="1">
        <v>1974</v>
      </c>
      <c r="C478" s="1" t="s">
        <v>245</v>
      </c>
      <c r="D478" s="21">
        <v>4.9647999352730333E-3</v>
      </c>
      <c r="E478" s="21">
        <v>1.696387847952791E-3</v>
      </c>
      <c r="F478" s="21">
        <v>7.3616644843493657E-3</v>
      </c>
      <c r="G478" s="21">
        <v>0.34938828907064767</v>
      </c>
      <c r="H478" s="21">
        <v>0.36341114133822289</v>
      </c>
    </row>
    <row r="479" spans="1:8" x14ac:dyDescent="0.25">
      <c r="A479" s="139"/>
      <c r="B479" s="1">
        <v>1975</v>
      </c>
      <c r="C479" s="1" t="s">
        <v>245</v>
      </c>
      <c r="D479" s="21">
        <v>4.9699828447077573E-3</v>
      </c>
      <c r="E479" s="21">
        <v>1.9298772949102011E-3</v>
      </c>
      <c r="F479" s="21">
        <v>7.2872915353508882E-3</v>
      </c>
      <c r="G479" s="21">
        <v>0.35658120933166348</v>
      </c>
      <c r="H479" s="21">
        <v>0.37076836100663241</v>
      </c>
    </row>
    <row r="480" spans="1:8" x14ac:dyDescent="0.25">
      <c r="A480" s="139"/>
      <c r="B480" s="1">
        <v>1976</v>
      </c>
      <c r="C480" s="1" t="s">
        <v>245</v>
      </c>
      <c r="D480" s="21">
        <v>5.2916345664061138E-3</v>
      </c>
      <c r="E480" s="21">
        <v>1.9657065956383561E-3</v>
      </c>
      <c r="F480" s="21">
        <v>7.1137483348379443E-3</v>
      </c>
      <c r="G480" s="21">
        <v>0.37573631766795113</v>
      </c>
      <c r="H480" s="21">
        <v>0.3901074071648335</v>
      </c>
    </row>
    <row r="481" spans="1:8" x14ac:dyDescent="0.25">
      <c r="A481" s="139"/>
      <c r="B481" s="1">
        <v>1977</v>
      </c>
      <c r="C481" s="1" t="s">
        <v>245</v>
      </c>
      <c r="D481" s="21">
        <v>5.6764993102236217E-3</v>
      </c>
      <c r="E481" s="21">
        <v>1.826072461463593E-3</v>
      </c>
      <c r="F481" s="21">
        <v>7.8462238736372522E-3</v>
      </c>
      <c r="G481" s="21">
        <v>0.38174951921167283</v>
      </c>
      <c r="H481" s="21">
        <v>0.39709831485699731</v>
      </c>
    </row>
    <row r="482" spans="1:8" x14ac:dyDescent="0.25">
      <c r="A482" s="139"/>
      <c r="B482" s="1">
        <v>1978</v>
      </c>
      <c r="C482" s="1" t="s">
        <v>245</v>
      </c>
      <c r="D482" s="21">
        <v>6.0238645104678376E-3</v>
      </c>
      <c r="E482" s="21">
        <v>2.0793141524604129E-3</v>
      </c>
      <c r="F482" s="21">
        <v>8.4984633069185543E-3</v>
      </c>
      <c r="G482" s="21">
        <v>0.3932641375623997</v>
      </c>
      <c r="H482" s="21">
        <v>0.40986577953224651</v>
      </c>
    </row>
    <row r="483" spans="1:8" x14ac:dyDescent="0.25">
      <c r="A483" s="139"/>
      <c r="B483" s="1">
        <v>1979</v>
      </c>
      <c r="C483" s="1" t="s">
        <v>245</v>
      </c>
      <c r="D483" s="21">
        <v>6.4106703967623984E-3</v>
      </c>
      <c r="E483" s="21">
        <v>1.77959004911088E-3</v>
      </c>
      <c r="F483" s="21">
        <v>8.9819049566807509E-3</v>
      </c>
      <c r="G483" s="21">
        <v>0.38682450991071438</v>
      </c>
      <c r="H483" s="21">
        <v>0.40399667531326838</v>
      </c>
    </row>
    <row r="484" spans="1:8" x14ac:dyDescent="0.25">
      <c r="A484" s="139"/>
      <c r="B484" s="1">
        <v>1980</v>
      </c>
      <c r="C484" s="1" t="s">
        <v>245</v>
      </c>
      <c r="D484" s="21">
        <v>6.6411859057777531E-3</v>
      </c>
      <c r="E484" s="21">
        <v>1.632269796014822E-3</v>
      </c>
      <c r="F484" s="21">
        <v>8.4337963925158899E-3</v>
      </c>
      <c r="G484" s="21">
        <v>0.39199833614079271</v>
      </c>
      <c r="H484" s="21">
        <v>0.40870558823510122</v>
      </c>
    </row>
    <row r="485" spans="1:8" x14ac:dyDescent="0.25">
      <c r="A485" s="139"/>
      <c r="B485" s="1">
        <v>1981</v>
      </c>
      <c r="C485" s="1" t="s">
        <v>245</v>
      </c>
      <c r="D485" s="21">
        <v>7.5613495417071967E-3</v>
      </c>
      <c r="E485" s="21">
        <v>2.2486712061021612E-3</v>
      </c>
      <c r="F485" s="21">
        <v>1.1512253591170999E-2</v>
      </c>
      <c r="G485" s="21">
        <v>0.40909891649996633</v>
      </c>
      <c r="H485" s="21">
        <v>0.4304211908389467</v>
      </c>
    </row>
    <row r="486" spans="1:8" x14ac:dyDescent="0.25">
      <c r="A486" s="139"/>
      <c r="B486" s="1">
        <v>1982</v>
      </c>
      <c r="C486" s="1" t="s">
        <v>245</v>
      </c>
      <c r="D486" s="21">
        <v>7.663860135737232E-3</v>
      </c>
      <c r="E486" s="21">
        <v>2.0694073749280692E-3</v>
      </c>
      <c r="F486" s="21">
        <v>1.0588956683102261E-2</v>
      </c>
      <c r="G486" s="21">
        <v>0.40402161288955962</v>
      </c>
      <c r="H486" s="21">
        <v>0.42434383708332718</v>
      </c>
    </row>
    <row r="487" spans="1:8" x14ac:dyDescent="0.25">
      <c r="A487" s="139"/>
      <c r="B487" s="1">
        <v>1983</v>
      </c>
      <c r="C487" s="1" t="s">
        <v>245</v>
      </c>
      <c r="D487" s="21">
        <v>8.2611681254422531E-3</v>
      </c>
      <c r="E487" s="21">
        <v>1.9534458309609501E-3</v>
      </c>
      <c r="F487" s="21">
        <v>1.067399727195944E-2</v>
      </c>
      <c r="G487" s="21">
        <v>0.4497885726955887</v>
      </c>
      <c r="H487" s="21">
        <v>0.47067718392395141</v>
      </c>
    </row>
    <row r="488" spans="1:8" x14ac:dyDescent="0.25">
      <c r="A488" s="139"/>
      <c r="B488" s="1">
        <v>1984</v>
      </c>
      <c r="C488" s="1" t="s">
        <v>245</v>
      </c>
      <c r="D488" s="21">
        <v>8.741465775608968E-3</v>
      </c>
      <c r="E488" s="21">
        <v>2.2247816089536322E-3</v>
      </c>
      <c r="F488" s="21">
        <v>1.0265948514726441E-2</v>
      </c>
      <c r="G488" s="21">
        <v>0.45810306011504509</v>
      </c>
      <c r="H488" s="21">
        <v>0.47933525601433408</v>
      </c>
    </row>
    <row r="489" spans="1:8" x14ac:dyDescent="0.25">
      <c r="A489" s="139"/>
      <c r="B489" s="1">
        <v>1985</v>
      </c>
      <c r="C489" s="1" t="s">
        <v>245</v>
      </c>
      <c r="D489" s="21">
        <v>9.1145897549001712E-3</v>
      </c>
      <c r="E489" s="21">
        <v>2.0805418020790772E-3</v>
      </c>
      <c r="F489" s="21">
        <v>1.1690279734957889E-2</v>
      </c>
      <c r="G489" s="21">
        <v>0.46764626500383999</v>
      </c>
      <c r="H489" s="21">
        <v>0.49053167629577721</v>
      </c>
    </row>
    <row r="490" spans="1:8" x14ac:dyDescent="0.25">
      <c r="A490" s="139"/>
      <c r="B490" s="1">
        <v>1986</v>
      </c>
      <c r="C490" s="1" t="s">
        <v>245</v>
      </c>
      <c r="D490" s="21">
        <v>9.4275061226257329E-3</v>
      </c>
      <c r="E490" s="21">
        <v>2.1330251723448569E-3</v>
      </c>
      <c r="F490" s="21">
        <v>1.246969370086299E-2</v>
      </c>
      <c r="G490" s="21">
        <v>0.48829690543208382</v>
      </c>
      <c r="H490" s="21">
        <v>0.51232713042791744</v>
      </c>
    </row>
    <row r="491" spans="1:8" x14ac:dyDescent="0.25">
      <c r="A491" s="139"/>
      <c r="B491" s="1">
        <v>1987</v>
      </c>
      <c r="C491" s="1" t="s">
        <v>245</v>
      </c>
      <c r="D491" s="21">
        <v>8.994698391187576E-3</v>
      </c>
      <c r="E491" s="21">
        <v>1.863964235533798E-3</v>
      </c>
      <c r="F491" s="21">
        <v>1.231679548899136E-2</v>
      </c>
      <c r="G491" s="21">
        <v>0.52115851522748091</v>
      </c>
      <c r="H491" s="21">
        <v>0.54433397334319367</v>
      </c>
    </row>
    <row r="492" spans="1:8" x14ac:dyDescent="0.25">
      <c r="A492" s="139"/>
      <c r="B492" s="1">
        <v>1988</v>
      </c>
      <c r="C492" s="1" t="s">
        <v>245</v>
      </c>
      <c r="D492" s="21">
        <v>8.8302322353234763E-3</v>
      </c>
      <c r="E492" s="21">
        <v>2.2538016808209848E-3</v>
      </c>
      <c r="F492" s="21">
        <v>1.220349559705698E-2</v>
      </c>
      <c r="G492" s="21">
        <v>0.55083798807876516</v>
      </c>
      <c r="H492" s="21">
        <v>0.57412551759196662</v>
      </c>
    </row>
    <row r="493" spans="1:8" x14ac:dyDescent="0.25">
      <c r="A493" s="139"/>
      <c r="B493" s="1">
        <v>1989</v>
      </c>
      <c r="C493" s="1" t="s">
        <v>245</v>
      </c>
      <c r="D493" s="21">
        <v>8.5571743835299429E-3</v>
      </c>
      <c r="E493" s="21">
        <v>1.7752234456922891E-3</v>
      </c>
      <c r="F493" s="21">
        <v>1.1575111486614839E-2</v>
      </c>
      <c r="G493" s="21">
        <v>0.55711457665641551</v>
      </c>
      <c r="H493" s="21">
        <v>0.57902208597225258</v>
      </c>
    </row>
    <row r="494" spans="1:8" x14ac:dyDescent="0.25">
      <c r="A494" s="139"/>
      <c r="B494" s="1">
        <v>1990</v>
      </c>
      <c r="C494" s="1" t="s">
        <v>245</v>
      </c>
      <c r="D494" s="21">
        <v>9.2773930815537552E-3</v>
      </c>
      <c r="E494" s="21">
        <v>1.7958442863327739E-3</v>
      </c>
      <c r="F494" s="21">
        <v>1.1561827333342611E-2</v>
      </c>
      <c r="G494" s="21">
        <v>0.57046418996961268</v>
      </c>
      <c r="H494" s="21">
        <v>0.59309925467084179</v>
      </c>
    </row>
    <row r="495" spans="1:8" x14ac:dyDescent="0.25">
      <c r="A495" s="139"/>
      <c r="B495" s="1">
        <v>1991</v>
      </c>
      <c r="C495" s="1" t="s">
        <v>245</v>
      </c>
      <c r="D495" s="21">
        <v>9.5891923962722267E-3</v>
      </c>
      <c r="E495" s="21">
        <v>1.8927351799934899E-3</v>
      </c>
      <c r="F495" s="21">
        <v>1.0719655065995259E-2</v>
      </c>
      <c r="G495" s="21">
        <v>0.64602440328655175</v>
      </c>
      <c r="H495" s="21">
        <v>0.66822598592881277</v>
      </c>
    </row>
    <row r="496" spans="1:8" x14ac:dyDescent="0.25">
      <c r="A496" s="139"/>
      <c r="B496" s="1">
        <v>1992</v>
      </c>
      <c r="C496" s="1" t="s">
        <v>245</v>
      </c>
      <c r="D496" s="21">
        <v>9.3649121823966841E-3</v>
      </c>
      <c r="E496" s="21">
        <v>1.8146284729994161E-3</v>
      </c>
      <c r="F496" s="21">
        <v>1.302693822624908E-2</v>
      </c>
      <c r="G496" s="21">
        <v>0.63998013728955749</v>
      </c>
      <c r="H496" s="21">
        <v>0.66418661617120267</v>
      </c>
    </row>
    <row r="497" spans="1:8" x14ac:dyDescent="0.25">
      <c r="A497" s="139"/>
      <c r="B497" s="1">
        <v>1993</v>
      </c>
      <c r="C497" s="1" t="s">
        <v>245</v>
      </c>
      <c r="D497" s="21">
        <v>9.150928876831858E-3</v>
      </c>
      <c r="E497" s="21">
        <v>2.1648939749422391E-3</v>
      </c>
      <c r="F497" s="21">
        <v>1.099856989288869E-2</v>
      </c>
      <c r="G497" s="21">
        <v>0.64708606108030287</v>
      </c>
      <c r="H497" s="21">
        <v>0.6694004538249656</v>
      </c>
    </row>
    <row r="498" spans="1:8" x14ac:dyDescent="0.25">
      <c r="A498" s="139"/>
      <c r="B498" s="1">
        <v>1994</v>
      </c>
      <c r="C498" s="1" t="s">
        <v>245</v>
      </c>
      <c r="D498" s="21">
        <v>8.9205077172950665E-3</v>
      </c>
      <c r="E498" s="21">
        <v>2.4869375885032152E-3</v>
      </c>
      <c r="F498" s="21">
        <v>1.4000481366045229E-2</v>
      </c>
      <c r="G498" s="21">
        <v>0.66292010467485629</v>
      </c>
      <c r="H498" s="21">
        <v>0.68832803134669984</v>
      </c>
    </row>
    <row r="499" spans="1:8" x14ac:dyDescent="0.25">
      <c r="A499" s="139"/>
      <c r="B499" s="1">
        <v>1995</v>
      </c>
      <c r="C499" s="1" t="s">
        <v>245</v>
      </c>
      <c r="D499" s="21">
        <v>8.2098025314567592E-3</v>
      </c>
      <c r="E499" s="21">
        <v>2.886036588556976E-3</v>
      </c>
      <c r="F499" s="21">
        <v>1.6314512361190921E-2</v>
      </c>
      <c r="G499" s="21">
        <v>0.69626985578478018</v>
      </c>
      <c r="H499" s="21">
        <v>0.72368020726598481</v>
      </c>
    </row>
    <row r="500" spans="1:8" x14ac:dyDescent="0.25">
      <c r="A500" s="139"/>
      <c r="B500" s="1">
        <v>1996</v>
      </c>
      <c r="C500" s="1" t="s">
        <v>245</v>
      </c>
      <c r="D500" s="21">
        <v>3.8178344595179992E-3</v>
      </c>
      <c r="E500" s="21">
        <v>2.7844092916583791E-3</v>
      </c>
      <c r="F500" s="21">
        <v>1.6742945487292781E-2</v>
      </c>
      <c r="G500" s="21">
        <v>0.7371378666794659</v>
      </c>
      <c r="H500" s="21">
        <v>0.76048305591793508</v>
      </c>
    </row>
    <row r="501" spans="1:8" x14ac:dyDescent="0.25">
      <c r="A501" s="139"/>
      <c r="B501" s="1">
        <v>1997</v>
      </c>
      <c r="C501" s="1" t="s">
        <v>245</v>
      </c>
      <c r="D501" s="21">
        <v>5.0380348690392453E-3</v>
      </c>
      <c r="E501" s="21">
        <v>2.903591863982021E-3</v>
      </c>
      <c r="F501" s="21">
        <v>1.588487325955297E-2</v>
      </c>
      <c r="G501" s="21">
        <v>0.76031561941141079</v>
      </c>
      <c r="H501" s="21">
        <v>0.78414211940398504</v>
      </c>
    </row>
    <row r="502" spans="1:8" x14ac:dyDescent="0.25">
      <c r="A502" s="139"/>
      <c r="B502" s="1">
        <v>1998</v>
      </c>
      <c r="C502" s="1" t="s">
        <v>245</v>
      </c>
      <c r="D502" s="21">
        <v>2.5842072234663451E-3</v>
      </c>
      <c r="E502" s="21">
        <v>2.6779128864441309E-3</v>
      </c>
      <c r="F502" s="21">
        <v>1.534875914393093E-2</v>
      </c>
      <c r="G502" s="21">
        <v>0.7741950788991111</v>
      </c>
      <c r="H502" s="21">
        <v>0.79480595815295252</v>
      </c>
    </row>
    <row r="503" spans="1:8" x14ac:dyDescent="0.25">
      <c r="A503" s="139"/>
      <c r="B503" s="1">
        <v>1999</v>
      </c>
      <c r="C503" s="1" t="s">
        <v>245</v>
      </c>
      <c r="D503" s="21">
        <v>2.3720814657460102E-3</v>
      </c>
      <c r="E503" s="21">
        <v>2.8750740539153462E-3</v>
      </c>
      <c r="F503" s="21">
        <v>1.4409255603420551E-2</v>
      </c>
      <c r="G503" s="21">
        <v>0.8349296352272404</v>
      </c>
      <c r="H503" s="21">
        <v>0.85458604635032231</v>
      </c>
    </row>
    <row r="504" spans="1:8" x14ac:dyDescent="0.25">
      <c r="A504" s="139"/>
      <c r="B504" s="1">
        <v>2000</v>
      </c>
      <c r="C504" s="1" t="s">
        <v>245</v>
      </c>
      <c r="D504" s="21">
        <v>1.668948530032293E-3</v>
      </c>
      <c r="E504" s="21">
        <v>4.1862970841247344E-3</v>
      </c>
      <c r="F504" s="21">
        <v>1.2593819078852689E-2</v>
      </c>
      <c r="G504" s="21">
        <v>0.83176020046510879</v>
      </c>
      <c r="H504" s="21">
        <v>0.85020926515811845</v>
      </c>
    </row>
    <row r="505" spans="1:8" x14ac:dyDescent="0.25">
      <c r="A505" s="139"/>
      <c r="B505" s="1">
        <v>2001</v>
      </c>
      <c r="C505" s="1" t="s">
        <v>245</v>
      </c>
      <c r="D505" s="21">
        <v>2.375765057036038E-3</v>
      </c>
      <c r="E505" s="21">
        <v>3.062536486275282E-3</v>
      </c>
      <c r="F505" s="21">
        <v>1.269361968970022E-2</v>
      </c>
      <c r="G505" s="21">
        <v>0.8441658591362825</v>
      </c>
      <c r="H505" s="21">
        <v>0.86229778036929405</v>
      </c>
    </row>
    <row r="506" spans="1:8" x14ac:dyDescent="0.25">
      <c r="A506" s="139"/>
      <c r="B506" s="1">
        <v>2002</v>
      </c>
      <c r="C506" s="1" t="s">
        <v>245</v>
      </c>
      <c r="D506" s="21">
        <v>2.9391870388084428E-3</v>
      </c>
      <c r="E506" s="21">
        <v>3.604196897410465E-3</v>
      </c>
      <c r="F506" s="21">
        <v>1.3059356431928411E-2</v>
      </c>
      <c r="G506" s="21">
        <v>0.85352868091328626</v>
      </c>
      <c r="H506" s="21">
        <v>0.87313142128143362</v>
      </c>
    </row>
    <row r="507" spans="1:8" x14ac:dyDescent="0.25">
      <c r="A507" s="139"/>
      <c r="B507" s="1">
        <v>2003</v>
      </c>
      <c r="C507" s="1" t="s">
        <v>245</v>
      </c>
      <c r="D507" s="21">
        <v>3.1547955065405402E-3</v>
      </c>
      <c r="E507" s="21">
        <v>3.5003935733826561E-3</v>
      </c>
      <c r="F507" s="21">
        <v>1.3216233887356181E-2</v>
      </c>
      <c r="G507" s="21">
        <v>0.88333871797923313</v>
      </c>
      <c r="H507" s="21">
        <v>0.90321014094651253</v>
      </c>
    </row>
    <row r="508" spans="1:8" x14ac:dyDescent="0.25">
      <c r="A508" s="139"/>
      <c r="B508" s="1">
        <v>2004</v>
      </c>
      <c r="C508" s="1" t="s">
        <v>245</v>
      </c>
      <c r="D508" s="21">
        <v>3.9243309381827443E-3</v>
      </c>
      <c r="E508" s="21">
        <v>4.3062866111334367E-3</v>
      </c>
      <c r="F508" s="21">
        <v>1.476248080925068E-2</v>
      </c>
      <c r="G508" s="21">
        <v>0.9335538422502625</v>
      </c>
      <c r="H508" s="21">
        <v>0.95654694060882939</v>
      </c>
    </row>
    <row r="509" spans="1:8" x14ac:dyDescent="0.25">
      <c r="A509" s="139"/>
      <c r="B509" s="1">
        <v>2005</v>
      </c>
      <c r="C509" s="1" t="s">
        <v>245</v>
      </c>
      <c r="D509" s="21">
        <v>3.7666365764066441E-3</v>
      </c>
      <c r="E509" s="21">
        <v>3.694515676300096E-3</v>
      </c>
      <c r="F509" s="21">
        <v>2.309160724907924E-2</v>
      </c>
      <c r="G509" s="21">
        <v>0.98417898577734175</v>
      </c>
      <c r="H509" s="21">
        <v>1.014731745279128</v>
      </c>
    </row>
    <row r="510" spans="1:8" x14ac:dyDescent="0.25">
      <c r="A510" s="139"/>
      <c r="B510" s="1">
        <v>2006</v>
      </c>
      <c r="C510" s="1" t="s">
        <v>245</v>
      </c>
      <c r="D510" s="21">
        <v>5.0345056468256068E-3</v>
      </c>
      <c r="E510" s="21">
        <v>4.5260249474904047E-3</v>
      </c>
      <c r="F510" s="21">
        <v>2.4940818555004879E-2</v>
      </c>
      <c r="G510" s="21">
        <v>1.0791457802751689</v>
      </c>
      <c r="H510" s="21">
        <v>1.1136471294244901</v>
      </c>
    </row>
    <row r="511" spans="1:8" x14ac:dyDescent="0.25">
      <c r="A511" s="139"/>
      <c r="B511" s="1">
        <v>2007</v>
      </c>
      <c r="C511" s="1" t="s">
        <v>245</v>
      </c>
      <c r="D511" s="21">
        <v>2.547068776471738E-3</v>
      </c>
      <c r="E511" s="21">
        <v>4.5948150014393074E-3</v>
      </c>
      <c r="F511" s="21">
        <v>2.6722817782978931E-2</v>
      </c>
      <c r="G511" s="21">
        <v>1.1613813907237891</v>
      </c>
      <c r="H511" s="21">
        <v>1.195246092284679</v>
      </c>
    </row>
    <row r="512" spans="1:8" x14ac:dyDescent="0.25">
      <c r="A512" s="139"/>
      <c r="B512" s="1">
        <v>2008</v>
      </c>
      <c r="C512" s="1" t="s">
        <v>245</v>
      </c>
      <c r="D512" s="21">
        <v>1.258515743787373E-3</v>
      </c>
      <c r="E512" s="21">
        <v>4.2898929880557761E-3</v>
      </c>
      <c r="F512" s="21">
        <v>2.7548257919065899E-2</v>
      </c>
      <c r="G512" s="21">
        <v>1.2265750997188991</v>
      </c>
      <c r="H512" s="21">
        <v>1.259671766369808</v>
      </c>
    </row>
    <row r="513" spans="1:8" x14ac:dyDescent="0.25">
      <c r="A513" s="139"/>
      <c r="B513" s="1">
        <v>2009</v>
      </c>
      <c r="C513" s="1" t="s">
        <v>245</v>
      </c>
      <c r="D513" s="21">
        <v>1.2568752990028079E-3</v>
      </c>
      <c r="E513" s="21">
        <v>4.0735341726168264E-3</v>
      </c>
      <c r="F513" s="21">
        <v>3.1094845808171019E-2</v>
      </c>
      <c r="G513" s="21">
        <v>1.3183945258137879</v>
      </c>
      <c r="H513" s="21">
        <v>1.3548197810935789</v>
      </c>
    </row>
    <row r="514" spans="1:8" x14ac:dyDescent="0.25">
      <c r="A514" s="139"/>
      <c r="B514" s="1">
        <v>2010</v>
      </c>
      <c r="C514" s="1" t="s">
        <v>245</v>
      </c>
      <c r="D514" s="21">
        <v>2.892222287910719E-3</v>
      </c>
      <c r="E514" s="21">
        <v>4.4806319345126579E-3</v>
      </c>
      <c r="F514" s="21">
        <v>3.5083399485174971E-2</v>
      </c>
      <c r="G514" s="21">
        <v>1.4136776710785539</v>
      </c>
      <c r="H514" s="21">
        <v>1.456133924786152</v>
      </c>
    </row>
    <row r="515" spans="1:8" x14ac:dyDescent="0.25">
      <c r="A515" s="139"/>
      <c r="B515" s="1">
        <v>2011</v>
      </c>
      <c r="C515" s="1" t="s">
        <v>245</v>
      </c>
      <c r="D515" s="21">
        <v>1.1798361914830721E-3</v>
      </c>
      <c r="E515" s="21">
        <v>3.1301970190586062E-3</v>
      </c>
      <c r="F515" s="21">
        <v>3.5018836684522603E-2</v>
      </c>
      <c r="G515" s="21">
        <v>1.5322970622534571</v>
      </c>
      <c r="H515" s="21">
        <v>1.571625932148522</v>
      </c>
    </row>
    <row r="516" spans="1:8" x14ac:dyDescent="0.25">
      <c r="A516" s="139"/>
      <c r="B516" s="1">
        <v>2012</v>
      </c>
      <c r="C516" s="1" t="s">
        <v>245</v>
      </c>
      <c r="D516" s="21">
        <v>8.6054073572410677E-4</v>
      </c>
      <c r="E516" s="21">
        <v>4.7060006038248106E-3</v>
      </c>
      <c r="F516" s="21">
        <v>3.7081857103042917E-2</v>
      </c>
      <c r="G516" s="21">
        <v>1.579157628600028</v>
      </c>
      <c r="H516" s="21">
        <v>1.62180602704262</v>
      </c>
    </row>
    <row r="517" spans="1:8" x14ac:dyDescent="0.25">
      <c r="A517" s="139"/>
      <c r="B517" s="1">
        <v>2013</v>
      </c>
      <c r="C517" s="1" t="s">
        <v>245</v>
      </c>
      <c r="D517" s="21">
        <v>1.9654093665115169E-3</v>
      </c>
      <c r="E517" s="21">
        <v>4.0338265672356282E-3</v>
      </c>
      <c r="F517" s="21">
        <v>3.7368432568031157E-2</v>
      </c>
      <c r="G517" s="21">
        <v>1.6393252463885319</v>
      </c>
      <c r="H517" s="21">
        <v>1.68269291489031</v>
      </c>
    </row>
    <row r="518" spans="1:8" x14ac:dyDescent="0.25">
      <c r="A518" s="139"/>
      <c r="B518" s="1">
        <v>2014</v>
      </c>
      <c r="C518" s="1" t="s">
        <v>245</v>
      </c>
      <c r="D518" s="21">
        <v>5.6418593599601554E-3</v>
      </c>
      <c r="E518" s="21">
        <v>4.9930770848857324E-3</v>
      </c>
      <c r="F518" s="21">
        <v>3.7761630649650213E-2</v>
      </c>
      <c r="G518" s="21">
        <v>1.703253947516379</v>
      </c>
      <c r="H518" s="21">
        <v>1.751650514610875</v>
      </c>
    </row>
    <row r="519" spans="1:8" x14ac:dyDescent="0.25">
      <c r="A519" s="139"/>
      <c r="B519" s="1">
        <v>2015</v>
      </c>
      <c r="C519" s="1" t="s">
        <v>245</v>
      </c>
      <c r="D519" s="21">
        <v>5.6701880435607128E-3</v>
      </c>
      <c r="E519" s="21">
        <v>6.7887140420667168E-3</v>
      </c>
      <c r="F519" s="21">
        <v>4.2856242305124699E-2</v>
      </c>
      <c r="G519" s="21">
        <v>1.69637347622255</v>
      </c>
      <c r="H519" s="21">
        <v>1.751688620613302</v>
      </c>
    </row>
    <row r="520" spans="1:8" x14ac:dyDescent="0.25">
      <c r="A520" s="140"/>
      <c r="B520" s="1">
        <v>2016</v>
      </c>
      <c r="C520" s="1" t="s">
        <v>245</v>
      </c>
      <c r="D520" s="21">
        <v>4.8735492307585629E-3</v>
      </c>
      <c r="E520" s="21">
        <v>8.2494300172094599E-3</v>
      </c>
      <c r="F520" s="21">
        <v>4.5636535168787552E-2</v>
      </c>
      <c r="G520" s="21">
        <v>1.7884417569212381</v>
      </c>
      <c r="H520" s="21">
        <v>1.8472012713379939</v>
      </c>
    </row>
    <row r="521" spans="1:8" x14ac:dyDescent="0.25">
      <c r="A521" s="138" t="s">
        <v>76</v>
      </c>
      <c r="B521" s="1">
        <v>1970</v>
      </c>
      <c r="C521" s="1" t="s">
        <v>245</v>
      </c>
      <c r="D521" s="21">
        <v>7.0832773649985331E-2</v>
      </c>
      <c r="E521" s="21">
        <v>4.0750345576208068E-2</v>
      </c>
      <c r="F521" s="21">
        <v>0.2499754621395073</v>
      </c>
      <c r="G521" s="21">
        <v>3.7126750968080739</v>
      </c>
      <c r="H521" s="21">
        <v>4.0742336781737736</v>
      </c>
    </row>
    <row r="522" spans="1:8" x14ac:dyDescent="0.25">
      <c r="A522" s="139"/>
      <c r="B522" s="1">
        <v>1971</v>
      </c>
      <c r="C522" s="1" t="s">
        <v>245</v>
      </c>
      <c r="D522" s="21">
        <v>7.1341862093149244E-2</v>
      </c>
      <c r="E522" s="21">
        <v>3.9451671495971737E-2</v>
      </c>
      <c r="F522" s="21">
        <v>0.21219970274275929</v>
      </c>
      <c r="G522" s="21">
        <v>3.7916821203685331</v>
      </c>
      <c r="H522" s="21">
        <v>4.1146753567004133</v>
      </c>
    </row>
    <row r="523" spans="1:8" x14ac:dyDescent="0.25">
      <c r="A523" s="139"/>
      <c r="B523" s="1">
        <v>1972</v>
      </c>
      <c r="C523" s="1" t="s">
        <v>245</v>
      </c>
      <c r="D523" s="21">
        <v>8.0270898048373784E-2</v>
      </c>
      <c r="E523" s="21">
        <v>4.6850879416458477E-2</v>
      </c>
      <c r="F523" s="21">
        <v>0.23898972723022599</v>
      </c>
      <c r="G523" s="21">
        <v>3.9990777076283388</v>
      </c>
      <c r="H523" s="21">
        <v>4.3651892123233971</v>
      </c>
    </row>
    <row r="524" spans="1:8" x14ac:dyDescent="0.25">
      <c r="A524" s="139"/>
      <c r="B524" s="1">
        <v>1973</v>
      </c>
      <c r="C524" s="1" t="s">
        <v>245</v>
      </c>
      <c r="D524" s="21">
        <v>9.1616663680576665E-2</v>
      </c>
      <c r="E524" s="21">
        <v>5.1875396943049677E-2</v>
      </c>
      <c r="F524" s="21">
        <v>0.25461115516625249</v>
      </c>
      <c r="G524" s="21">
        <v>4.0826951771805362</v>
      </c>
      <c r="H524" s="21">
        <v>4.4807983929704154</v>
      </c>
    </row>
    <row r="525" spans="1:8" x14ac:dyDescent="0.25">
      <c r="A525" s="139"/>
      <c r="B525" s="1">
        <v>1974</v>
      </c>
      <c r="C525" s="1" t="s">
        <v>245</v>
      </c>
      <c r="D525" s="21">
        <v>8.01998941515146E-2</v>
      </c>
      <c r="E525" s="21">
        <v>4.3003640992905587E-2</v>
      </c>
      <c r="F525" s="21">
        <v>0.24942643900819361</v>
      </c>
      <c r="G525" s="21">
        <v>3.8754352870991191</v>
      </c>
      <c r="H525" s="21">
        <v>4.2480652612517327</v>
      </c>
    </row>
    <row r="526" spans="1:8" x14ac:dyDescent="0.25">
      <c r="A526" s="139"/>
      <c r="B526" s="1">
        <v>1975</v>
      </c>
      <c r="C526" s="1" t="s">
        <v>245</v>
      </c>
      <c r="D526" s="21">
        <v>3.9188993081170111E-2</v>
      </c>
      <c r="E526" s="21">
        <v>2.5273534791435771E-2</v>
      </c>
      <c r="F526" s="21">
        <v>0.1822814222101358</v>
      </c>
      <c r="G526" s="21">
        <v>3.6093148414276812</v>
      </c>
      <c r="H526" s="21">
        <v>3.856058791510423</v>
      </c>
    </row>
    <row r="527" spans="1:8" x14ac:dyDescent="0.25">
      <c r="A527" s="139"/>
      <c r="B527" s="1">
        <v>1976</v>
      </c>
      <c r="C527" s="1" t="s">
        <v>245</v>
      </c>
      <c r="D527" s="21">
        <v>7.9627077267454022E-2</v>
      </c>
      <c r="E527" s="21">
        <v>3.9206244103473502E-2</v>
      </c>
      <c r="F527" s="21">
        <v>0.20946653736605481</v>
      </c>
      <c r="G527" s="21">
        <v>3.6383234354116309</v>
      </c>
      <c r="H527" s="21">
        <v>3.9666232941486141</v>
      </c>
    </row>
    <row r="528" spans="1:8" x14ac:dyDescent="0.25">
      <c r="A528" s="139"/>
      <c r="B528" s="1">
        <v>1977</v>
      </c>
      <c r="C528" s="1" t="s">
        <v>245</v>
      </c>
      <c r="D528" s="21">
        <v>6.8881045471556379E-2</v>
      </c>
      <c r="E528" s="21">
        <v>3.3994921536822272E-2</v>
      </c>
      <c r="F528" s="21">
        <v>0.1700967346909131</v>
      </c>
      <c r="G528" s="21">
        <v>3.6138294674704041</v>
      </c>
      <c r="H528" s="21">
        <v>3.886802169169695</v>
      </c>
    </row>
    <row r="529" spans="1:8" x14ac:dyDescent="0.25">
      <c r="A529" s="139"/>
      <c r="B529" s="1">
        <v>1978</v>
      </c>
      <c r="C529" s="1" t="s">
        <v>245</v>
      </c>
      <c r="D529" s="21">
        <v>7.1524453003827621E-2</v>
      </c>
      <c r="E529" s="21">
        <v>3.5240276665977073E-2</v>
      </c>
      <c r="F529" s="21">
        <v>0.15958346387374661</v>
      </c>
      <c r="G529" s="21">
        <v>3.6607417612385271</v>
      </c>
      <c r="H529" s="21">
        <v>3.9270899547820779</v>
      </c>
    </row>
    <row r="530" spans="1:8" x14ac:dyDescent="0.25">
      <c r="A530" s="139"/>
      <c r="B530" s="1">
        <v>1979</v>
      </c>
      <c r="C530" s="1" t="s">
        <v>245</v>
      </c>
      <c r="D530" s="21">
        <v>8.2913845834018812E-2</v>
      </c>
      <c r="E530" s="21">
        <v>4.0697073372149832E-2</v>
      </c>
      <c r="F530" s="21">
        <v>0.18612100129667239</v>
      </c>
      <c r="G530" s="21">
        <v>3.659033619167964</v>
      </c>
      <c r="H530" s="21">
        <v>3.9687655396708048</v>
      </c>
    </row>
    <row r="531" spans="1:8" x14ac:dyDescent="0.25">
      <c r="A531" s="139"/>
      <c r="B531" s="1">
        <v>1980</v>
      </c>
      <c r="C531" s="1" t="s">
        <v>245</v>
      </c>
      <c r="D531" s="21">
        <v>7.461289909199266E-2</v>
      </c>
      <c r="E531" s="21">
        <v>3.072149443469957E-2</v>
      </c>
      <c r="F531" s="21">
        <v>0.16889895369010011</v>
      </c>
      <c r="G531" s="21">
        <v>3.6066553268647179</v>
      </c>
      <c r="H531" s="21">
        <v>3.8808886740815098</v>
      </c>
    </row>
    <row r="532" spans="1:8" x14ac:dyDescent="0.25">
      <c r="A532" s="139"/>
      <c r="B532" s="1">
        <v>1981</v>
      </c>
      <c r="C532" s="1" t="s">
        <v>245</v>
      </c>
      <c r="D532" s="21">
        <v>6.2623579783840366E-2</v>
      </c>
      <c r="E532" s="21">
        <v>2.1151719197257359E-2</v>
      </c>
      <c r="F532" s="21">
        <v>0.13301393581921109</v>
      </c>
      <c r="G532" s="21">
        <v>3.3454126892675009</v>
      </c>
      <c r="H532" s="21">
        <v>3.5622019240678102</v>
      </c>
    </row>
    <row r="533" spans="1:8" x14ac:dyDescent="0.25">
      <c r="A533" s="139"/>
      <c r="B533" s="1">
        <v>1982</v>
      </c>
      <c r="C533" s="1" t="s">
        <v>245</v>
      </c>
      <c r="D533" s="21">
        <v>5.5951411042696617E-2</v>
      </c>
      <c r="E533" s="21">
        <v>2.6314226655975149E-2</v>
      </c>
      <c r="F533" s="21">
        <v>0.1134061606936598</v>
      </c>
      <c r="G533" s="21">
        <v>3.163032381623641</v>
      </c>
      <c r="H533" s="21">
        <v>3.3587041800159718</v>
      </c>
    </row>
    <row r="534" spans="1:8" x14ac:dyDescent="0.25">
      <c r="A534" s="139"/>
      <c r="B534" s="1">
        <v>1983</v>
      </c>
      <c r="C534" s="1" t="s">
        <v>245</v>
      </c>
      <c r="D534" s="21">
        <v>5.8943046190468348E-2</v>
      </c>
      <c r="E534" s="21">
        <v>2.692922048401061E-2</v>
      </c>
      <c r="F534" s="21">
        <v>9.8527234747889186E-2</v>
      </c>
      <c r="G534" s="21">
        <v>3.0804326984862258</v>
      </c>
      <c r="H534" s="21">
        <v>3.2648321999085939</v>
      </c>
    </row>
    <row r="535" spans="1:8" x14ac:dyDescent="0.25">
      <c r="A535" s="139"/>
      <c r="B535" s="1">
        <v>1984</v>
      </c>
      <c r="C535" s="1" t="s">
        <v>245</v>
      </c>
      <c r="D535" s="21">
        <v>6.5459561429099103E-2</v>
      </c>
      <c r="E535" s="21">
        <v>2.7272034342967579E-2</v>
      </c>
      <c r="F535" s="21">
        <v>0.1116019448450468</v>
      </c>
      <c r="G535" s="21">
        <v>2.9604227740671898</v>
      </c>
      <c r="H535" s="21">
        <v>3.1647563146843041</v>
      </c>
    </row>
    <row r="536" spans="1:8" x14ac:dyDescent="0.25">
      <c r="A536" s="139"/>
      <c r="B536" s="1">
        <v>1985</v>
      </c>
      <c r="C536" s="1" t="s">
        <v>245</v>
      </c>
      <c r="D536" s="21">
        <v>5.7145082533374109E-2</v>
      </c>
      <c r="E536" s="21">
        <v>2.8086646692186499E-2</v>
      </c>
      <c r="F536" s="21">
        <v>0.1057872572999897</v>
      </c>
      <c r="G536" s="21">
        <v>2.8509805328573901</v>
      </c>
      <c r="H536" s="21">
        <v>3.0419995193829399</v>
      </c>
    </row>
    <row r="537" spans="1:8" x14ac:dyDescent="0.25">
      <c r="A537" s="139"/>
      <c r="B537" s="1">
        <v>1986</v>
      </c>
      <c r="C537" s="1" t="s">
        <v>245</v>
      </c>
      <c r="D537" s="21">
        <v>6.8344951396300369E-2</v>
      </c>
      <c r="E537" s="21">
        <v>3.073883557014398E-2</v>
      </c>
      <c r="F537" s="21">
        <v>0.1103951623360707</v>
      </c>
      <c r="G537" s="21">
        <v>2.9760595908800158</v>
      </c>
      <c r="H537" s="21">
        <v>3.1855385401825309</v>
      </c>
    </row>
    <row r="538" spans="1:8" x14ac:dyDescent="0.25">
      <c r="A538" s="139"/>
      <c r="B538" s="1">
        <v>1987</v>
      </c>
      <c r="C538" s="1" t="s">
        <v>245</v>
      </c>
      <c r="D538" s="21">
        <v>6.9666410580029134E-2</v>
      </c>
      <c r="E538" s="21">
        <v>3.5184757716811968E-2</v>
      </c>
      <c r="F538" s="21">
        <v>0.1192958999524476</v>
      </c>
      <c r="G538" s="21">
        <v>3.1096699402532728</v>
      </c>
      <c r="H538" s="21">
        <v>3.333817008502562</v>
      </c>
    </row>
    <row r="539" spans="1:8" x14ac:dyDescent="0.25">
      <c r="A539" s="139"/>
      <c r="B539" s="1">
        <v>1988</v>
      </c>
      <c r="C539" s="1" t="s">
        <v>245</v>
      </c>
      <c r="D539" s="21">
        <v>7.946026215380031E-2</v>
      </c>
      <c r="E539" s="21">
        <v>4.3925775676294153E-2</v>
      </c>
      <c r="F539" s="21">
        <v>0.15485984610236059</v>
      </c>
      <c r="G539" s="21">
        <v>3.4016416416613842</v>
      </c>
      <c r="H539" s="21">
        <v>3.679887525593839</v>
      </c>
    </row>
    <row r="540" spans="1:8" x14ac:dyDescent="0.25">
      <c r="A540" s="139"/>
      <c r="B540" s="1">
        <v>1989</v>
      </c>
      <c r="C540" s="1" t="s">
        <v>245</v>
      </c>
      <c r="D540" s="21">
        <v>8.7538209525944752E-2</v>
      </c>
      <c r="E540" s="21">
        <v>3.9826396283635837E-2</v>
      </c>
      <c r="F540" s="21">
        <v>0.16602200334373529</v>
      </c>
      <c r="G540" s="21">
        <v>3.516305923092486</v>
      </c>
      <c r="H540" s="21">
        <v>3.8096925322458022</v>
      </c>
    </row>
    <row r="541" spans="1:8" x14ac:dyDescent="0.25">
      <c r="A541" s="139"/>
      <c r="B541" s="1">
        <v>1990</v>
      </c>
      <c r="C541" s="1" t="s">
        <v>245</v>
      </c>
      <c r="D541" s="21">
        <v>9.146425592683842E-2</v>
      </c>
      <c r="E541" s="21">
        <v>3.9925521987790591E-2</v>
      </c>
      <c r="F541" s="21">
        <v>0.16761499200268851</v>
      </c>
      <c r="G541" s="21">
        <v>3.5090496537232929</v>
      </c>
      <c r="H541" s="21">
        <v>3.8080544236406109</v>
      </c>
    </row>
    <row r="542" spans="1:8" x14ac:dyDescent="0.25">
      <c r="A542" s="139"/>
      <c r="B542" s="1">
        <v>1991</v>
      </c>
      <c r="C542" s="1" t="s">
        <v>245</v>
      </c>
      <c r="D542" s="21">
        <v>7.1873922756324274E-2</v>
      </c>
      <c r="E542" s="21">
        <v>4.4108882714116247E-2</v>
      </c>
      <c r="F542" s="21">
        <v>0.1541636108378133</v>
      </c>
      <c r="G542" s="21">
        <v>3.4044696671424992</v>
      </c>
      <c r="H542" s="21">
        <v>3.674616083450752</v>
      </c>
    </row>
    <row r="543" spans="1:8" x14ac:dyDescent="0.25">
      <c r="A543" s="139"/>
      <c r="B543" s="1">
        <v>1992</v>
      </c>
      <c r="C543" s="1" t="s">
        <v>245</v>
      </c>
      <c r="D543" s="21">
        <v>7.6011101223633984E-2</v>
      </c>
      <c r="E543" s="21">
        <v>4.3132512721055699E-2</v>
      </c>
      <c r="F543" s="21">
        <v>0.14495019707081611</v>
      </c>
      <c r="G543" s="21">
        <v>3.365198925370203</v>
      </c>
      <c r="H543" s="21">
        <v>3.6292927363857088</v>
      </c>
    </row>
    <row r="544" spans="1:8" x14ac:dyDescent="0.25">
      <c r="A544" s="139"/>
      <c r="B544" s="1">
        <v>1993</v>
      </c>
      <c r="C544" s="1" t="s">
        <v>245</v>
      </c>
      <c r="D544" s="21">
        <v>6.448444711417653E-2</v>
      </c>
      <c r="E544" s="21">
        <v>3.3820504825070027E-2</v>
      </c>
      <c r="F544" s="21">
        <v>0.12547112966254681</v>
      </c>
      <c r="G544" s="21">
        <v>3.1860642395638128</v>
      </c>
      <c r="H544" s="21">
        <v>3.409840321165607</v>
      </c>
    </row>
    <row r="545" spans="1:8" x14ac:dyDescent="0.25">
      <c r="A545" s="139"/>
      <c r="B545" s="1">
        <v>1994</v>
      </c>
      <c r="C545" s="1" t="s">
        <v>245</v>
      </c>
      <c r="D545" s="21">
        <v>8.3499477887332724E-2</v>
      </c>
      <c r="E545" s="21">
        <v>4.4221316224347641E-2</v>
      </c>
      <c r="F545" s="21">
        <v>0.15012965935259551</v>
      </c>
      <c r="G545" s="21">
        <v>3.251987072072871</v>
      </c>
      <c r="H545" s="21">
        <v>3.5298375255371459</v>
      </c>
    </row>
    <row r="546" spans="1:8" x14ac:dyDescent="0.25">
      <c r="A546" s="139"/>
      <c r="B546" s="1">
        <v>1995</v>
      </c>
      <c r="C546" s="1" t="s">
        <v>245</v>
      </c>
      <c r="D546" s="21">
        <v>8.0569932153410545E-2</v>
      </c>
      <c r="E546" s="21">
        <v>5.0096246944043903E-2</v>
      </c>
      <c r="F546" s="21">
        <v>0.17787583901646861</v>
      </c>
      <c r="G546" s="21">
        <v>3.2253992488729399</v>
      </c>
      <c r="H546" s="21">
        <v>3.5339412669868628</v>
      </c>
    </row>
    <row r="547" spans="1:8" x14ac:dyDescent="0.25">
      <c r="A547" s="139"/>
      <c r="B547" s="1">
        <v>1996</v>
      </c>
      <c r="C547" s="1" t="s">
        <v>245</v>
      </c>
      <c r="D547" s="21">
        <v>6.1585305964022397E-2</v>
      </c>
      <c r="E547" s="21">
        <v>4.4530605191137711E-2</v>
      </c>
      <c r="F547" s="21">
        <v>0.15294366040777849</v>
      </c>
      <c r="G547" s="21">
        <v>3.0882271367640071</v>
      </c>
      <c r="H547" s="21">
        <v>3.3472867083269451</v>
      </c>
    </row>
    <row r="548" spans="1:8" x14ac:dyDescent="0.25">
      <c r="A548" s="139"/>
      <c r="B548" s="1">
        <v>1997</v>
      </c>
      <c r="C548" s="1" t="s">
        <v>245</v>
      </c>
      <c r="D548" s="21">
        <v>8.0322145817832688E-2</v>
      </c>
      <c r="E548" s="21">
        <v>5.1571542648579542E-2</v>
      </c>
      <c r="F548" s="21">
        <v>0.17053205223148091</v>
      </c>
      <c r="G548" s="21">
        <v>3.195799781464816</v>
      </c>
      <c r="H548" s="21">
        <v>3.4982255221627092</v>
      </c>
    </row>
    <row r="549" spans="1:8" x14ac:dyDescent="0.25">
      <c r="A549" s="139"/>
      <c r="B549" s="1">
        <v>1998</v>
      </c>
      <c r="C549" s="1" t="s">
        <v>245</v>
      </c>
      <c r="D549" s="21">
        <v>8.0497125124059446E-2</v>
      </c>
      <c r="E549" s="21">
        <v>5.3179173698973001E-2</v>
      </c>
      <c r="F549" s="21">
        <v>0.18297742071327691</v>
      </c>
      <c r="G549" s="21">
        <v>3.4080203920908869</v>
      </c>
      <c r="H549" s="21">
        <v>3.7246741116271962</v>
      </c>
    </row>
    <row r="550" spans="1:8" x14ac:dyDescent="0.25">
      <c r="A550" s="139"/>
      <c r="B550" s="1">
        <v>1999</v>
      </c>
      <c r="C550" s="1" t="s">
        <v>245</v>
      </c>
      <c r="D550" s="21">
        <v>8.7415246753706474E-2</v>
      </c>
      <c r="E550" s="21">
        <v>4.6031818217944873E-2</v>
      </c>
      <c r="F550" s="21">
        <v>0.18005980400945801</v>
      </c>
      <c r="G550" s="21">
        <v>3.5188545786834591</v>
      </c>
      <c r="H550" s="21">
        <v>3.8323614476645682</v>
      </c>
    </row>
    <row r="551" spans="1:8" x14ac:dyDescent="0.25">
      <c r="A551" s="139"/>
      <c r="B551" s="1">
        <v>2000</v>
      </c>
      <c r="C551" s="1" t="s">
        <v>245</v>
      </c>
      <c r="D551" s="21">
        <v>0.10050943746184771</v>
      </c>
      <c r="E551" s="21">
        <v>4.4122786988853857E-2</v>
      </c>
      <c r="F551" s="21">
        <v>0.18812686314669511</v>
      </c>
      <c r="G551" s="21">
        <v>3.547905761135671</v>
      </c>
      <c r="H551" s="21">
        <v>3.8806648487330682</v>
      </c>
    </row>
    <row r="552" spans="1:8" x14ac:dyDescent="0.25">
      <c r="A552" s="139"/>
      <c r="B552" s="1">
        <v>2001</v>
      </c>
      <c r="C552" s="1" t="s">
        <v>245</v>
      </c>
      <c r="D552" s="21">
        <v>8.9029995671622314E-2</v>
      </c>
      <c r="E552" s="21">
        <v>4.1174426202134608E-2</v>
      </c>
      <c r="F552" s="21">
        <v>0.16842277511717649</v>
      </c>
      <c r="G552" s="21">
        <v>3.407086595927987</v>
      </c>
      <c r="H552" s="21">
        <v>3.705713792918921</v>
      </c>
    </row>
    <row r="553" spans="1:8" x14ac:dyDescent="0.25">
      <c r="A553" s="139"/>
      <c r="B553" s="1">
        <v>2002</v>
      </c>
      <c r="C553" s="1" t="s">
        <v>245</v>
      </c>
      <c r="D553" s="21">
        <v>8.3822170684605568E-2</v>
      </c>
      <c r="E553" s="21">
        <v>4.0629884564515092E-2</v>
      </c>
      <c r="F553" s="21">
        <v>0.15122944831744861</v>
      </c>
      <c r="G553" s="21">
        <v>3.4200533446925832</v>
      </c>
      <c r="H553" s="21">
        <v>3.695734848259153</v>
      </c>
    </row>
    <row r="554" spans="1:8" x14ac:dyDescent="0.25">
      <c r="A554" s="139"/>
      <c r="B554" s="1">
        <v>2003</v>
      </c>
      <c r="C554" s="1" t="s">
        <v>245</v>
      </c>
      <c r="D554" s="21">
        <v>8.6531329221138834E-2</v>
      </c>
      <c r="E554" s="21">
        <v>4.5209316379237537E-2</v>
      </c>
      <c r="F554" s="21">
        <v>0.1531491768359198</v>
      </c>
      <c r="G554" s="21">
        <v>3.439380924118336</v>
      </c>
      <c r="H554" s="21">
        <v>3.7242707465546321</v>
      </c>
    </row>
    <row r="555" spans="1:8" x14ac:dyDescent="0.25">
      <c r="A555" s="139"/>
      <c r="B555" s="1">
        <v>2004</v>
      </c>
      <c r="C555" s="1" t="s">
        <v>245</v>
      </c>
      <c r="D555" s="21">
        <v>9.008435427552787E-2</v>
      </c>
      <c r="E555" s="21">
        <v>4.2644091126734812E-2</v>
      </c>
      <c r="F555" s="21">
        <v>0.16820092774894099</v>
      </c>
      <c r="G555" s="21">
        <v>3.4854809281325831</v>
      </c>
      <c r="H555" s="21">
        <v>3.7864103012837869</v>
      </c>
    </row>
    <row r="556" spans="1:8" x14ac:dyDescent="0.25">
      <c r="A556" s="139"/>
      <c r="B556" s="1">
        <v>2005</v>
      </c>
      <c r="C556" s="1" t="s">
        <v>245</v>
      </c>
      <c r="D556" s="21">
        <v>9.812827108862672E-2</v>
      </c>
      <c r="E556" s="21">
        <v>4.0746574243911877E-2</v>
      </c>
      <c r="F556" s="21">
        <v>0.16695238485309141</v>
      </c>
      <c r="G556" s="21">
        <v>3.6018362386065559</v>
      </c>
      <c r="H556" s="21">
        <v>3.9076634687921858</v>
      </c>
    </row>
    <row r="557" spans="1:8" x14ac:dyDescent="0.25">
      <c r="A557" s="139"/>
      <c r="B557" s="1">
        <v>2006</v>
      </c>
      <c r="C557" s="1" t="s">
        <v>245</v>
      </c>
      <c r="D557" s="21">
        <v>0.10965848172232361</v>
      </c>
      <c r="E557" s="21">
        <v>5.2446381983068807E-2</v>
      </c>
      <c r="F557" s="21">
        <v>0.20098153812400499</v>
      </c>
      <c r="G557" s="21">
        <v>3.8633418986139412</v>
      </c>
      <c r="H557" s="21">
        <v>4.2264283004433381</v>
      </c>
    </row>
    <row r="558" spans="1:8" x14ac:dyDescent="0.25">
      <c r="A558" s="139"/>
      <c r="B558" s="1">
        <v>2007</v>
      </c>
      <c r="C558" s="1" t="s">
        <v>245</v>
      </c>
      <c r="D558" s="21">
        <v>0.1093225656345134</v>
      </c>
      <c r="E558" s="21">
        <v>4.9104519287801407E-2</v>
      </c>
      <c r="F558" s="21">
        <v>0.2149154596792332</v>
      </c>
      <c r="G558" s="21">
        <v>3.8376098174529161</v>
      </c>
      <c r="H558" s="21">
        <v>4.2109523620544644</v>
      </c>
    </row>
    <row r="559" spans="1:8" x14ac:dyDescent="0.25">
      <c r="A559" s="139"/>
      <c r="B559" s="1">
        <v>2008</v>
      </c>
      <c r="C559" s="1" t="s">
        <v>245</v>
      </c>
      <c r="D559" s="21">
        <v>6.7012532582724674E-2</v>
      </c>
      <c r="E559" s="21">
        <v>4.9092679449229702E-2</v>
      </c>
      <c r="F559" s="21">
        <v>0.1716914090643078</v>
      </c>
      <c r="G559" s="21">
        <v>3.2363113858011459</v>
      </c>
      <c r="H559" s="21">
        <v>3.524108006897408</v>
      </c>
    </row>
    <row r="560" spans="1:8" x14ac:dyDescent="0.25">
      <c r="A560" s="139"/>
      <c r="B560" s="1">
        <v>2009</v>
      </c>
      <c r="C560" s="1" t="s">
        <v>245</v>
      </c>
      <c r="D560" s="21">
        <v>3.6356523012114617E-2</v>
      </c>
      <c r="E560" s="21">
        <v>3.4528196911296882E-2</v>
      </c>
      <c r="F560" s="21">
        <v>5.9449122216046493E-2</v>
      </c>
      <c r="G560" s="21">
        <v>2.475113387934039</v>
      </c>
      <c r="H560" s="21">
        <v>2.605447230073497</v>
      </c>
    </row>
    <row r="561" spans="1:8" x14ac:dyDescent="0.25">
      <c r="A561" s="139"/>
      <c r="B561" s="1">
        <v>2010</v>
      </c>
      <c r="C561" s="1" t="s">
        <v>245</v>
      </c>
      <c r="D561" s="21">
        <v>6.5130274674804645E-2</v>
      </c>
      <c r="E561" s="21">
        <v>1.887169938573225E-2</v>
      </c>
      <c r="F561" s="21">
        <v>0.1077149520880273</v>
      </c>
      <c r="G561" s="21">
        <v>2.4038387400955159</v>
      </c>
      <c r="H561" s="21">
        <v>2.59555566624408</v>
      </c>
    </row>
    <row r="562" spans="1:8" x14ac:dyDescent="0.25">
      <c r="A562" s="139"/>
      <c r="B562" s="1">
        <v>2011</v>
      </c>
      <c r="C562" s="1" t="s">
        <v>245</v>
      </c>
      <c r="D562" s="21">
        <v>5.615182931841501E-2</v>
      </c>
      <c r="E562" s="21">
        <v>3.66157499501856E-2</v>
      </c>
      <c r="F562" s="21">
        <v>0.1109648498643296</v>
      </c>
      <c r="G562" s="21">
        <v>2.4327785788009262</v>
      </c>
      <c r="H562" s="21">
        <v>2.6365110079338558</v>
      </c>
    </row>
    <row r="563" spans="1:8" x14ac:dyDescent="0.25">
      <c r="A563" s="139"/>
      <c r="B563" s="1">
        <v>2012</v>
      </c>
      <c r="C563" s="1" t="s">
        <v>245</v>
      </c>
      <c r="D563" s="21">
        <v>4.3691868517337758E-2</v>
      </c>
      <c r="E563" s="21">
        <v>1.426080792965796E-2</v>
      </c>
      <c r="F563" s="21">
        <v>7.1765421605872987E-2</v>
      </c>
      <c r="G563" s="21">
        <v>1.9642598877174939</v>
      </c>
      <c r="H563" s="21">
        <v>2.0939779857703629</v>
      </c>
    </row>
    <row r="564" spans="1:8" x14ac:dyDescent="0.25">
      <c r="A564" s="139"/>
      <c r="B564" s="1">
        <v>2013</v>
      </c>
      <c r="C564" s="1" t="s">
        <v>245</v>
      </c>
      <c r="D564" s="21">
        <v>3.5552388976292468E-2</v>
      </c>
      <c r="E564" s="21">
        <v>2.559637511315856E-2</v>
      </c>
      <c r="F564" s="21">
        <v>6.104485713398268E-2</v>
      </c>
      <c r="G564" s="21">
        <v>1.9112951827060369</v>
      </c>
      <c r="H564" s="21">
        <v>2.0334888039294712</v>
      </c>
    </row>
    <row r="565" spans="1:8" x14ac:dyDescent="0.25">
      <c r="A565" s="139"/>
      <c r="B565" s="1">
        <v>2014</v>
      </c>
      <c r="C565" s="1" t="s">
        <v>245</v>
      </c>
      <c r="D565" s="21">
        <v>3.7867769581968941E-2</v>
      </c>
      <c r="E565" s="21">
        <v>4.0193998609565448E-2</v>
      </c>
      <c r="F565" s="21">
        <v>8.1506694097444099E-2</v>
      </c>
      <c r="G565" s="21">
        <v>1.7669403518180991</v>
      </c>
      <c r="H565" s="21">
        <v>1.926508814107077</v>
      </c>
    </row>
    <row r="566" spans="1:8" x14ac:dyDescent="0.25">
      <c r="A566" s="139"/>
      <c r="B566" s="1">
        <v>2015</v>
      </c>
      <c r="C566" s="1" t="s">
        <v>245</v>
      </c>
      <c r="D566" s="21">
        <v>3.437300064274635E-2</v>
      </c>
      <c r="E566" s="21">
        <v>2.3313439392379409E-2</v>
      </c>
      <c r="F566" s="21">
        <v>9.2540442739069459E-2</v>
      </c>
      <c r="G566" s="21">
        <v>1.737395049187598</v>
      </c>
      <c r="H566" s="21">
        <v>1.8876219319617931</v>
      </c>
    </row>
    <row r="567" spans="1:8" x14ac:dyDescent="0.25">
      <c r="A567" s="140"/>
      <c r="B567" s="1">
        <v>2016</v>
      </c>
      <c r="C567" s="1" t="s">
        <v>245</v>
      </c>
      <c r="D567" s="21">
        <v>3.82544481843878E-2</v>
      </c>
      <c r="E567" s="21">
        <v>4.7121363955999508E-2</v>
      </c>
      <c r="F567" s="21">
        <v>0.1168362075399887</v>
      </c>
      <c r="G567" s="21">
        <v>1.8251466122342139</v>
      </c>
      <c r="H567" s="21">
        <v>2.02735863191459</v>
      </c>
    </row>
  </sheetData>
  <mergeCells count="12">
    <mergeCell ref="A521:A567"/>
    <mergeCell ref="A145:A191"/>
    <mergeCell ref="A98:A144"/>
    <mergeCell ref="A4:A50"/>
    <mergeCell ref="A192:A238"/>
    <mergeCell ref="A51:A97"/>
    <mergeCell ref="A239:A285"/>
    <mergeCell ref="A427:A473"/>
    <mergeCell ref="A380:A426"/>
    <mergeCell ref="A474:A520"/>
    <mergeCell ref="A286:A332"/>
    <mergeCell ref="A333:A37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63"/>
  <sheetViews>
    <sheetView workbookViewId="0"/>
  </sheetViews>
  <sheetFormatPr defaultRowHeight="15" x14ac:dyDescent="0.25"/>
  <cols>
    <col min="1" max="1" width="8" style="30" customWidth="1"/>
    <col min="2" max="2" width="6" customWidth="1"/>
    <col min="3" max="3" width="13" customWidth="1"/>
    <col min="4" max="4" width="23" customWidth="1"/>
    <col min="5" max="6" width="22" customWidth="1"/>
    <col min="7" max="8" width="20" customWidth="1"/>
  </cols>
  <sheetData>
    <row r="1" spans="1:8" x14ac:dyDescent="0.25">
      <c r="A1" s="2" t="s">
        <v>565</v>
      </c>
    </row>
    <row r="3" spans="1:8" x14ac:dyDescent="0.25">
      <c r="A3" s="29" t="s">
        <v>78</v>
      </c>
      <c r="B3" s="1" t="s">
        <v>334</v>
      </c>
      <c r="C3" s="1" t="s">
        <v>242</v>
      </c>
      <c r="D3" s="1" t="s">
        <v>300</v>
      </c>
      <c r="E3" s="1" t="s">
        <v>302</v>
      </c>
      <c r="F3" s="1" t="s">
        <v>303</v>
      </c>
      <c r="G3" s="1" t="s">
        <v>304</v>
      </c>
      <c r="H3" s="1" t="s">
        <v>305</v>
      </c>
    </row>
    <row r="4" spans="1:8" x14ac:dyDescent="0.25">
      <c r="A4" s="138" t="s">
        <v>60</v>
      </c>
      <c r="B4" s="1">
        <v>2005</v>
      </c>
      <c r="C4" s="1" t="s">
        <v>245</v>
      </c>
      <c r="D4" s="2">
        <v>2.9049573011362149E-2</v>
      </c>
      <c r="E4" s="2">
        <v>2.8196630622164959E-2</v>
      </c>
      <c r="F4" s="2">
        <v>6.7681450575341848E-2</v>
      </c>
      <c r="G4" s="2">
        <v>1.883214144644932</v>
      </c>
      <c r="H4" s="2">
        <v>2.0081417988538011</v>
      </c>
    </row>
    <row r="5" spans="1:8" x14ac:dyDescent="0.25">
      <c r="A5" s="139"/>
      <c r="B5" s="1">
        <v>2006</v>
      </c>
      <c r="C5" s="1" t="s">
        <v>245</v>
      </c>
      <c r="D5" s="2">
        <v>3.6255047175987917E-2</v>
      </c>
      <c r="E5" s="2">
        <v>3.6835454057028108E-2</v>
      </c>
      <c r="F5" s="2">
        <v>0.1254012735140197</v>
      </c>
      <c r="G5" s="2">
        <v>2.3156286074416572</v>
      </c>
      <c r="H5" s="2">
        <v>2.5141203821886919</v>
      </c>
    </row>
    <row r="6" spans="1:8" x14ac:dyDescent="0.25">
      <c r="A6" s="139"/>
      <c r="B6" s="1">
        <v>2007</v>
      </c>
      <c r="C6" s="1" t="s">
        <v>245</v>
      </c>
      <c r="D6" s="2">
        <v>5.1478703725884367E-2</v>
      </c>
      <c r="E6" s="2">
        <v>4.1151381285032582E-2</v>
      </c>
      <c r="F6" s="2">
        <v>0.16237018661753649</v>
      </c>
      <c r="G6" s="2">
        <v>2.7046840974452349</v>
      </c>
      <c r="H6" s="2">
        <v>2.9596843690736878</v>
      </c>
    </row>
    <row r="7" spans="1:8" x14ac:dyDescent="0.25">
      <c r="A7" s="139"/>
      <c r="B7" s="1">
        <v>2008</v>
      </c>
      <c r="C7" s="1" t="s">
        <v>245</v>
      </c>
      <c r="D7" s="2">
        <v>4.6934927771169879E-2</v>
      </c>
      <c r="E7" s="2">
        <v>3.2537125895901783E-2</v>
      </c>
      <c r="F7" s="2">
        <v>0.13598149502251131</v>
      </c>
      <c r="G7" s="2">
        <v>2.7927329576735951</v>
      </c>
      <c r="H7" s="2">
        <v>3.0081865063631779</v>
      </c>
    </row>
    <row r="8" spans="1:8" x14ac:dyDescent="0.25">
      <c r="A8" s="139"/>
      <c r="B8" s="1">
        <v>2009</v>
      </c>
      <c r="C8" s="1" t="s">
        <v>245</v>
      </c>
      <c r="D8" s="2">
        <v>1.792737584173372E-2</v>
      </c>
      <c r="E8" s="2">
        <v>2.6680995261520329E-2</v>
      </c>
      <c r="F8" s="2">
        <v>3.5428818362948457E-2</v>
      </c>
      <c r="G8" s="2">
        <v>2.0740848467982049</v>
      </c>
      <c r="H8" s="2">
        <v>2.154122036264408</v>
      </c>
    </row>
    <row r="9" spans="1:8" x14ac:dyDescent="0.25">
      <c r="A9" s="139"/>
      <c r="B9" s="1">
        <v>2010</v>
      </c>
      <c r="C9" s="1" t="s">
        <v>245</v>
      </c>
      <c r="D9" s="2">
        <v>3.4565601660007668E-2</v>
      </c>
      <c r="E9" s="2">
        <v>2.4860886945738691E-2</v>
      </c>
      <c r="F9" s="2">
        <v>5.8241895665596552E-2</v>
      </c>
      <c r="G9" s="2">
        <v>1.754993394135697</v>
      </c>
      <c r="H9" s="2">
        <v>1.8726617784070401</v>
      </c>
    </row>
    <row r="10" spans="1:8" x14ac:dyDescent="0.25">
      <c r="A10" s="139"/>
      <c r="B10" s="1">
        <v>2011</v>
      </c>
      <c r="C10" s="1" t="s">
        <v>245</v>
      </c>
      <c r="D10" s="2">
        <v>3.3193713024725173E-2</v>
      </c>
      <c r="E10" s="2">
        <v>1.4937954689389389E-2</v>
      </c>
      <c r="F10" s="2">
        <v>6.8712763632023263E-2</v>
      </c>
      <c r="G10" s="2">
        <v>1.9601774020146989</v>
      </c>
      <c r="H10" s="2">
        <v>2.077021833360837</v>
      </c>
    </row>
    <row r="11" spans="1:8" x14ac:dyDescent="0.25">
      <c r="A11" s="139"/>
      <c r="B11" s="1">
        <v>2012</v>
      </c>
      <c r="C11" s="1" t="s">
        <v>245</v>
      </c>
      <c r="D11" s="2">
        <v>2.5663045604336888E-2</v>
      </c>
      <c r="E11" s="2">
        <v>1.1982719856148721E-2</v>
      </c>
      <c r="F11" s="2">
        <v>3.6271940412923198E-2</v>
      </c>
      <c r="G11" s="2">
        <v>1.5416421125264961</v>
      </c>
      <c r="H11" s="2">
        <v>1.6155598183999049</v>
      </c>
    </row>
    <row r="12" spans="1:8" x14ac:dyDescent="0.25">
      <c r="A12" s="139"/>
      <c r="B12" s="1">
        <v>2013</v>
      </c>
      <c r="C12" s="1" t="s">
        <v>245</v>
      </c>
      <c r="D12" s="2">
        <v>3.3057117992371758E-2</v>
      </c>
      <c r="E12" s="2">
        <v>1.5816882254334651E-2</v>
      </c>
      <c r="F12" s="2">
        <v>4.1213364132753422E-2</v>
      </c>
      <c r="G12" s="2">
        <v>1.332676179620591</v>
      </c>
      <c r="H12" s="2">
        <v>1.422763544000051</v>
      </c>
    </row>
    <row r="13" spans="1:8" x14ac:dyDescent="0.25">
      <c r="A13" s="139"/>
      <c r="B13" s="1">
        <v>2014</v>
      </c>
      <c r="C13" s="1" t="s">
        <v>245</v>
      </c>
      <c r="D13" s="2">
        <v>3.6828736961671819E-2</v>
      </c>
      <c r="E13" s="2">
        <v>3.2154837402789793E-2</v>
      </c>
      <c r="F13" s="2">
        <v>8.0982951994749572E-2</v>
      </c>
      <c r="G13" s="2">
        <v>1.4234599778093531</v>
      </c>
      <c r="H13" s="2">
        <v>1.573426504168564</v>
      </c>
    </row>
    <row r="14" spans="1:8" x14ac:dyDescent="0.25">
      <c r="A14" s="139"/>
      <c r="B14" s="1">
        <v>2015</v>
      </c>
      <c r="C14" s="1" t="s">
        <v>245</v>
      </c>
      <c r="D14" s="2">
        <v>4.7136728334758647E-2</v>
      </c>
      <c r="E14" s="2">
        <v>2.8354148711621209E-2</v>
      </c>
      <c r="F14" s="2">
        <v>8.6953206246921752E-2</v>
      </c>
      <c r="G14" s="2">
        <v>1.458444523462584</v>
      </c>
      <c r="H14" s="2">
        <v>1.6208886067558861</v>
      </c>
    </row>
    <row r="15" spans="1:8" x14ac:dyDescent="0.25">
      <c r="A15" s="140"/>
      <c r="B15" s="1">
        <v>2016</v>
      </c>
      <c r="C15" s="1" t="s">
        <v>245</v>
      </c>
      <c r="D15" s="2">
        <v>5.8408692322679798E-2</v>
      </c>
      <c r="E15" s="2">
        <v>3.9077285870091162E-2</v>
      </c>
      <c r="F15" s="2">
        <v>0.1032397229446002</v>
      </c>
      <c r="G15" s="2">
        <v>1.437193673262398</v>
      </c>
      <c r="H15" s="2">
        <v>1.6379193743997691</v>
      </c>
    </row>
    <row r="16" spans="1:8" x14ac:dyDescent="0.25">
      <c r="A16" s="138" t="s">
        <v>62</v>
      </c>
      <c r="B16" s="1">
        <v>2005</v>
      </c>
      <c r="C16" s="1" t="s">
        <v>245</v>
      </c>
      <c r="D16" s="2">
        <v>-0.1112837176842351</v>
      </c>
      <c r="E16" s="2">
        <v>2.6919700533299461E-2</v>
      </c>
      <c r="F16" s="2">
        <v>-8.9749294156818413E-2</v>
      </c>
      <c r="G16" s="2">
        <v>0.94374936611606774</v>
      </c>
      <c r="H16" s="2">
        <v>0.76963605480831365</v>
      </c>
    </row>
    <row r="17" spans="1:8" x14ac:dyDescent="0.25">
      <c r="A17" s="139"/>
      <c r="B17" s="1">
        <v>2006</v>
      </c>
      <c r="C17" s="1" t="s">
        <v>245</v>
      </c>
      <c r="D17" s="2">
        <v>-0.1013322839493089</v>
      </c>
      <c r="E17" s="2">
        <v>2.9524486926367031E-2</v>
      </c>
      <c r="F17" s="2">
        <v>-5.8074884389984198E-2</v>
      </c>
      <c r="G17" s="2">
        <v>1.219224697795888</v>
      </c>
      <c r="H17" s="2">
        <v>1.089342016382961</v>
      </c>
    </row>
    <row r="18" spans="1:8" x14ac:dyDescent="0.25">
      <c r="A18" s="139"/>
      <c r="B18" s="1">
        <v>2007</v>
      </c>
      <c r="C18" s="1" t="s">
        <v>245</v>
      </c>
      <c r="D18" s="2">
        <v>-8.8172692173425868E-2</v>
      </c>
      <c r="E18" s="2">
        <v>3.4062405790434937E-2</v>
      </c>
      <c r="F18" s="2">
        <v>-1.458281486786548E-2</v>
      </c>
      <c r="G18" s="2">
        <v>1.627146419091863</v>
      </c>
      <c r="H18" s="2">
        <v>1.558453317841006</v>
      </c>
    </row>
    <row r="19" spans="1:8" x14ac:dyDescent="0.25">
      <c r="A19" s="139"/>
      <c r="B19" s="1">
        <v>2008</v>
      </c>
      <c r="C19" s="1" t="s">
        <v>245</v>
      </c>
      <c r="D19" s="2">
        <v>-9.1324241558892766E-2</v>
      </c>
      <c r="E19" s="2">
        <v>3.4160162585623308E-2</v>
      </c>
      <c r="F19" s="2">
        <v>-3.2255476354914617E-2</v>
      </c>
      <c r="G19" s="2">
        <v>1.6358281452651</v>
      </c>
      <c r="H19" s="2">
        <v>1.546408589936916</v>
      </c>
    </row>
    <row r="20" spans="1:8" x14ac:dyDescent="0.25">
      <c r="A20" s="139"/>
      <c r="B20" s="1">
        <v>2009</v>
      </c>
      <c r="C20" s="1" t="s">
        <v>245</v>
      </c>
      <c r="D20" s="2">
        <v>-0.1007114757685728</v>
      </c>
      <c r="E20" s="2">
        <v>3.0894064057015651E-2</v>
      </c>
      <c r="F20" s="2">
        <v>-8.4187056308210023E-2</v>
      </c>
      <c r="G20" s="2">
        <v>0.88639696699426673</v>
      </c>
      <c r="H20" s="2">
        <v>0.73239249897449965</v>
      </c>
    </row>
    <row r="21" spans="1:8" x14ac:dyDescent="0.25">
      <c r="A21" s="139"/>
      <c r="B21" s="1">
        <v>2010</v>
      </c>
      <c r="C21" s="1" t="s">
        <v>245</v>
      </c>
      <c r="D21" s="2">
        <v>-9.3358652371929515E-2</v>
      </c>
      <c r="E21" s="2">
        <v>5.8774253098070148E-2</v>
      </c>
      <c r="F21" s="2">
        <v>-2.468822625617886E-2</v>
      </c>
      <c r="G21" s="2">
        <v>1.095435717402145</v>
      </c>
      <c r="H21" s="2">
        <v>1.0361630918721061</v>
      </c>
    </row>
    <row r="22" spans="1:8" x14ac:dyDescent="0.25">
      <c r="A22" s="139"/>
      <c r="B22" s="1">
        <v>2011</v>
      </c>
      <c r="C22" s="1" t="s">
        <v>245</v>
      </c>
      <c r="D22" s="2">
        <v>-6.8133556365923817E-2</v>
      </c>
      <c r="E22" s="2">
        <v>5.6358853416758788E-2</v>
      </c>
      <c r="F22" s="2">
        <v>1.297980223322585E-2</v>
      </c>
      <c r="G22" s="2">
        <v>1.3471605327818019</v>
      </c>
      <c r="H22" s="2">
        <v>1.348365632065863</v>
      </c>
    </row>
    <row r="23" spans="1:8" x14ac:dyDescent="0.25">
      <c r="A23" s="139"/>
      <c r="B23" s="1">
        <v>2012</v>
      </c>
      <c r="C23" s="1" t="s">
        <v>245</v>
      </c>
      <c r="D23" s="2">
        <v>-7.098157778702173E-2</v>
      </c>
      <c r="E23" s="2">
        <v>6.0190464049442387E-2</v>
      </c>
      <c r="F23" s="2">
        <v>1.2620628781913751E-2</v>
      </c>
      <c r="G23" s="2">
        <v>1.5577965335397559</v>
      </c>
      <c r="H23" s="2">
        <v>1.55962604858409</v>
      </c>
    </row>
    <row r="24" spans="1:8" x14ac:dyDescent="0.25">
      <c r="A24" s="139"/>
      <c r="B24" s="1">
        <v>2013</v>
      </c>
      <c r="C24" s="1" t="s">
        <v>245</v>
      </c>
      <c r="D24" s="2">
        <v>-6.6554507000661595E-2</v>
      </c>
      <c r="E24" s="2">
        <v>6.4445752199777814E-2</v>
      </c>
      <c r="F24" s="2">
        <v>2.181206281909993E-2</v>
      </c>
      <c r="G24" s="2">
        <v>1.7597610865821141</v>
      </c>
      <c r="H24" s="2">
        <v>1.7794643946003299</v>
      </c>
    </row>
    <row r="25" spans="1:8" x14ac:dyDescent="0.25">
      <c r="A25" s="139"/>
      <c r="B25" s="1">
        <v>2014</v>
      </c>
      <c r="C25" s="1" t="s">
        <v>245</v>
      </c>
      <c r="D25" s="2">
        <v>-6.5322620165028808E-2</v>
      </c>
      <c r="E25" s="2">
        <v>7.019178377955558E-2</v>
      </c>
      <c r="F25" s="2">
        <v>9.7090629579211166E-3</v>
      </c>
      <c r="G25" s="2">
        <v>1.762223693146157</v>
      </c>
      <c r="H25" s="2">
        <v>1.7768019197186049</v>
      </c>
    </row>
    <row r="26" spans="1:8" x14ac:dyDescent="0.25">
      <c r="A26" s="139"/>
      <c r="B26" s="1">
        <v>2015</v>
      </c>
      <c r="C26" s="1" t="s">
        <v>245</v>
      </c>
      <c r="D26" s="2">
        <v>-6.6202366063439766E-2</v>
      </c>
      <c r="E26" s="2">
        <v>5.9483575552329998E-2</v>
      </c>
      <c r="F26" s="2">
        <v>-1.6201302499900011E-2</v>
      </c>
      <c r="G26" s="2">
        <v>1.787923841959296</v>
      </c>
      <c r="H26" s="2">
        <v>1.7650037489482859</v>
      </c>
    </row>
    <row r="27" spans="1:8" x14ac:dyDescent="0.25">
      <c r="A27" s="140"/>
      <c r="B27" s="1">
        <v>2016</v>
      </c>
      <c r="C27" s="1" t="s">
        <v>245</v>
      </c>
      <c r="D27" s="2">
        <v>-6.1861692446363671E-2</v>
      </c>
      <c r="E27" s="2">
        <v>7.1780680101095312E-2</v>
      </c>
      <c r="F27" s="2">
        <v>-1.5011974066890961E-2</v>
      </c>
      <c r="G27" s="2">
        <v>1.5016170196401919</v>
      </c>
      <c r="H27" s="2">
        <v>1.496524033228033</v>
      </c>
    </row>
    <row r="28" spans="1:8" x14ac:dyDescent="0.25">
      <c r="A28" s="138" t="s">
        <v>68</v>
      </c>
      <c r="B28" s="1">
        <v>2005</v>
      </c>
      <c r="C28" s="1" t="s">
        <v>245</v>
      </c>
      <c r="D28" s="2">
        <v>0.22663983426978951</v>
      </c>
      <c r="E28" s="2">
        <v>7.9710456545400571E-2</v>
      </c>
      <c r="F28" s="2">
        <v>0.18880768499168821</v>
      </c>
      <c r="G28" s="2">
        <v>3.5394194739473108</v>
      </c>
      <c r="H28" s="2">
        <v>4.03457744975419</v>
      </c>
    </row>
    <row r="29" spans="1:8" x14ac:dyDescent="0.25">
      <c r="A29" s="139"/>
      <c r="B29" s="1">
        <v>2006</v>
      </c>
      <c r="C29" s="1" t="s">
        <v>245</v>
      </c>
      <c r="D29" s="2">
        <v>0.2096085501363312</v>
      </c>
      <c r="E29" s="2">
        <v>8.1792643629767917E-2</v>
      </c>
      <c r="F29" s="2">
        <v>0.2275401368303003</v>
      </c>
      <c r="G29" s="2">
        <v>3.5367476214605209</v>
      </c>
      <c r="H29" s="2">
        <v>4.0556889520569204</v>
      </c>
    </row>
    <row r="30" spans="1:8" x14ac:dyDescent="0.25">
      <c r="A30" s="139"/>
      <c r="B30" s="1">
        <v>2007</v>
      </c>
      <c r="C30" s="1" t="s">
        <v>245</v>
      </c>
      <c r="D30" s="2">
        <v>0.17874685996866371</v>
      </c>
      <c r="E30" s="2">
        <v>5.7699864162357097E-2</v>
      </c>
      <c r="F30" s="2">
        <v>0.17665026511354701</v>
      </c>
      <c r="G30" s="2">
        <v>2.9586445748765899</v>
      </c>
      <c r="H30" s="2">
        <v>3.3717415641211579</v>
      </c>
    </row>
    <row r="31" spans="1:8" x14ac:dyDescent="0.25">
      <c r="A31" s="139"/>
      <c r="B31" s="1">
        <v>2008</v>
      </c>
      <c r="C31" s="1" t="s">
        <v>245</v>
      </c>
      <c r="D31" s="2">
        <v>0.1087763504713183</v>
      </c>
      <c r="E31" s="2">
        <v>3.5461729665503053E-2</v>
      </c>
      <c r="F31" s="2">
        <v>0.1324837357016849</v>
      </c>
      <c r="G31" s="2">
        <v>2.3151335979392331</v>
      </c>
      <c r="H31" s="2">
        <v>2.591855413777739</v>
      </c>
    </row>
    <row r="32" spans="1:8" x14ac:dyDescent="0.25">
      <c r="A32" s="139"/>
      <c r="B32" s="1">
        <v>2009</v>
      </c>
      <c r="C32" s="1" t="s">
        <v>245</v>
      </c>
      <c r="D32" s="2">
        <v>3.5393242719590698E-2</v>
      </c>
      <c r="E32" s="2">
        <v>2.7985177145180579E-2</v>
      </c>
      <c r="F32" s="2">
        <v>1.7860882754673511E-3</v>
      </c>
      <c r="G32" s="2">
        <v>1.4924337698466461</v>
      </c>
      <c r="H32" s="2">
        <v>1.557598277986884</v>
      </c>
    </row>
    <row r="33" spans="1:8" x14ac:dyDescent="0.25">
      <c r="A33" s="139"/>
      <c r="B33" s="1">
        <v>2010</v>
      </c>
      <c r="C33" s="1" t="s">
        <v>245</v>
      </c>
      <c r="D33" s="2">
        <v>6.4757904377390943E-2</v>
      </c>
      <c r="E33" s="2">
        <v>5.4364763959775783E-2</v>
      </c>
      <c r="F33" s="2">
        <v>6.8578791484201804E-2</v>
      </c>
      <c r="G33" s="2">
        <v>1.59483762921129</v>
      </c>
      <c r="H33" s="2">
        <v>1.782539089032658</v>
      </c>
    </row>
    <row r="34" spans="1:8" x14ac:dyDescent="0.25">
      <c r="A34" s="139"/>
      <c r="B34" s="1">
        <v>2011</v>
      </c>
      <c r="C34" s="1" t="s">
        <v>245</v>
      </c>
      <c r="D34" s="2">
        <v>6.697449103255973E-2</v>
      </c>
      <c r="E34" s="2">
        <v>4.0583955390461349E-2</v>
      </c>
      <c r="F34" s="2">
        <v>9.2765255224954948E-2</v>
      </c>
      <c r="G34" s="2">
        <v>1.5903234289390249</v>
      </c>
      <c r="H34" s="2">
        <v>1.7906471305870011</v>
      </c>
    </row>
    <row r="35" spans="1:8" x14ac:dyDescent="0.25">
      <c r="A35" s="139"/>
      <c r="B35" s="1">
        <v>2012</v>
      </c>
      <c r="C35" s="1" t="s">
        <v>245</v>
      </c>
      <c r="D35" s="2">
        <v>6.4328518211119609E-2</v>
      </c>
      <c r="E35" s="2">
        <v>-1.085551559597008E-2</v>
      </c>
      <c r="F35" s="2">
        <v>0.1056703103678731</v>
      </c>
      <c r="G35" s="2">
        <v>1.6527145458546999</v>
      </c>
      <c r="H35" s="2">
        <v>1.811857858837723</v>
      </c>
    </row>
    <row r="36" spans="1:8" x14ac:dyDescent="0.25">
      <c r="A36" s="139"/>
      <c r="B36" s="1">
        <v>2013</v>
      </c>
      <c r="C36" s="1" t="s">
        <v>245</v>
      </c>
      <c r="D36" s="2">
        <v>6.3213983045773497E-2</v>
      </c>
      <c r="E36" s="2">
        <v>2.4004379990740489E-2</v>
      </c>
      <c r="F36" s="2">
        <v>0.1052627432365611</v>
      </c>
      <c r="G36" s="2">
        <v>1.5872395892525111</v>
      </c>
      <c r="H36" s="2">
        <v>1.779720695525586</v>
      </c>
    </row>
    <row r="37" spans="1:8" x14ac:dyDescent="0.25">
      <c r="A37" s="139"/>
      <c r="B37" s="1">
        <v>2014</v>
      </c>
      <c r="C37" s="1" t="s">
        <v>245</v>
      </c>
      <c r="D37" s="2">
        <v>7.7656979450476837E-2</v>
      </c>
      <c r="E37" s="2">
        <v>1.502245735774801E-2</v>
      </c>
      <c r="F37" s="2">
        <v>0.13344699452920411</v>
      </c>
      <c r="G37" s="2">
        <v>1.9801457832027409</v>
      </c>
      <c r="H37" s="2">
        <v>2.2062722145401699</v>
      </c>
    </row>
    <row r="38" spans="1:8" x14ac:dyDescent="0.25">
      <c r="A38" s="139"/>
      <c r="B38" s="1">
        <v>2015</v>
      </c>
      <c r="C38" s="1" t="s">
        <v>245</v>
      </c>
      <c r="D38" s="2">
        <v>8.6285233953753745E-2</v>
      </c>
      <c r="E38" s="2">
        <v>2.7388540573856521E-2</v>
      </c>
      <c r="F38" s="2">
        <v>9.4386981609523954E-2</v>
      </c>
      <c r="G38" s="2">
        <v>2.126370552674314</v>
      </c>
      <c r="H38" s="2">
        <v>2.3344313088114479</v>
      </c>
    </row>
    <row r="39" spans="1:8" x14ac:dyDescent="0.25">
      <c r="A39" s="140"/>
      <c r="B39" s="1">
        <v>2016</v>
      </c>
      <c r="C39" s="1" t="s">
        <v>245</v>
      </c>
      <c r="D39" s="2">
        <v>9.1101781466183362E-2</v>
      </c>
      <c r="E39" s="2">
        <v>2.530746741809892E-2</v>
      </c>
      <c r="F39" s="2">
        <v>0.1101978399304205</v>
      </c>
      <c r="G39" s="2">
        <v>2.042185272279724</v>
      </c>
      <c r="H39" s="2">
        <v>2.2687923610944258</v>
      </c>
    </row>
    <row r="40" spans="1:8" x14ac:dyDescent="0.25">
      <c r="A40" s="138" t="s">
        <v>70</v>
      </c>
      <c r="B40" s="1">
        <v>2005</v>
      </c>
      <c r="C40" s="1" t="s">
        <v>245</v>
      </c>
      <c r="D40" s="2">
        <v>1.5797455082924431E-3</v>
      </c>
      <c r="E40" s="2">
        <v>3.8103239945559933E-2</v>
      </c>
      <c r="F40" s="2">
        <v>0.14137336005386039</v>
      </c>
      <c r="G40" s="2">
        <v>2.683913439169197</v>
      </c>
      <c r="H40" s="2">
        <v>2.86496978467691</v>
      </c>
    </row>
    <row r="41" spans="1:8" x14ac:dyDescent="0.25">
      <c r="A41" s="139"/>
      <c r="B41" s="1">
        <v>2006</v>
      </c>
      <c r="C41" s="1" t="s">
        <v>245</v>
      </c>
      <c r="D41" s="2">
        <v>4.8356505194861741E-3</v>
      </c>
      <c r="E41" s="2">
        <v>3.5151532839905381E-2</v>
      </c>
      <c r="F41" s="2">
        <v>0.13418051352540011</v>
      </c>
      <c r="G41" s="2">
        <v>2.609228815616182</v>
      </c>
      <c r="H41" s="2">
        <v>2.7833965125009739</v>
      </c>
    </row>
    <row r="42" spans="1:8" x14ac:dyDescent="0.25">
      <c r="A42" s="139"/>
      <c r="B42" s="1">
        <v>2007</v>
      </c>
      <c r="C42" s="1" t="s">
        <v>245</v>
      </c>
      <c r="D42" s="2">
        <v>-1.161783261170496E-3</v>
      </c>
      <c r="E42" s="2">
        <v>3.5553041805311103E-2</v>
      </c>
      <c r="F42" s="2">
        <v>0.15040952496217569</v>
      </c>
      <c r="G42" s="2">
        <v>2.483481326817965</v>
      </c>
      <c r="H42" s="2">
        <v>2.6682821103242809</v>
      </c>
    </row>
    <row r="43" spans="1:8" x14ac:dyDescent="0.25">
      <c r="A43" s="139"/>
      <c r="B43" s="1">
        <v>2008</v>
      </c>
      <c r="C43" s="1" t="s">
        <v>245</v>
      </c>
      <c r="D43" s="2">
        <v>-2.0639746073993881E-2</v>
      </c>
      <c r="E43" s="2">
        <v>2.6458381470083711E-2</v>
      </c>
      <c r="F43" s="2">
        <v>0.16250942946362029</v>
      </c>
      <c r="G43" s="2">
        <v>2.2115514930246198</v>
      </c>
      <c r="H43" s="2">
        <v>2.3798795578843301</v>
      </c>
    </row>
    <row r="44" spans="1:8" x14ac:dyDescent="0.25">
      <c r="A44" s="139"/>
      <c r="B44" s="1">
        <v>2009</v>
      </c>
      <c r="C44" s="1" t="s">
        <v>245</v>
      </c>
      <c r="D44" s="2">
        <v>-5.5542448872037263E-2</v>
      </c>
      <c r="E44" s="2">
        <v>5.0981256117691998E-2</v>
      </c>
      <c r="F44" s="2">
        <v>3.4156717386540622E-2</v>
      </c>
      <c r="G44" s="2">
        <v>1.7766427203502639</v>
      </c>
      <c r="H44" s="2">
        <v>1.806238244982459</v>
      </c>
    </row>
    <row r="45" spans="1:8" x14ac:dyDescent="0.25">
      <c r="A45" s="139"/>
      <c r="B45" s="1">
        <v>2010</v>
      </c>
      <c r="C45" s="1" t="s">
        <v>245</v>
      </c>
      <c r="D45" s="2">
        <v>-1.3532551808442161E-2</v>
      </c>
      <c r="E45" s="2">
        <v>2.6648682438905041E-2</v>
      </c>
      <c r="F45" s="2">
        <v>9.3441695928552684E-2</v>
      </c>
      <c r="G45" s="2">
        <v>1.565260112878937</v>
      </c>
      <c r="H45" s="2">
        <v>1.671817939437952</v>
      </c>
    </row>
    <row r="46" spans="1:8" x14ac:dyDescent="0.25">
      <c r="A46" s="139"/>
      <c r="B46" s="1">
        <v>2011</v>
      </c>
      <c r="C46" s="1" t="s">
        <v>245</v>
      </c>
      <c r="D46" s="2">
        <v>-2.3939260161593309E-2</v>
      </c>
      <c r="E46" s="2">
        <v>8.4637684089832813E-3</v>
      </c>
      <c r="F46" s="2">
        <v>4.1786238926674678E-2</v>
      </c>
      <c r="G46" s="2">
        <v>1.54775811679403</v>
      </c>
      <c r="H46" s="2">
        <v>1.574068863968094</v>
      </c>
    </row>
    <row r="47" spans="1:8" x14ac:dyDescent="0.25">
      <c r="A47" s="139"/>
      <c r="B47" s="1">
        <v>2012</v>
      </c>
      <c r="C47" s="1" t="s">
        <v>245</v>
      </c>
      <c r="D47" s="2">
        <v>-2.794524790289633E-2</v>
      </c>
      <c r="E47" s="2">
        <v>4.0870666169565632E-2</v>
      </c>
      <c r="F47" s="2">
        <v>7.7428886147177051E-2</v>
      </c>
      <c r="G47" s="2">
        <v>1.64296108516228</v>
      </c>
      <c r="H47" s="2">
        <v>1.733315389576126</v>
      </c>
    </row>
    <row r="48" spans="1:8" x14ac:dyDescent="0.25">
      <c r="A48" s="139"/>
      <c r="B48" s="1">
        <v>2013</v>
      </c>
      <c r="C48" s="1" t="s">
        <v>245</v>
      </c>
      <c r="D48" s="2">
        <v>2.328848955931823E-2</v>
      </c>
      <c r="E48" s="2">
        <v>3.6038918536819869E-2</v>
      </c>
      <c r="F48" s="2">
        <v>9.256616021001518E-2</v>
      </c>
      <c r="G48" s="2">
        <v>1.739368016747576</v>
      </c>
      <c r="H48" s="2">
        <v>1.8912615850537291</v>
      </c>
    </row>
    <row r="49" spans="1:8" x14ac:dyDescent="0.25">
      <c r="A49" s="139"/>
      <c r="B49" s="1">
        <v>2014</v>
      </c>
      <c r="C49" s="1" t="s">
        <v>245</v>
      </c>
      <c r="D49" s="2">
        <v>2.9817255055975041E-2</v>
      </c>
      <c r="E49" s="2">
        <v>2.9797094104789219E-2</v>
      </c>
      <c r="F49" s="2">
        <v>0.1472934240791228</v>
      </c>
      <c r="G49" s="2">
        <v>1.6770495241873591</v>
      </c>
      <c r="H49" s="2">
        <v>1.883957297427246</v>
      </c>
    </row>
    <row r="50" spans="1:8" x14ac:dyDescent="0.25">
      <c r="A50" s="139"/>
      <c r="B50" s="1">
        <v>2015</v>
      </c>
      <c r="C50" s="1" t="s">
        <v>245</v>
      </c>
      <c r="D50" s="2">
        <v>2.318224557524922E-2</v>
      </c>
      <c r="E50" s="2">
        <v>3.3011214970894487E-2</v>
      </c>
      <c r="F50" s="2">
        <v>0.1147565496771125</v>
      </c>
      <c r="G50" s="2">
        <v>1.72444547476387</v>
      </c>
      <c r="H50" s="2">
        <v>1.895395484987126</v>
      </c>
    </row>
    <row r="51" spans="1:8" x14ac:dyDescent="0.25">
      <c r="A51" s="140"/>
      <c r="B51" s="1">
        <v>2016</v>
      </c>
      <c r="C51" s="1" t="s">
        <v>245</v>
      </c>
      <c r="D51" s="2">
        <v>1.7535667762102539E-2</v>
      </c>
      <c r="E51" s="2">
        <v>5.627158365185253E-2</v>
      </c>
      <c r="F51" s="2">
        <v>0.10014695801317181</v>
      </c>
      <c r="G51" s="2">
        <v>1.7689866399526051</v>
      </c>
      <c r="H51" s="2">
        <v>1.942940849379732</v>
      </c>
    </row>
    <row r="52" spans="1:8" x14ac:dyDescent="0.25">
      <c r="A52" s="138" t="s">
        <v>76</v>
      </c>
      <c r="B52" s="1">
        <v>2005</v>
      </c>
      <c r="C52" s="1" t="s">
        <v>245</v>
      </c>
      <c r="D52" s="2">
        <v>9.812827108862672E-2</v>
      </c>
      <c r="E52" s="2">
        <v>4.0746574243911877E-2</v>
      </c>
      <c r="F52" s="2">
        <v>0.16695238485309141</v>
      </c>
      <c r="G52" s="2">
        <v>3.6018362386065559</v>
      </c>
      <c r="H52" s="2">
        <v>3.9076634687921858</v>
      </c>
    </row>
    <row r="53" spans="1:8" x14ac:dyDescent="0.25">
      <c r="A53" s="139"/>
      <c r="B53" s="1">
        <v>2006</v>
      </c>
      <c r="C53" s="1" t="s">
        <v>245</v>
      </c>
      <c r="D53" s="2">
        <v>0.10965848172232361</v>
      </c>
      <c r="E53" s="2">
        <v>5.2446381983068807E-2</v>
      </c>
      <c r="F53" s="2">
        <v>0.20098153812400499</v>
      </c>
      <c r="G53" s="2">
        <v>3.8633418986139412</v>
      </c>
      <c r="H53" s="2">
        <v>4.2264283004433381</v>
      </c>
    </row>
    <row r="54" spans="1:8" x14ac:dyDescent="0.25">
      <c r="A54" s="139"/>
      <c r="B54" s="1">
        <v>2007</v>
      </c>
      <c r="C54" s="1" t="s">
        <v>245</v>
      </c>
      <c r="D54" s="2">
        <v>0.1093225656345134</v>
      </c>
      <c r="E54" s="2">
        <v>4.9104519287801407E-2</v>
      </c>
      <c r="F54" s="2">
        <v>0.2149154596792332</v>
      </c>
      <c r="G54" s="2">
        <v>3.8376098174529161</v>
      </c>
      <c r="H54" s="2">
        <v>4.2109523620544644</v>
      </c>
    </row>
    <row r="55" spans="1:8" x14ac:dyDescent="0.25">
      <c r="A55" s="139"/>
      <c r="B55" s="1">
        <v>2008</v>
      </c>
      <c r="C55" s="1" t="s">
        <v>245</v>
      </c>
      <c r="D55" s="2">
        <v>6.7012532582724674E-2</v>
      </c>
      <c r="E55" s="2">
        <v>4.9092679449229702E-2</v>
      </c>
      <c r="F55" s="2">
        <v>0.1716914090643078</v>
      </c>
      <c r="G55" s="2">
        <v>3.2363113858011459</v>
      </c>
      <c r="H55" s="2">
        <v>3.524108006897408</v>
      </c>
    </row>
    <row r="56" spans="1:8" x14ac:dyDescent="0.25">
      <c r="A56" s="139"/>
      <c r="B56" s="1">
        <v>2009</v>
      </c>
      <c r="C56" s="1" t="s">
        <v>245</v>
      </c>
      <c r="D56" s="2">
        <v>3.6356523012114617E-2</v>
      </c>
      <c r="E56" s="2">
        <v>3.4528196911296882E-2</v>
      </c>
      <c r="F56" s="2">
        <v>5.9449122216046493E-2</v>
      </c>
      <c r="G56" s="2">
        <v>2.475113387934039</v>
      </c>
      <c r="H56" s="2">
        <v>2.605447230073497</v>
      </c>
    </row>
    <row r="57" spans="1:8" x14ac:dyDescent="0.25">
      <c r="A57" s="139"/>
      <c r="B57" s="1">
        <v>2010</v>
      </c>
      <c r="C57" s="1" t="s">
        <v>245</v>
      </c>
      <c r="D57" s="2">
        <v>6.5130274674804645E-2</v>
      </c>
      <c r="E57" s="2">
        <v>1.887169938573225E-2</v>
      </c>
      <c r="F57" s="2">
        <v>0.1077149520880273</v>
      </c>
      <c r="G57" s="2">
        <v>2.4038387400955159</v>
      </c>
      <c r="H57" s="2">
        <v>2.59555566624408</v>
      </c>
    </row>
    <row r="58" spans="1:8" x14ac:dyDescent="0.25">
      <c r="A58" s="139"/>
      <c r="B58" s="1">
        <v>2011</v>
      </c>
      <c r="C58" s="1" t="s">
        <v>245</v>
      </c>
      <c r="D58" s="2">
        <v>5.615182931841501E-2</v>
      </c>
      <c r="E58" s="2">
        <v>3.66157499501856E-2</v>
      </c>
      <c r="F58" s="2">
        <v>0.1109648498643296</v>
      </c>
      <c r="G58" s="2">
        <v>2.4327785788009262</v>
      </c>
      <c r="H58" s="2">
        <v>2.6365110079338558</v>
      </c>
    </row>
    <row r="59" spans="1:8" x14ac:dyDescent="0.25">
      <c r="A59" s="139"/>
      <c r="B59" s="1">
        <v>2012</v>
      </c>
      <c r="C59" s="1" t="s">
        <v>245</v>
      </c>
      <c r="D59" s="2">
        <v>4.3691868517337758E-2</v>
      </c>
      <c r="E59" s="2">
        <v>1.426080792965796E-2</v>
      </c>
      <c r="F59" s="2">
        <v>7.1765421605872987E-2</v>
      </c>
      <c r="G59" s="2">
        <v>1.9642598877174939</v>
      </c>
      <c r="H59" s="2">
        <v>2.0939779857703629</v>
      </c>
    </row>
    <row r="60" spans="1:8" x14ac:dyDescent="0.25">
      <c r="A60" s="139"/>
      <c r="B60" s="1">
        <v>2013</v>
      </c>
      <c r="C60" s="1" t="s">
        <v>245</v>
      </c>
      <c r="D60" s="2">
        <v>3.5552388976292468E-2</v>
      </c>
      <c r="E60" s="2">
        <v>2.559637511315856E-2</v>
      </c>
      <c r="F60" s="2">
        <v>6.104485713398268E-2</v>
      </c>
      <c r="G60" s="2">
        <v>1.9112951827060369</v>
      </c>
      <c r="H60" s="2">
        <v>2.0334888039294712</v>
      </c>
    </row>
    <row r="61" spans="1:8" x14ac:dyDescent="0.25">
      <c r="A61" s="139"/>
      <c r="B61" s="1">
        <v>2014</v>
      </c>
      <c r="C61" s="1" t="s">
        <v>245</v>
      </c>
      <c r="D61" s="2">
        <v>3.7867769581968941E-2</v>
      </c>
      <c r="E61" s="2">
        <v>4.0193998609565448E-2</v>
      </c>
      <c r="F61" s="2">
        <v>8.1506694097444099E-2</v>
      </c>
      <c r="G61" s="2">
        <v>1.7669403518180991</v>
      </c>
      <c r="H61" s="2">
        <v>1.926508814107077</v>
      </c>
    </row>
    <row r="62" spans="1:8" x14ac:dyDescent="0.25">
      <c r="A62" s="139"/>
      <c r="B62" s="1">
        <v>2015</v>
      </c>
      <c r="C62" s="1" t="s">
        <v>245</v>
      </c>
      <c r="D62" s="2">
        <v>3.437300064274635E-2</v>
      </c>
      <c r="E62" s="2">
        <v>2.3313439392379409E-2</v>
      </c>
      <c r="F62" s="2">
        <v>9.2540442739069459E-2</v>
      </c>
      <c r="G62" s="2">
        <v>1.737395049187598</v>
      </c>
      <c r="H62" s="2">
        <v>1.8876219319617931</v>
      </c>
    </row>
    <row r="63" spans="1:8" x14ac:dyDescent="0.25">
      <c r="A63" s="140"/>
      <c r="B63" s="1">
        <v>2016</v>
      </c>
      <c r="C63" s="1" t="s">
        <v>245</v>
      </c>
      <c r="D63" s="2">
        <v>3.82544481843878E-2</v>
      </c>
      <c r="E63" s="2">
        <v>4.7121363955999508E-2</v>
      </c>
      <c r="F63" s="2">
        <v>0.1168362075399887</v>
      </c>
      <c r="G63" s="2">
        <v>1.8251466122342139</v>
      </c>
      <c r="H63" s="2">
        <v>2.02735863191459</v>
      </c>
    </row>
  </sheetData>
  <mergeCells count="5">
    <mergeCell ref="A28:A39"/>
    <mergeCell ref="A4:A15"/>
    <mergeCell ref="A40:A51"/>
    <mergeCell ref="A16:A27"/>
    <mergeCell ref="A52:A63"/>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H51"/>
  <sheetViews>
    <sheetView workbookViewId="0"/>
  </sheetViews>
  <sheetFormatPr defaultRowHeight="15" x14ac:dyDescent="0.25"/>
  <cols>
    <col min="1" max="1" width="8" customWidth="1"/>
    <col min="2" max="2" width="6" customWidth="1"/>
    <col min="3" max="3" width="13" customWidth="1"/>
    <col min="4" max="4" width="23" customWidth="1"/>
    <col min="5" max="5" width="22" customWidth="1"/>
    <col min="6" max="6" width="21" customWidth="1"/>
    <col min="7" max="8" width="20" customWidth="1"/>
  </cols>
  <sheetData>
    <row r="1" spans="1:8" x14ac:dyDescent="0.25">
      <c r="A1" s="2" t="s">
        <v>566</v>
      </c>
    </row>
    <row r="3" spans="1:8" x14ac:dyDescent="0.25">
      <c r="A3" s="1" t="s">
        <v>78</v>
      </c>
      <c r="B3" s="1" t="s">
        <v>334</v>
      </c>
      <c r="C3" s="1" t="s">
        <v>242</v>
      </c>
      <c r="D3" s="1" t="s">
        <v>300</v>
      </c>
      <c r="E3" s="1" t="s">
        <v>302</v>
      </c>
      <c r="F3" s="1" t="s">
        <v>303</v>
      </c>
      <c r="G3" s="1" t="s">
        <v>304</v>
      </c>
      <c r="H3" s="1" t="s">
        <v>305</v>
      </c>
    </row>
    <row r="4" spans="1:8" x14ac:dyDescent="0.25">
      <c r="A4" s="135" t="s">
        <v>56</v>
      </c>
      <c r="B4" s="1">
        <v>2005</v>
      </c>
      <c r="C4" s="1" t="s">
        <v>245</v>
      </c>
      <c r="D4" s="2">
        <v>8.4656105182524151E-3</v>
      </c>
      <c r="E4" s="2">
        <v>3.858994867105761E-3</v>
      </c>
      <c r="F4" s="2">
        <v>1.343316740158682E-2</v>
      </c>
      <c r="G4" s="2">
        <v>0.65128396906551611</v>
      </c>
      <c r="H4" s="2">
        <v>0.67704174185246113</v>
      </c>
    </row>
    <row r="5" spans="1:8" x14ac:dyDescent="0.25">
      <c r="A5" s="136"/>
      <c r="B5" s="1">
        <v>2006</v>
      </c>
      <c r="C5" s="1" t="s">
        <v>245</v>
      </c>
      <c r="D5" s="2">
        <v>9.9677639214795569E-3</v>
      </c>
      <c r="E5" s="2">
        <v>5.0954418262481429E-3</v>
      </c>
      <c r="F5" s="2">
        <v>1.9184878080902211E-2</v>
      </c>
      <c r="G5" s="2">
        <v>0.66009334383460838</v>
      </c>
      <c r="H5" s="2">
        <v>0.69434142766323825</v>
      </c>
    </row>
    <row r="6" spans="1:8" x14ac:dyDescent="0.25">
      <c r="A6" s="136"/>
      <c r="B6" s="1">
        <v>2007</v>
      </c>
      <c r="C6" s="1" t="s">
        <v>245</v>
      </c>
      <c r="D6" s="2">
        <v>9.8151150427364126E-3</v>
      </c>
      <c r="E6" s="2">
        <v>5.8798823076842118E-3</v>
      </c>
      <c r="F6" s="2">
        <v>1.895705043396204E-2</v>
      </c>
      <c r="G6" s="2">
        <v>0.69173475804464069</v>
      </c>
      <c r="H6" s="2">
        <v>0.72638680582902337</v>
      </c>
    </row>
    <row r="7" spans="1:8" x14ac:dyDescent="0.25">
      <c r="A7" s="136"/>
      <c r="B7" s="1">
        <v>2008</v>
      </c>
      <c r="C7" s="1" t="s">
        <v>245</v>
      </c>
      <c r="D7" s="2">
        <v>9.7792271158568082E-3</v>
      </c>
      <c r="E7" s="2">
        <v>4.6812081349005509E-3</v>
      </c>
      <c r="F7" s="2">
        <v>1.8551190620458308E-2</v>
      </c>
      <c r="G7" s="2">
        <v>0.75156783746369793</v>
      </c>
      <c r="H7" s="2">
        <v>0.78457946333491357</v>
      </c>
    </row>
    <row r="8" spans="1:8" x14ac:dyDescent="0.25">
      <c r="A8" s="136"/>
      <c r="B8" s="1">
        <v>2009</v>
      </c>
      <c r="C8" s="1" t="s">
        <v>245</v>
      </c>
      <c r="D8" s="2">
        <v>9.6962197816100448E-3</v>
      </c>
      <c r="E8" s="2">
        <v>7.4546565972367432E-3</v>
      </c>
      <c r="F8" s="2">
        <v>2.3436643464721608E-2</v>
      </c>
      <c r="G8" s="2">
        <v>0.7526176253934278</v>
      </c>
      <c r="H8" s="2">
        <v>0.79320514523699615</v>
      </c>
    </row>
    <row r="9" spans="1:8" x14ac:dyDescent="0.25">
      <c r="A9" s="136"/>
      <c r="B9" s="1">
        <v>2010</v>
      </c>
      <c r="C9" s="1" t="s">
        <v>245</v>
      </c>
      <c r="D9" s="2">
        <v>1.044331450824588E-2</v>
      </c>
      <c r="E9" s="2">
        <v>1.169906788482376E-2</v>
      </c>
      <c r="F9" s="2">
        <v>2.9577082023115629E-2</v>
      </c>
      <c r="G9" s="2">
        <v>0.77719782291833739</v>
      </c>
      <c r="H9" s="2">
        <v>0.82891728733452263</v>
      </c>
    </row>
    <row r="10" spans="1:8" x14ac:dyDescent="0.25">
      <c r="A10" s="136"/>
      <c r="B10" s="1">
        <v>2011</v>
      </c>
      <c r="C10" s="1" t="s">
        <v>245</v>
      </c>
      <c r="D10" s="2">
        <v>9.691298830412802E-3</v>
      </c>
      <c r="E10" s="2">
        <v>1.3876324001606891E-2</v>
      </c>
      <c r="F10" s="2">
        <v>3.4777194996225759E-2</v>
      </c>
      <c r="G10" s="2">
        <v>0.81618837500611208</v>
      </c>
      <c r="H10" s="2">
        <v>0.87453319283435749</v>
      </c>
    </row>
    <row r="11" spans="1:8" x14ac:dyDescent="0.25">
      <c r="A11" s="136"/>
      <c r="B11" s="1">
        <v>2012</v>
      </c>
      <c r="C11" s="1" t="s">
        <v>245</v>
      </c>
      <c r="D11" s="2">
        <v>9.5795663568814127E-3</v>
      </c>
      <c r="E11" s="2">
        <v>1.257996709653387E-2</v>
      </c>
      <c r="F11" s="2">
        <v>3.077143622329084E-2</v>
      </c>
      <c r="G11" s="2">
        <v>0.87347908406936725</v>
      </c>
      <c r="H11" s="2">
        <v>0.92641005374607333</v>
      </c>
    </row>
    <row r="12" spans="1:8" x14ac:dyDescent="0.25">
      <c r="A12" s="136"/>
      <c r="B12" s="1">
        <v>2013</v>
      </c>
      <c r="C12" s="1" t="s">
        <v>245</v>
      </c>
      <c r="D12" s="2">
        <v>1.0736273902973079E-2</v>
      </c>
      <c r="E12" s="2">
        <v>1.380062352875912E-2</v>
      </c>
      <c r="F12" s="2">
        <v>3.4001934865503222E-2</v>
      </c>
      <c r="G12" s="2">
        <v>0.93751296382237082</v>
      </c>
      <c r="H12" s="2">
        <v>0.99605179611960626</v>
      </c>
    </row>
    <row r="13" spans="1:8" x14ac:dyDescent="0.25">
      <c r="A13" s="136"/>
      <c r="B13" s="1">
        <v>2014</v>
      </c>
      <c r="C13" s="1" t="s">
        <v>245</v>
      </c>
      <c r="D13" s="2">
        <v>1.0070316119238089E-2</v>
      </c>
      <c r="E13" s="2">
        <v>1.3672052163474689E-2</v>
      </c>
      <c r="F13" s="2">
        <v>3.1844256972858587E-2</v>
      </c>
      <c r="G13" s="2">
        <v>1.014675687895759</v>
      </c>
      <c r="H13" s="2">
        <v>1.0702623131513309</v>
      </c>
    </row>
    <row r="14" spans="1:8" x14ac:dyDescent="0.25">
      <c r="A14" s="136"/>
      <c r="B14" s="1">
        <v>2015</v>
      </c>
      <c r="C14" s="1" t="s">
        <v>245</v>
      </c>
      <c r="D14" s="2">
        <v>9.5641927142528053E-3</v>
      </c>
      <c r="E14" s="2">
        <v>1.390892045916001E-2</v>
      </c>
      <c r="F14" s="2">
        <v>2.9421085899602031E-2</v>
      </c>
      <c r="G14" s="2">
        <v>1.0655668994162319</v>
      </c>
      <c r="H14" s="2">
        <v>1.1184610984892469</v>
      </c>
    </row>
    <row r="15" spans="1:8" x14ac:dyDescent="0.25">
      <c r="A15" s="137"/>
      <c r="B15" s="1">
        <v>2016</v>
      </c>
      <c r="C15" s="1" t="s">
        <v>245</v>
      </c>
      <c r="D15" s="2">
        <v>8.9914886201154769E-3</v>
      </c>
      <c r="E15" s="2">
        <v>7.7375428415404702E-3</v>
      </c>
      <c r="F15" s="2">
        <v>2.043997984399519E-2</v>
      </c>
      <c r="G15" s="2">
        <v>1.1088639241284539</v>
      </c>
      <c r="H15" s="2">
        <v>1.146032935434105</v>
      </c>
    </row>
    <row r="16" spans="1:8" x14ac:dyDescent="0.25">
      <c r="A16" s="135" t="s">
        <v>64</v>
      </c>
      <c r="B16" s="1">
        <v>2005</v>
      </c>
      <c r="C16" s="1" t="s">
        <v>245</v>
      </c>
      <c r="D16" s="2">
        <v>3.7771661262152562E-2</v>
      </c>
      <c r="E16" s="2">
        <v>2.1143408999537299E-2</v>
      </c>
      <c r="F16" s="2">
        <v>8.5252495259072497E-2</v>
      </c>
      <c r="G16" s="2">
        <v>1.574462542053664</v>
      </c>
      <c r="H16" s="2">
        <v>1.718630107574427</v>
      </c>
    </row>
    <row r="17" spans="1:8" x14ac:dyDescent="0.25">
      <c r="A17" s="136"/>
      <c r="B17" s="1">
        <v>2006</v>
      </c>
      <c r="C17" s="1" t="s">
        <v>245</v>
      </c>
      <c r="D17" s="2">
        <v>4.2135134677472749E-2</v>
      </c>
      <c r="E17" s="2">
        <v>2.063247921665138E-2</v>
      </c>
      <c r="F17" s="2">
        <v>9.031256453569915E-2</v>
      </c>
      <c r="G17" s="2">
        <v>1.676462919929542</v>
      </c>
      <c r="H17" s="2">
        <v>1.829543098359365</v>
      </c>
    </row>
    <row r="18" spans="1:8" x14ac:dyDescent="0.25">
      <c r="A18" s="136"/>
      <c r="B18" s="1">
        <v>2007</v>
      </c>
      <c r="C18" s="1" t="s">
        <v>245</v>
      </c>
      <c r="D18" s="2">
        <v>4.0653916711885563E-2</v>
      </c>
      <c r="E18" s="2">
        <v>1.7478001432855959E-2</v>
      </c>
      <c r="F18" s="2">
        <v>9.3536912584856774E-2</v>
      </c>
      <c r="G18" s="2">
        <v>1.8175784676974689</v>
      </c>
      <c r="H18" s="2">
        <v>1.9692472984270679</v>
      </c>
    </row>
    <row r="19" spans="1:8" x14ac:dyDescent="0.25">
      <c r="A19" s="136"/>
      <c r="B19" s="1">
        <v>2008</v>
      </c>
      <c r="C19" s="1" t="s">
        <v>245</v>
      </c>
      <c r="D19" s="2">
        <v>3.8376281158675522E-2</v>
      </c>
      <c r="E19" s="2">
        <v>1.81719065142751E-2</v>
      </c>
      <c r="F19" s="2">
        <v>9.8174553818567878E-2</v>
      </c>
      <c r="G19" s="2">
        <v>1.8509594832291789</v>
      </c>
      <c r="H19" s="2">
        <v>2.0056822247206978</v>
      </c>
    </row>
    <row r="20" spans="1:8" x14ac:dyDescent="0.25">
      <c r="A20" s="136"/>
      <c r="B20" s="1">
        <v>2009</v>
      </c>
      <c r="C20" s="1" t="s">
        <v>245</v>
      </c>
      <c r="D20" s="2">
        <v>2.7786236548065991E-2</v>
      </c>
      <c r="E20" s="2">
        <v>1.5786522187315809E-2</v>
      </c>
      <c r="F20" s="2">
        <v>6.0585187104476017E-2</v>
      </c>
      <c r="G20" s="2">
        <v>1.8038080730732799</v>
      </c>
      <c r="H20" s="2">
        <v>1.907966018913138</v>
      </c>
    </row>
    <row r="21" spans="1:8" x14ac:dyDescent="0.25">
      <c r="A21" s="136"/>
      <c r="B21" s="1">
        <v>2010</v>
      </c>
      <c r="C21" s="1" t="s">
        <v>245</v>
      </c>
      <c r="D21" s="2">
        <v>3.7879899376129983E-2</v>
      </c>
      <c r="E21" s="2">
        <v>2.246975843291207E-2</v>
      </c>
      <c r="F21" s="2">
        <v>8.8885261253368611E-2</v>
      </c>
      <c r="G21" s="2">
        <v>1.9170055263614589</v>
      </c>
      <c r="H21" s="2">
        <v>2.0662404454238699</v>
      </c>
    </row>
    <row r="22" spans="1:8" x14ac:dyDescent="0.25">
      <c r="A22" s="136"/>
      <c r="B22" s="1">
        <v>2011</v>
      </c>
      <c r="C22" s="1" t="s">
        <v>245</v>
      </c>
      <c r="D22" s="2">
        <v>3.4673822569184928E-2</v>
      </c>
      <c r="E22" s="2">
        <v>2.5195484846492821E-2</v>
      </c>
      <c r="F22" s="2">
        <v>9.9247916083591944E-2</v>
      </c>
      <c r="G22" s="2">
        <v>2.0412866749903231</v>
      </c>
      <c r="H22" s="2">
        <v>2.2004038984895931</v>
      </c>
    </row>
    <row r="23" spans="1:8" x14ac:dyDescent="0.25">
      <c r="A23" s="136"/>
      <c r="B23" s="1">
        <v>2012</v>
      </c>
      <c r="C23" s="1" t="s">
        <v>245</v>
      </c>
      <c r="D23" s="2">
        <v>3.5229041881293867E-2</v>
      </c>
      <c r="E23" s="2">
        <v>2.858257917227551E-2</v>
      </c>
      <c r="F23" s="2">
        <v>0.1003239841262584</v>
      </c>
      <c r="G23" s="2">
        <v>2.1168894651016701</v>
      </c>
      <c r="H23" s="2">
        <v>2.281025070281498</v>
      </c>
    </row>
    <row r="24" spans="1:8" x14ac:dyDescent="0.25">
      <c r="A24" s="136"/>
      <c r="B24" s="1">
        <v>2013</v>
      </c>
      <c r="C24" s="1" t="s">
        <v>245</v>
      </c>
      <c r="D24" s="2">
        <v>3.5136940932611743E-2</v>
      </c>
      <c r="E24" s="2">
        <v>2.627218937137174E-2</v>
      </c>
      <c r="F24" s="2">
        <v>9.7995378845927419E-2</v>
      </c>
      <c r="G24" s="2">
        <v>2.1634774930712042</v>
      </c>
      <c r="H24" s="2">
        <v>2.3228820022211152</v>
      </c>
    </row>
    <row r="25" spans="1:8" x14ac:dyDescent="0.25">
      <c r="A25" s="136"/>
      <c r="B25" s="1">
        <v>2014</v>
      </c>
      <c r="C25" s="1" t="s">
        <v>245</v>
      </c>
      <c r="D25" s="2">
        <v>3.3327227250547667E-2</v>
      </c>
      <c r="E25" s="2">
        <v>2.4143750139908889E-2</v>
      </c>
      <c r="F25" s="2">
        <v>8.8424031467931388E-2</v>
      </c>
      <c r="G25" s="2">
        <v>2.1790684055314822</v>
      </c>
      <c r="H25" s="2">
        <v>2.3249634143898699</v>
      </c>
    </row>
    <row r="26" spans="1:8" x14ac:dyDescent="0.25">
      <c r="A26" s="136"/>
      <c r="B26" s="1">
        <v>2015</v>
      </c>
      <c r="C26" s="1" t="s">
        <v>245</v>
      </c>
      <c r="D26" s="2">
        <v>3.1312351451398192E-2</v>
      </c>
      <c r="E26" s="2">
        <v>2.776227193315417E-2</v>
      </c>
      <c r="F26" s="2">
        <v>7.9696752423470352E-2</v>
      </c>
      <c r="G26" s="2">
        <v>2.1807504586145359</v>
      </c>
      <c r="H26" s="2">
        <v>2.319521834422559</v>
      </c>
    </row>
    <row r="27" spans="1:8" x14ac:dyDescent="0.25">
      <c r="A27" s="137"/>
      <c r="B27" s="1">
        <v>2016</v>
      </c>
      <c r="C27" s="1" t="s">
        <v>245</v>
      </c>
      <c r="D27" s="2">
        <v>2.923874179848357E-2</v>
      </c>
      <c r="E27" s="2">
        <v>3.4331937813289262E-2</v>
      </c>
      <c r="F27" s="2">
        <v>7.7515528967285363E-2</v>
      </c>
      <c r="G27" s="2">
        <v>2.05346062577896</v>
      </c>
      <c r="H27" s="2">
        <v>2.194546834358019</v>
      </c>
    </row>
    <row r="28" spans="1:8" x14ac:dyDescent="0.25">
      <c r="A28" s="135" t="s">
        <v>72</v>
      </c>
      <c r="B28" s="1">
        <v>2005</v>
      </c>
      <c r="C28" s="1" t="s">
        <v>245</v>
      </c>
      <c r="D28" s="2">
        <v>2.2324274175821161E-2</v>
      </c>
      <c r="E28" s="2">
        <v>1.7454175279396831E-2</v>
      </c>
      <c r="F28" s="2">
        <v>0.1052872993055</v>
      </c>
      <c r="G28" s="2">
        <v>1.8431062370415281</v>
      </c>
      <c r="H28" s="2">
        <v>1.988171985802246</v>
      </c>
    </row>
    <row r="29" spans="1:8" x14ac:dyDescent="0.25">
      <c r="A29" s="136"/>
      <c r="B29" s="1">
        <v>2006</v>
      </c>
      <c r="C29" s="1" t="s">
        <v>245</v>
      </c>
      <c r="D29" s="2">
        <v>2.8644077122422111E-2</v>
      </c>
      <c r="E29" s="2">
        <v>1.999804413395341E-2</v>
      </c>
      <c r="F29" s="2">
        <v>9.987928499807229E-2</v>
      </c>
      <c r="G29" s="2">
        <v>1.8840868212582811</v>
      </c>
      <c r="H29" s="2">
        <v>2.0326082275127288</v>
      </c>
    </row>
    <row r="30" spans="1:8" x14ac:dyDescent="0.25">
      <c r="A30" s="136"/>
      <c r="B30" s="1">
        <v>2007</v>
      </c>
      <c r="C30" s="1" t="s">
        <v>245</v>
      </c>
      <c r="D30" s="2">
        <v>2.6969719778607269E-2</v>
      </c>
      <c r="E30" s="2">
        <v>2.4438457731040461E-2</v>
      </c>
      <c r="F30" s="2">
        <v>0.117877852241217</v>
      </c>
      <c r="G30" s="2">
        <v>1.871346315102552</v>
      </c>
      <c r="H30" s="2">
        <v>2.0406323448534169</v>
      </c>
    </row>
    <row r="31" spans="1:8" x14ac:dyDescent="0.25">
      <c r="A31" s="136"/>
      <c r="B31" s="1">
        <v>2008</v>
      </c>
      <c r="C31" s="1" t="s">
        <v>245</v>
      </c>
      <c r="D31" s="2">
        <v>2.9850364812224341E-2</v>
      </c>
      <c r="E31" s="2">
        <v>1.9311132269830729E-2</v>
      </c>
      <c r="F31" s="2">
        <v>0.12358236840088251</v>
      </c>
      <c r="G31" s="2">
        <v>1.8398121504646929</v>
      </c>
      <c r="H31" s="2">
        <v>2.0125560159476299</v>
      </c>
    </row>
    <row r="32" spans="1:8" x14ac:dyDescent="0.25">
      <c r="A32" s="136"/>
      <c r="B32" s="1">
        <v>2009</v>
      </c>
      <c r="C32" s="1" t="s">
        <v>245</v>
      </c>
      <c r="D32" s="2">
        <v>2.7408163088680139E-2</v>
      </c>
      <c r="E32" s="2">
        <v>2.023667319922224E-2</v>
      </c>
      <c r="F32" s="2">
        <v>8.3943248640186874E-2</v>
      </c>
      <c r="G32" s="2">
        <v>1.8988123447183931</v>
      </c>
      <c r="H32" s="2">
        <v>2.0304004296464822</v>
      </c>
    </row>
    <row r="33" spans="1:8" x14ac:dyDescent="0.25">
      <c r="A33" s="136"/>
      <c r="B33" s="1">
        <v>2010</v>
      </c>
      <c r="C33" s="1" t="s">
        <v>245</v>
      </c>
      <c r="D33" s="2">
        <v>3.4807006590059891E-2</v>
      </c>
      <c r="E33" s="2">
        <v>1.490076984847797E-2</v>
      </c>
      <c r="F33" s="2">
        <v>9.9421009975854763E-2</v>
      </c>
      <c r="G33" s="2">
        <v>1.9954204633545121</v>
      </c>
      <c r="H33" s="2">
        <v>2.1445492497689038</v>
      </c>
    </row>
    <row r="34" spans="1:8" x14ac:dyDescent="0.25">
      <c r="A34" s="136"/>
      <c r="B34" s="1">
        <v>2011</v>
      </c>
      <c r="C34" s="1" t="s">
        <v>245</v>
      </c>
      <c r="D34" s="2">
        <v>3.56067489340154E-2</v>
      </c>
      <c r="E34" s="2">
        <v>2.2360674869916431E-2</v>
      </c>
      <c r="F34" s="2">
        <v>0.1084240086407684</v>
      </c>
      <c r="G34" s="2">
        <v>2.0675242004082151</v>
      </c>
      <c r="H34" s="2">
        <v>2.2339156328529159</v>
      </c>
    </row>
    <row r="35" spans="1:8" x14ac:dyDescent="0.25">
      <c r="A35" s="136"/>
      <c r="B35" s="1">
        <v>2012</v>
      </c>
      <c r="C35" s="1" t="s">
        <v>245</v>
      </c>
      <c r="D35" s="2">
        <v>3.375631663880263E-2</v>
      </c>
      <c r="E35" s="2">
        <v>2.627699706699009E-2</v>
      </c>
      <c r="F35" s="2">
        <v>0.1106424403209692</v>
      </c>
      <c r="G35" s="2">
        <v>2.2315045800642679</v>
      </c>
      <c r="H35" s="2">
        <v>2.4021803340910299</v>
      </c>
    </row>
    <row r="36" spans="1:8" x14ac:dyDescent="0.25">
      <c r="A36" s="136"/>
      <c r="B36" s="1">
        <v>2013</v>
      </c>
      <c r="C36" s="1" t="s">
        <v>245</v>
      </c>
      <c r="D36" s="2">
        <v>3.1419296137432932E-2</v>
      </c>
      <c r="E36" s="2">
        <v>2.4791587881046039E-2</v>
      </c>
      <c r="F36" s="2">
        <v>0.1053232478600778</v>
      </c>
      <c r="G36" s="2">
        <v>2.3661403339134348</v>
      </c>
      <c r="H36" s="2">
        <v>2.5276744657919918</v>
      </c>
    </row>
    <row r="37" spans="1:8" x14ac:dyDescent="0.25">
      <c r="A37" s="136"/>
      <c r="B37" s="1">
        <v>2014</v>
      </c>
      <c r="C37" s="1" t="s">
        <v>245</v>
      </c>
      <c r="D37" s="2">
        <v>2.8429907840895031E-2</v>
      </c>
      <c r="E37" s="2">
        <v>2.5809720179481761E-2</v>
      </c>
      <c r="F37" s="2">
        <v>0.11999994085279481</v>
      </c>
      <c r="G37" s="2">
        <v>2.5045861496267379</v>
      </c>
      <c r="H37" s="2">
        <v>2.67882571849991</v>
      </c>
    </row>
    <row r="38" spans="1:8" x14ac:dyDescent="0.25">
      <c r="A38" s="136"/>
      <c r="B38" s="1">
        <v>2015</v>
      </c>
      <c r="C38" s="1" t="s">
        <v>245</v>
      </c>
      <c r="D38" s="2">
        <v>2.6124382518255319E-2</v>
      </c>
      <c r="E38" s="2">
        <v>2.4725221068227481E-2</v>
      </c>
      <c r="F38" s="2">
        <v>0.11029838484661859</v>
      </c>
      <c r="G38" s="2">
        <v>2.595185691584577</v>
      </c>
      <c r="H38" s="2">
        <v>2.7563336800176779</v>
      </c>
    </row>
    <row r="39" spans="1:8" x14ac:dyDescent="0.25">
      <c r="A39" s="137"/>
      <c r="B39" s="1">
        <v>2016</v>
      </c>
      <c r="C39" s="1" t="s">
        <v>245</v>
      </c>
      <c r="D39" s="2">
        <v>2.789065039751228E-2</v>
      </c>
      <c r="E39" s="2">
        <v>3.8880686619295148E-2</v>
      </c>
      <c r="F39" s="2">
        <v>0.12895282846145331</v>
      </c>
      <c r="G39" s="2">
        <v>2.5135698301439708</v>
      </c>
      <c r="H39" s="2">
        <v>2.7092939956222311</v>
      </c>
    </row>
    <row r="40" spans="1:8" x14ac:dyDescent="0.25">
      <c r="A40" s="135" t="s">
        <v>74</v>
      </c>
      <c r="B40" s="1">
        <v>2005</v>
      </c>
      <c r="C40" s="1" t="s">
        <v>245</v>
      </c>
      <c r="D40" s="2">
        <v>3.7666365764066441E-3</v>
      </c>
      <c r="E40" s="2">
        <v>3.694515676300096E-3</v>
      </c>
      <c r="F40" s="2">
        <v>2.309160724907924E-2</v>
      </c>
      <c r="G40" s="2">
        <v>0.98417898577734175</v>
      </c>
      <c r="H40" s="2">
        <v>1.014731745279128</v>
      </c>
    </row>
    <row r="41" spans="1:8" x14ac:dyDescent="0.25">
      <c r="A41" s="136"/>
      <c r="B41" s="1">
        <v>2006</v>
      </c>
      <c r="C41" s="1" t="s">
        <v>245</v>
      </c>
      <c r="D41" s="2">
        <v>5.0345056468256068E-3</v>
      </c>
      <c r="E41" s="2">
        <v>4.5260249474904047E-3</v>
      </c>
      <c r="F41" s="2">
        <v>2.4940818555004879E-2</v>
      </c>
      <c r="G41" s="2">
        <v>1.0791457802751689</v>
      </c>
      <c r="H41" s="2">
        <v>1.1136471294244901</v>
      </c>
    </row>
    <row r="42" spans="1:8" x14ac:dyDescent="0.25">
      <c r="A42" s="136"/>
      <c r="B42" s="1">
        <v>2007</v>
      </c>
      <c r="C42" s="1" t="s">
        <v>245</v>
      </c>
      <c r="D42" s="2">
        <v>2.547068776471738E-3</v>
      </c>
      <c r="E42" s="2">
        <v>4.5948150014393074E-3</v>
      </c>
      <c r="F42" s="2">
        <v>2.6722817782978931E-2</v>
      </c>
      <c r="G42" s="2">
        <v>1.1613813907237891</v>
      </c>
      <c r="H42" s="2">
        <v>1.195246092284679</v>
      </c>
    </row>
    <row r="43" spans="1:8" x14ac:dyDescent="0.25">
      <c r="A43" s="136"/>
      <c r="B43" s="1">
        <v>2008</v>
      </c>
      <c r="C43" s="1" t="s">
        <v>245</v>
      </c>
      <c r="D43" s="2">
        <v>1.258515743787373E-3</v>
      </c>
      <c r="E43" s="2">
        <v>4.2898929880557761E-3</v>
      </c>
      <c r="F43" s="2">
        <v>2.7548257919065899E-2</v>
      </c>
      <c r="G43" s="2">
        <v>1.2265750997188991</v>
      </c>
      <c r="H43" s="2">
        <v>1.259671766369808</v>
      </c>
    </row>
    <row r="44" spans="1:8" x14ac:dyDescent="0.25">
      <c r="A44" s="136"/>
      <c r="B44" s="1">
        <v>2009</v>
      </c>
      <c r="C44" s="1" t="s">
        <v>245</v>
      </c>
      <c r="D44" s="2">
        <v>1.2568752990028079E-3</v>
      </c>
      <c r="E44" s="2">
        <v>4.0735341726168264E-3</v>
      </c>
      <c r="F44" s="2">
        <v>3.1094845808171019E-2</v>
      </c>
      <c r="G44" s="2">
        <v>1.3183945258137879</v>
      </c>
      <c r="H44" s="2">
        <v>1.3548197810935789</v>
      </c>
    </row>
    <row r="45" spans="1:8" x14ac:dyDescent="0.25">
      <c r="A45" s="136"/>
      <c r="B45" s="1">
        <v>2010</v>
      </c>
      <c r="C45" s="1" t="s">
        <v>245</v>
      </c>
      <c r="D45" s="2">
        <v>2.892222287910719E-3</v>
      </c>
      <c r="E45" s="2">
        <v>4.4806319345126579E-3</v>
      </c>
      <c r="F45" s="2">
        <v>3.5083399485174971E-2</v>
      </c>
      <c r="G45" s="2">
        <v>1.4136776710785539</v>
      </c>
      <c r="H45" s="2">
        <v>1.456133924786152</v>
      </c>
    </row>
    <row r="46" spans="1:8" x14ac:dyDescent="0.25">
      <c r="A46" s="136"/>
      <c r="B46" s="1">
        <v>2011</v>
      </c>
      <c r="C46" s="1" t="s">
        <v>245</v>
      </c>
      <c r="D46" s="2">
        <v>1.1798361914830721E-3</v>
      </c>
      <c r="E46" s="2">
        <v>3.1301970190586062E-3</v>
      </c>
      <c r="F46" s="2">
        <v>3.5018836684522603E-2</v>
      </c>
      <c r="G46" s="2">
        <v>1.5322970622534571</v>
      </c>
      <c r="H46" s="2">
        <v>1.571625932148522</v>
      </c>
    </row>
    <row r="47" spans="1:8" x14ac:dyDescent="0.25">
      <c r="A47" s="136"/>
      <c r="B47" s="1">
        <v>2012</v>
      </c>
      <c r="C47" s="1" t="s">
        <v>245</v>
      </c>
      <c r="D47" s="2">
        <v>8.6054073572410677E-4</v>
      </c>
      <c r="E47" s="2">
        <v>4.7060006038248106E-3</v>
      </c>
      <c r="F47" s="2">
        <v>3.7081857103042917E-2</v>
      </c>
      <c r="G47" s="2">
        <v>1.579157628600028</v>
      </c>
      <c r="H47" s="2">
        <v>1.62180602704262</v>
      </c>
    </row>
    <row r="48" spans="1:8" x14ac:dyDescent="0.25">
      <c r="A48" s="136"/>
      <c r="B48" s="1">
        <v>2013</v>
      </c>
      <c r="C48" s="1" t="s">
        <v>245</v>
      </c>
      <c r="D48" s="2">
        <v>1.9654093665115169E-3</v>
      </c>
      <c r="E48" s="2">
        <v>4.0338265672356282E-3</v>
      </c>
      <c r="F48" s="2">
        <v>3.7368432568031157E-2</v>
      </c>
      <c r="G48" s="2">
        <v>1.6393252463885319</v>
      </c>
      <c r="H48" s="2">
        <v>1.68269291489031</v>
      </c>
    </row>
    <row r="49" spans="1:8" x14ac:dyDescent="0.25">
      <c r="A49" s="136"/>
      <c r="B49" s="1">
        <v>2014</v>
      </c>
      <c r="C49" s="1" t="s">
        <v>245</v>
      </c>
      <c r="D49" s="2">
        <v>5.6418593599601554E-3</v>
      </c>
      <c r="E49" s="2">
        <v>4.9930770848857324E-3</v>
      </c>
      <c r="F49" s="2">
        <v>3.7761630649650213E-2</v>
      </c>
      <c r="G49" s="2">
        <v>1.703253947516379</v>
      </c>
      <c r="H49" s="2">
        <v>1.751650514610875</v>
      </c>
    </row>
    <row r="50" spans="1:8" x14ac:dyDescent="0.25">
      <c r="A50" s="136"/>
      <c r="B50" s="1">
        <v>2015</v>
      </c>
      <c r="C50" s="1" t="s">
        <v>245</v>
      </c>
      <c r="D50" s="2">
        <v>5.6701880435607128E-3</v>
      </c>
      <c r="E50" s="2">
        <v>6.7887140420667168E-3</v>
      </c>
      <c r="F50" s="2">
        <v>4.2856242305124699E-2</v>
      </c>
      <c r="G50" s="2">
        <v>1.69637347622255</v>
      </c>
      <c r="H50" s="2">
        <v>1.751688620613302</v>
      </c>
    </row>
    <row r="51" spans="1:8" x14ac:dyDescent="0.25">
      <c r="A51" s="137"/>
      <c r="B51" s="1">
        <v>2016</v>
      </c>
      <c r="C51" s="1" t="s">
        <v>245</v>
      </c>
      <c r="D51" s="2">
        <v>4.8735492307585629E-3</v>
      </c>
      <c r="E51" s="2">
        <v>8.2494300172094599E-3</v>
      </c>
      <c r="F51" s="2">
        <v>4.5636535168787552E-2</v>
      </c>
      <c r="G51" s="2">
        <v>1.7884417569212381</v>
      </c>
      <c r="H51" s="2">
        <v>1.8472012713379939</v>
      </c>
    </row>
  </sheetData>
  <mergeCells count="4">
    <mergeCell ref="A40:A51"/>
    <mergeCell ref="A28:A39"/>
    <mergeCell ref="A16:A27"/>
    <mergeCell ref="A4:A15"/>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H15"/>
  <sheetViews>
    <sheetView workbookViewId="0"/>
  </sheetViews>
  <sheetFormatPr defaultRowHeight="15" x14ac:dyDescent="0.25"/>
  <cols>
    <col min="1" max="1" width="8" customWidth="1"/>
    <col min="2" max="2" width="6" customWidth="1"/>
    <col min="3" max="3" width="13" customWidth="1"/>
    <col min="4" max="4" width="21" customWidth="1"/>
    <col min="5" max="5" width="22" customWidth="1"/>
    <col min="6" max="6" width="20" customWidth="1"/>
    <col min="7" max="8" width="19" customWidth="1"/>
  </cols>
  <sheetData>
    <row r="1" spans="1:8" x14ac:dyDescent="0.25">
      <c r="A1" s="2" t="s">
        <v>567</v>
      </c>
    </row>
    <row r="3" spans="1:8" x14ac:dyDescent="0.25">
      <c r="A3" s="1" t="s">
        <v>78</v>
      </c>
      <c r="B3" s="1" t="s">
        <v>334</v>
      </c>
      <c r="C3" s="103" t="s">
        <v>242</v>
      </c>
      <c r="D3" s="1" t="s">
        <v>300</v>
      </c>
      <c r="E3" s="1" t="s">
        <v>302</v>
      </c>
      <c r="F3" s="1" t="s">
        <v>303</v>
      </c>
      <c r="G3" s="1" t="s">
        <v>304</v>
      </c>
      <c r="H3" s="1" t="s">
        <v>305</v>
      </c>
    </row>
    <row r="4" spans="1:8" x14ac:dyDescent="0.25">
      <c r="A4" s="135" t="s">
        <v>58</v>
      </c>
      <c r="B4" s="1">
        <v>2005</v>
      </c>
      <c r="C4" s="103" t="s">
        <v>245</v>
      </c>
      <c r="D4" s="2">
        <v>3.9688261282163087E-2</v>
      </c>
      <c r="E4" s="2">
        <v>9.6230125530124486E-3</v>
      </c>
      <c r="F4" s="2">
        <v>0.18083701992366469</v>
      </c>
      <c r="G4" s="2">
        <v>6.5159274375456464</v>
      </c>
      <c r="H4" s="2">
        <v>6.7460757313044857</v>
      </c>
    </row>
    <row r="5" spans="1:8" x14ac:dyDescent="0.25">
      <c r="A5" s="136"/>
      <c r="B5" s="1">
        <v>2006</v>
      </c>
      <c r="C5" s="103" t="s">
        <v>245</v>
      </c>
      <c r="D5" s="2">
        <v>4.6781284209182601E-2</v>
      </c>
      <c r="E5" s="2">
        <v>9.707590156807883E-3</v>
      </c>
      <c r="F5" s="2">
        <v>0.19371001226560999</v>
      </c>
      <c r="G5" s="2">
        <v>7.3022403010568757</v>
      </c>
      <c r="H5" s="2">
        <v>7.552439187688476</v>
      </c>
    </row>
    <row r="6" spans="1:8" x14ac:dyDescent="0.25">
      <c r="A6" s="136"/>
      <c r="B6" s="1">
        <v>2007</v>
      </c>
      <c r="C6" s="103" t="s">
        <v>245</v>
      </c>
      <c r="D6" s="2">
        <v>5.3805825242246967E-2</v>
      </c>
      <c r="E6" s="2">
        <v>9.0794134711541935E-3</v>
      </c>
      <c r="F6" s="2">
        <v>0.21738868616614729</v>
      </c>
      <c r="G6" s="2">
        <v>7.6668198599366466</v>
      </c>
      <c r="H6" s="2">
        <v>7.9470937848161958</v>
      </c>
    </row>
    <row r="7" spans="1:8" x14ac:dyDescent="0.25">
      <c r="A7" s="136"/>
      <c r="B7" s="1">
        <v>2008</v>
      </c>
      <c r="C7" s="103" t="s">
        <v>245</v>
      </c>
      <c r="D7" s="2">
        <v>6.1475568757958593E-2</v>
      </c>
      <c r="E7" s="2">
        <v>7.8290123796081242E-3</v>
      </c>
      <c r="F7" s="2">
        <v>0.22444012040040701</v>
      </c>
      <c r="G7" s="2">
        <v>7.7985642331323524</v>
      </c>
      <c r="H7" s="2">
        <v>8.0923089346703261</v>
      </c>
    </row>
    <row r="8" spans="1:8" x14ac:dyDescent="0.25">
      <c r="A8" s="136"/>
      <c r="B8" s="1">
        <v>2009</v>
      </c>
      <c r="C8" s="103" t="s">
        <v>245</v>
      </c>
      <c r="D8" s="2">
        <v>7.0363412784900312E-2</v>
      </c>
      <c r="E8" s="2">
        <v>1.7563306218171901E-2</v>
      </c>
      <c r="F8" s="2">
        <v>0.29213514117142331</v>
      </c>
      <c r="G8" s="2">
        <v>8.9935782182737452</v>
      </c>
      <c r="H8" s="2">
        <v>9.3736400784482399</v>
      </c>
    </row>
    <row r="9" spans="1:8" x14ac:dyDescent="0.25">
      <c r="A9" s="136"/>
      <c r="B9" s="1">
        <v>2010</v>
      </c>
      <c r="C9" s="103" t="s">
        <v>245</v>
      </c>
      <c r="D9" s="2">
        <v>8.0210174272187226E-2</v>
      </c>
      <c r="E9" s="2">
        <v>1.46984074541762E-2</v>
      </c>
      <c r="F9" s="2">
        <v>0.31395469086295941</v>
      </c>
      <c r="G9" s="2">
        <v>10.0658729296544</v>
      </c>
      <c r="H9" s="2">
        <v>10.47473620224372</v>
      </c>
    </row>
    <row r="10" spans="1:8" x14ac:dyDescent="0.25">
      <c r="A10" s="136"/>
      <c r="B10" s="1">
        <v>2011</v>
      </c>
      <c r="C10" s="103" t="s">
        <v>245</v>
      </c>
      <c r="D10" s="2">
        <v>9.0661124615169078E-2</v>
      </c>
      <c r="E10" s="2">
        <v>1.29411953755062E-2</v>
      </c>
      <c r="F10" s="2">
        <v>0.33918899417504378</v>
      </c>
      <c r="G10" s="2">
        <v>10.82682150309865</v>
      </c>
      <c r="H10" s="2">
        <v>11.26961281726437</v>
      </c>
    </row>
    <row r="11" spans="1:8" x14ac:dyDescent="0.25">
      <c r="A11" s="136"/>
      <c r="B11" s="1">
        <v>2012</v>
      </c>
      <c r="C11" s="103" t="s">
        <v>245</v>
      </c>
      <c r="D11" s="2">
        <v>0.103798770169014</v>
      </c>
      <c r="E11" s="2">
        <v>1.225432390723296E-2</v>
      </c>
      <c r="F11" s="2">
        <v>0.34516732160566033</v>
      </c>
      <c r="G11" s="2">
        <v>10.967558561885509</v>
      </c>
      <c r="H11" s="2">
        <v>11.42877897756741</v>
      </c>
    </row>
    <row r="12" spans="1:8" x14ac:dyDescent="0.25">
      <c r="A12" s="136"/>
      <c r="B12" s="1">
        <v>2013</v>
      </c>
      <c r="C12" s="103" t="s">
        <v>245</v>
      </c>
      <c r="D12" s="2">
        <v>0.1016830078651824</v>
      </c>
      <c r="E12" s="2">
        <v>1.3228182687043011E-2</v>
      </c>
      <c r="F12" s="2">
        <v>0.38321898184031089</v>
      </c>
      <c r="G12" s="2">
        <v>11.885287987324419</v>
      </c>
      <c r="H12" s="2">
        <v>12.38341815971695</v>
      </c>
    </row>
    <row r="13" spans="1:8" x14ac:dyDescent="0.25">
      <c r="A13" s="136"/>
      <c r="B13" s="1">
        <v>2014</v>
      </c>
      <c r="C13" s="103" t="s">
        <v>245</v>
      </c>
      <c r="D13" s="2">
        <v>0.1160219833735283</v>
      </c>
      <c r="E13" s="2">
        <v>1.147951288099913E-2</v>
      </c>
      <c r="F13" s="2">
        <v>0.36280233612659579</v>
      </c>
      <c r="G13" s="2">
        <v>12.360911495428629</v>
      </c>
      <c r="H13" s="2">
        <v>12.85121532780976</v>
      </c>
    </row>
    <row r="14" spans="1:8" x14ac:dyDescent="0.25">
      <c r="A14" s="136"/>
      <c r="B14" s="1">
        <v>2015</v>
      </c>
      <c r="C14" s="103" t="s">
        <v>245</v>
      </c>
      <c r="D14" s="2">
        <v>0.1142199823615213</v>
      </c>
      <c r="E14" s="2">
        <v>1.1630893158170331E-2</v>
      </c>
      <c r="F14" s="2">
        <v>0.33867845346686037</v>
      </c>
      <c r="G14" s="2">
        <v>11.756537032674039</v>
      </c>
      <c r="H14" s="2">
        <v>12.221066361660601</v>
      </c>
    </row>
    <row r="15" spans="1:8" x14ac:dyDescent="0.25">
      <c r="A15" s="137"/>
      <c r="B15" s="1">
        <v>2016</v>
      </c>
      <c r="C15" s="103" t="s">
        <v>245</v>
      </c>
      <c r="D15" s="2">
        <v>0.1162655770357521</v>
      </c>
      <c r="E15" s="2">
        <v>1.3128595360376021E-2</v>
      </c>
      <c r="F15" s="2">
        <v>0.3418335241189332</v>
      </c>
      <c r="G15" s="2">
        <v>11.348851872710499</v>
      </c>
      <c r="H15" s="2">
        <v>11.820079569225561</v>
      </c>
    </row>
  </sheetData>
  <mergeCells count="1">
    <mergeCell ref="A4:A15"/>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H423"/>
  <sheetViews>
    <sheetView workbookViewId="0"/>
  </sheetViews>
  <sheetFormatPr defaultRowHeight="15" x14ac:dyDescent="0.25"/>
  <cols>
    <col min="1" max="1" width="8" style="49" customWidth="1"/>
    <col min="2" max="2" width="6" customWidth="1"/>
    <col min="3" max="3" width="13" customWidth="1"/>
    <col min="4" max="4" width="22" customWidth="1"/>
    <col min="5" max="5" width="23" customWidth="1"/>
    <col min="6" max="6" width="22" customWidth="1"/>
    <col min="7" max="8" width="21" customWidth="1"/>
  </cols>
  <sheetData>
    <row r="1" spans="1:8" x14ac:dyDescent="0.25">
      <c r="A1" s="2" t="s">
        <v>574</v>
      </c>
    </row>
    <row r="3" spans="1:8" x14ac:dyDescent="0.25">
      <c r="A3" s="29" t="s">
        <v>78</v>
      </c>
      <c r="B3" s="1" t="s">
        <v>334</v>
      </c>
      <c r="C3" s="1" t="s">
        <v>242</v>
      </c>
      <c r="D3" s="1" t="s">
        <v>300</v>
      </c>
      <c r="E3" s="1" t="s">
        <v>302</v>
      </c>
      <c r="F3" s="1" t="s">
        <v>303</v>
      </c>
      <c r="G3" s="1" t="s">
        <v>304</v>
      </c>
      <c r="H3" s="1" t="s">
        <v>305</v>
      </c>
    </row>
    <row r="4" spans="1:8" x14ac:dyDescent="0.25">
      <c r="A4" s="138" t="s">
        <v>56</v>
      </c>
      <c r="B4" s="1">
        <v>2016</v>
      </c>
      <c r="C4" s="1" t="s">
        <v>245</v>
      </c>
      <c r="D4" s="2">
        <v>8.9914886201154769E-3</v>
      </c>
      <c r="E4" s="2">
        <v>7.7375428415404702E-3</v>
      </c>
      <c r="F4" s="2">
        <v>2.043997984399519E-2</v>
      </c>
      <c r="G4" s="2">
        <v>1.1088639241284539</v>
      </c>
      <c r="H4" s="2">
        <v>1.146032935434105</v>
      </c>
    </row>
    <row r="5" spans="1:8" x14ac:dyDescent="0.25">
      <c r="A5" s="139"/>
      <c r="B5" s="1">
        <v>2017</v>
      </c>
      <c r="C5" s="1" t="s">
        <v>245</v>
      </c>
      <c r="D5" s="2">
        <v>9.9065970687589738E-3</v>
      </c>
      <c r="E5" s="2">
        <v>1.4967680801275529E-2</v>
      </c>
      <c r="F5" s="2">
        <v>3.3636085647967828E-2</v>
      </c>
      <c r="G5" s="2">
        <v>1.120698416106265</v>
      </c>
      <c r="H5" s="2">
        <v>1.179208779624267</v>
      </c>
    </row>
    <row r="6" spans="1:8" x14ac:dyDescent="0.25">
      <c r="A6" s="139"/>
      <c r="B6" s="1">
        <v>2018</v>
      </c>
      <c r="C6" s="1" t="s">
        <v>245</v>
      </c>
      <c r="D6" s="2">
        <v>9.9332480609776036E-3</v>
      </c>
      <c r="E6" s="2">
        <v>1.5805725518021951E-2</v>
      </c>
      <c r="F6" s="2">
        <v>3.4908356506293543E-2</v>
      </c>
      <c r="G6" s="2">
        <v>1.163616348185968</v>
      </c>
      <c r="H6" s="2">
        <v>1.224263678271261</v>
      </c>
    </row>
    <row r="7" spans="1:8" x14ac:dyDescent="0.25">
      <c r="A7" s="139"/>
      <c r="B7" s="1">
        <v>2019</v>
      </c>
      <c r="C7" s="1" t="s">
        <v>245</v>
      </c>
      <c r="D7" s="2">
        <v>9.9598990531962264E-3</v>
      </c>
      <c r="E7" s="2">
        <v>1.664377023476837E-2</v>
      </c>
      <c r="F7" s="2">
        <v>3.6180627364619238E-2</v>
      </c>
      <c r="G7" s="2">
        <v>1.206534280265672</v>
      </c>
      <c r="H7" s="2">
        <v>1.2693185769182549</v>
      </c>
    </row>
    <row r="8" spans="1:8" x14ac:dyDescent="0.25">
      <c r="A8" s="139"/>
      <c r="B8" s="1">
        <v>2020</v>
      </c>
      <c r="C8" s="1" t="s">
        <v>245</v>
      </c>
      <c r="D8" s="2">
        <v>9.9865500454148493E-3</v>
      </c>
      <c r="E8" s="2">
        <v>1.7481814951514799E-2</v>
      </c>
      <c r="F8" s="2">
        <v>3.7452898222944508E-2</v>
      </c>
      <c r="G8" s="2">
        <v>1.2494522123453611</v>
      </c>
      <c r="H8" s="2">
        <v>1.314373475565235</v>
      </c>
    </row>
    <row r="9" spans="1:8" x14ac:dyDescent="0.25">
      <c r="A9" s="139"/>
      <c r="B9" s="1">
        <v>2021</v>
      </c>
      <c r="C9" s="1" t="s">
        <v>245</v>
      </c>
      <c r="D9" s="2">
        <v>1.001320103763347E-2</v>
      </c>
      <c r="E9" s="2">
        <v>1.8319859668261222E-2</v>
      </c>
      <c r="F9" s="2">
        <v>3.8725169081270223E-2</v>
      </c>
      <c r="G9" s="2">
        <v>1.2923701444250639</v>
      </c>
      <c r="H9" s="2">
        <v>1.3594283742122291</v>
      </c>
    </row>
    <row r="10" spans="1:8" x14ac:dyDescent="0.25">
      <c r="A10" s="139"/>
      <c r="B10" s="1">
        <v>2022</v>
      </c>
      <c r="C10" s="1" t="s">
        <v>245</v>
      </c>
      <c r="D10" s="2">
        <v>1.003985202985209E-2</v>
      </c>
      <c r="E10" s="2">
        <v>1.915790438500764E-2</v>
      </c>
      <c r="F10" s="2">
        <v>3.999743993959548E-2</v>
      </c>
      <c r="G10" s="2">
        <v>1.335288076504767</v>
      </c>
      <c r="H10" s="2">
        <v>1.404483272859222</v>
      </c>
    </row>
    <row r="11" spans="1:8" x14ac:dyDescent="0.25">
      <c r="A11" s="139"/>
      <c r="B11" s="1">
        <v>2023</v>
      </c>
      <c r="C11" s="1" t="s">
        <v>245</v>
      </c>
      <c r="D11" s="2">
        <v>1.0066503022070719E-2</v>
      </c>
      <c r="E11" s="2">
        <v>1.9995949101754059E-2</v>
      </c>
      <c r="F11" s="2">
        <v>4.1269710797921189E-2</v>
      </c>
      <c r="G11" s="2">
        <v>1.3782060085844561</v>
      </c>
      <c r="H11" s="2">
        <v>1.4495381715062019</v>
      </c>
    </row>
    <row r="12" spans="1:8" x14ac:dyDescent="0.25">
      <c r="A12" s="139"/>
      <c r="B12" s="1">
        <v>2024</v>
      </c>
      <c r="C12" s="1" t="s">
        <v>245</v>
      </c>
      <c r="D12" s="2">
        <v>1.0093154014289349E-2</v>
      </c>
      <c r="E12" s="2">
        <v>2.083399381850071E-2</v>
      </c>
      <c r="F12" s="2">
        <v>4.2541981656246897E-2</v>
      </c>
      <c r="G12" s="2">
        <v>1.42112394066416</v>
      </c>
      <c r="H12" s="2">
        <v>1.4945930701531971</v>
      </c>
    </row>
    <row r="13" spans="1:8" x14ac:dyDescent="0.25">
      <c r="A13" s="139"/>
      <c r="B13" s="1">
        <v>2025</v>
      </c>
      <c r="C13" s="1" t="s">
        <v>245</v>
      </c>
      <c r="D13" s="2">
        <v>1.011980500650797E-2</v>
      </c>
      <c r="E13" s="2">
        <v>2.1672038535247129E-2</v>
      </c>
      <c r="F13" s="2">
        <v>4.3814252514572161E-2</v>
      </c>
      <c r="G13" s="2">
        <v>1.4640418727438489</v>
      </c>
      <c r="H13" s="2">
        <v>1.5396479688001761</v>
      </c>
    </row>
    <row r="14" spans="1:8" x14ac:dyDescent="0.25">
      <c r="A14" s="139"/>
      <c r="B14" s="1">
        <v>2026</v>
      </c>
      <c r="C14" s="1" t="s">
        <v>245</v>
      </c>
      <c r="D14" s="2">
        <v>1.014645599872659E-2</v>
      </c>
      <c r="E14" s="2">
        <v>2.2510083251993551E-2</v>
      </c>
      <c r="F14" s="2">
        <v>4.5086523372897869E-2</v>
      </c>
      <c r="G14" s="2">
        <v>1.506959804823552</v>
      </c>
      <c r="H14" s="2">
        <v>1.5847028674471699</v>
      </c>
    </row>
    <row r="15" spans="1:8" x14ac:dyDescent="0.25">
      <c r="A15" s="139"/>
      <c r="B15" s="1">
        <v>2027</v>
      </c>
      <c r="C15" s="1" t="s">
        <v>245</v>
      </c>
      <c r="D15" s="2">
        <v>1.0173106990945219E-2</v>
      </c>
      <c r="E15" s="2">
        <v>2.334812796873997E-2</v>
      </c>
      <c r="F15" s="2">
        <v>4.6358794231223133E-2</v>
      </c>
      <c r="G15" s="2">
        <v>1.549877736903255</v>
      </c>
      <c r="H15" s="2">
        <v>1.629757766094164</v>
      </c>
    </row>
    <row r="16" spans="1:8" x14ac:dyDescent="0.25">
      <c r="A16" s="139"/>
      <c r="B16" s="1">
        <v>2028</v>
      </c>
      <c r="C16" s="1" t="s">
        <v>245</v>
      </c>
      <c r="D16" s="2">
        <v>1.0199757983163849E-2</v>
      </c>
      <c r="E16" s="2">
        <v>2.4186172685486399E-2</v>
      </c>
      <c r="F16" s="2">
        <v>4.7631065089548841E-2</v>
      </c>
      <c r="G16" s="2">
        <v>1.5927956689829439</v>
      </c>
      <c r="H16" s="2">
        <v>1.674812664741143</v>
      </c>
    </row>
    <row r="17" spans="1:8" x14ac:dyDescent="0.25">
      <c r="A17" s="139"/>
      <c r="B17" s="1">
        <v>2029</v>
      </c>
      <c r="C17" s="1" t="s">
        <v>245</v>
      </c>
      <c r="D17" s="2">
        <v>1.022640897538247E-2</v>
      </c>
      <c r="E17" s="2">
        <v>2.5024217402232821E-2</v>
      </c>
      <c r="F17" s="2">
        <v>4.8903335947874549E-2</v>
      </c>
      <c r="G17" s="2">
        <v>1.6357136010626481</v>
      </c>
      <c r="H17" s="2">
        <v>1.719867563388138</v>
      </c>
    </row>
    <row r="18" spans="1:8" x14ac:dyDescent="0.25">
      <c r="A18" s="139"/>
      <c r="B18" s="1">
        <v>2030</v>
      </c>
      <c r="C18" s="1" t="s">
        <v>245</v>
      </c>
      <c r="D18" s="2">
        <v>1.025305996760109E-2</v>
      </c>
      <c r="E18" s="2">
        <v>2.586226211897924E-2</v>
      </c>
      <c r="F18" s="2">
        <v>5.0175606806199813E-2</v>
      </c>
      <c r="G18" s="2">
        <v>1.6786315331423509</v>
      </c>
      <c r="H18" s="2">
        <v>1.7649224620351309</v>
      </c>
    </row>
    <row r="19" spans="1:8" x14ac:dyDescent="0.25">
      <c r="A19" s="139"/>
      <c r="B19" s="1">
        <v>2031</v>
      </c>
      <c r="C19" s="1" t="s">
        <v>245</v>
      </c>
      <c r="D19" s="2">
        <v>1.0279710959819711E-2</v>
      </c>
      <c r="E19" s="2">
        <v>2.6700306835725881E-2</v>
      </c>
      <c r="F19" s="2">
        <v>5.1447877664525521E-2</v>
      </c>
      <c r="G19" s="2">
        <v>1.72154946522204</v>
      </c>
      <c r="H19" s="2">
        <v>1.809977360682111</v>
      </c>
    </row>
    <row r="20" spans="1:8" x14ac:dyDescent="0.25">
      <c r="A20" s="139"/>
      <c r="B20" s="1">
        <v>2032</v>
      </c>
      <c r="C20" s="1" t="s">
        <v>245</v>
      </c>
      <c r="D20" s="2">
        <v>1.0306361952038341E-2</v>
      </c>
      <c r="E20" s="2">
        <v>2.753835155247231E-2</v>
      </c>
      <c r="F20" s="2">
        <v>5.2720148522850778E-2</v>
      </c>
      <c r="G20" s="2">
        <v>1.7644673973017431</v>
      </c>
      <c r="H20" s="2">
        <v>1.8550322593291051</v>
      </c>
    </row>
    <row r="21" spans="1:8" x14ac:dyDescent="0.25">
      <c r="A21" s="139"/>
      <c r="B21" s="1">
        <v>2033</v>
      </c>
      <c r="C21" s="1" t="s">
        <v>245</v>
      </c>
      <c r="D21" s="2">
        <v>1.033301294425697E-2</v>
      </c>
      <c r="E21" s="2">
        <v>2.8376396269218729E-2</v>
      </c>
      <c r="F21" s="2">
        <v>5.3992419381176493E-2</v>
      </c>
      <c r="G21" s="2">
        <v>1.807385329381447</v>
      </c>
      <c r="H21" s="2">
        <v>1.900087157976099</v>
      </c>
    </row>
    <row r="22" spans="1:8" x14ac:dyDescent="0.25">
      <c r="A22" s="139"/>
      <c r="B22" s="1">
        <v>2034</v>
      </c>
      <c r="C22" s="1" t="s">
        <v>245</v>
      </c>
      <c r="D22" s="2">
        <v>1.035966393647559E-2</v>
      </c>
      <c r="E22" s="2">
        <v>2.9214440985965151E-2</v>
      </c>
      <c r="F22" s="2">
        <v>5.5264690239502201E-2</v>
      </c>
      <c r="G22" s="2">
        <v>1.8503032614611361</v>
      </c>
      <c r="H22" s="2">
        <v>1.945142056623079</v>
      </c>
    </row>
    <row r="23" spans="1:8" x14ac:dyDescent="0.25">
      <c r="A23" s="139"/>
      <c r="B23" s="1">
        <v>2035</v>
      </c>
      <c r="C23" s="1" t="s">
        <v>245</v>
      </c>
      <c r="D23" s="2">
        <v>1.0386314928694211E-2</v>
      </c>
      <c r="E23" s="2">
        <v>3.005248570271157E-2</v>
      </c>
      <c r="F23" s="2">
        <v>5.6536961097827472E-2</v>
      </c>
      <c r="G23" s="2">
        <v>1.893221193540839</v>
      </c>
      <c r="H23" s="2">
        <v>1.990196955270072</v>
      </c>
    </row>
    <row r="24" spans="1:8" x14ac:dyDescent="0.25">
      <c r="A24" s="139"/>
      <c r="B24" s="1">
        <v>2036</v>
      </c>
      <c r="C24" s="1" t="s">
        <v>245</v>
      </c>
      <c r="D24" s="2">
        <v>1.041296592091284E-2</v>
      </c>
      <c r="E24" s="2">
        <v>3.0890530419457999E-2</v>
      </c>
      <c r="F24" s="2">
        <v>5.7809231956153173E-2</v>
      </c>
      <c r="G24" s="2">
        <v>1.936139125620528</v>
      </c>
      <c r="H24" s="2">
        <v>2.0352518539170519</v>
      </c>
    </row>
    <row r="25" spans="1:8" x14ac:dyDescent="0.25">
      <c r="A25" s="139"/>
      <c r="B25" s="1">
        <v>2037</v>
      </c>
      <c r="C25" s="1" t="s">
        <v>245</v>
      </c>
      <c r="D25" s="2">
        <v>1.043961691313147E-2</v>
      </c>
      <c r="E25" s="2">
        <v>3.1728575136204418E-2</v>
      </c>
      <c r="F25" s="2">
        <v>5.9081502814478437E-2</v>
      </c>
      <c r="G25" s="2">
        <v>1.9790570577002311</v>
      </c>
      <c r="H25" s="2">
        <v>2.080306752564046</v>
      </c>
    </row>
    <row r="26" spans="1:8" x14ac:dyDescent="0.25">
      <c r="A26" s="139"/>
      <c r="B26" s="1">
        <v>2038</v>
      </c>
      <c r="C26" s="1" t="s">
        <v>245</v>
      </c>
      <c r="D26" s="2">
        <v>1.046626790535009E-2</v>
      </c>
      <c r="E26" s="2">
        <v>3.2566619852951062E-2</v>
      </c>
      <c r="F26" s="2">
        <v>6.0353773672804152E-2</v>
      </c>
      <c r="G26" s="2">
        <v>2.0219749897799351</v>
      </c>
      <c r="H26" s="2">
        <v>2.12536165121104</v>
      </c>
    </row>
    <row r="27" spans="1:8" x14ac:dyDescent="0.25">
      <c r="A27" s="139"/>
      <c r="B27" s="1">
        <v>2039</v>
      </c>
      <c r="C27" s="1" t="s">
        <v>245</v>
      </c>
      <c r="D27" s="2">
        <v>1.0492918897568711E-2</v>
      </c>
      <c r="E27" s="2">
        <v>3.3404664569697477E-2</v>
      </c>
      <c r="F27" s="2">
        <v>6.1626044531129853E-2</v>
      </c>
      <c r="G27" s="2">
        <v>2.0648929218596241</v>
      </c>
      <c r="H27" s="2">
        <v>2.1704165498580199</v>
      </c>
    </row>
    <row r="28" spans="1:8" x14ac:dyDescent="0.25">
      <c r="A28" s="139"/>
      <c r="B28" s="1">
        <v>2040</v>
      </c>
      <c r="C28" s="1" t="s">
        <v>245</v>
      </c>
      <c r="D28" s="2">
        <v>1.051956988978733E-2</v>
      </c>
      <c r="E28" s="2">
        <v>3.4242709286443913E-2</v>
      </c>
      <c r="F28" s="2">
        <v>6.2898315389455117E-2</v>
      </c>
      <c r="G28" s="2">
        <v>2.107810853939327</v>
      </c>
      <c r="H28" s="2">
        <v>2.215471448505014</v>
      </c>
    </row>
    <row r="29" spans="1:8" x14ac:dyDescent="0.25">
      <c r="A29" s="139"/>
      <c r="B29" s="1">
        <v>2041</v>
      </c>
      <c r="C29" s="1" t="s">
        <v>245</v>
      </c>
      <c r="D29" s="2">
        <v>1.054622088200596E-2</v>
      </c>
      <c r="E29" s="2">
        <v>3.5080754003190329E-2</v>
      </c>
      <c r="F29" s="2">
        <v>6.4170586247780825E-2</v>
      </c>
      <c r="G29" s="2">
        <v>2.1507287860190298</v>
      </c>
      <c r="H29" s="2">
        <v>2.2605263471520072</v>
      </c>
    </row>
    <row r="30" spans="1:8" x14ac:dyDescent="0.25">
      <c r="A30" s="139"/>
      <c r="B30" s="1">
        <v>2042</v>
      </c>
      <c r="C30" s="1" t="s">
        <v>245</v>
      </c>
      <c r="D30" s="2">
        <v>1.057287187422459E-2</v>
      </c>
      <c r="E30" s="2">
        <v>3.5918798719936751E-2</v>
      </c>
      <c r="F30" s="2">
        <v>6.5442857106106089E-2</v>
      </c>
      <c r="G30" s="2">
        <v>2.1936467180987189</v>
      </c>
      <c r="H30" s="2">
        <v>2.305581245798987</v>
      </c>
    </row>
    <row r="31" spans="1:8" x14ac:dyDescent="0.25">
      <c r="A31" s="139"/>
      <c r="B31" s="1">
        <v>2043</v>
      </c>
      <c r="C31" s="1" t="s">
        <v>245</v>
      </c>
      <c r="D31" s="2">
        <v>1.0599522866443211E-2</v>
      </c>
      <c r="E31" s="2">
        <v>3.6756843436683173E-2</v>
      </c>
      <c r="F31" s="2">
        <v>6.6715127964431797E-2</v>
      </c>
      <c r="G31" s="2">
        <v>2.2365646501784231</v>
      </c>
      <c r="H31" s="2">
        <v>2.3506361444459811</v>
      </c>
    </row>
    <row r="32" spans="1:8" x14ac:dyDescent="0.25">
      <c r="A32" s="139"/>
      <c r="B32" s="1">
        <v>2044</v>
      </c>
      <c r="C32" s="1" t="s">
        <v>245</v>
      </c>
      <c r="D32" s="2">
        <v>1.062617385866183E-2</v>
      </c>
      <c r="E32" s="2">
        <v>3.7594888153429602E-2</v>
      </c>
      <c r="F32" s="2">
        <v>6.7987398822757505E-2</v>
      </c>
      <c r="G32" s="2">
        <v>2.2794825822581122</v>
      </c>
      <c r="H32" s="2">
        <v>2.395691043092961</v>
      </c>
    </row>
    <row r="33" spans="1:8" x14ac:dyDescent="0.25">
      <c r="A33" s="139"/>
      <c r="B33" s="1">
        <v>2045</v>
      </c>
      <c r="C33" s="1" t="s">
        <v>245</v>
      </c>
      <c r="D33" s="2">
        <v>1.0652824850880449E-2</v>
      </c>
      <c r="E33" s="2">
        <v>3.843293287017624E-2</v>
      </c>
      <c r="F33" s="2">
        <v>6.9259669681082769E-2</v>
      </c>
      <c r="G33" s="2">
        <v>2.322400514337815</v>
      </c>
      <c r="H33" s="2">
        <v>2.4407459417399551</v>
      </c>
    </row>
    <row r="34" spans="1:8" x14ac:dyDescent="0.25">
      <c r="A34" s="139"/>
      <c r="B34" s="1">
        <v>2046</v>
      </c>
      <c r="C34" s="1" t="s">
        <v>245</v>
      </c>
      <c r="D34" s="2">
        <v>1.0679475843099079E-2</v>
      </c>
      <c r="E34" s="2">
        <v>3.9270977586922662E-2</v>
      </c>
      <c r="F34" s="2">
        <v>7.0531940539408478E-2</v>
      </c>
      <c r="G34" s="2">
        <v>2.3653184464175179</v>
      </c>
      <c r="H34" s="2">
        <v>2.4858008403869492</v>
      </c>
    </row>
    <row r="35" spans="1:8" x14ac:dyDescent="0.25">
      <c r="A35" s="139"/>
      <c r="B35" s="1">
        <v>2047</v>
      </c>
      <c r="C35" s="1" t="s">
        <v>245</v>
      </c>
      <c r="D35" s="2">
        <v>1.0706126835317711E-2</v>
      </c>
      <c r="E35" s="2">
        <v>4.0109022303669077E-2</v>
      </c>
      <c r="F35" s="2">
        <v>7.1804211397733742E-2</v>
      </c>
      <c r="G35" s="2">
        <v>2.408236378497207</v>
      </c>
      <c r="H35" s="2">
        <v>2.5308557390339281</v>
      </c>
    </row>
    <row r="36" spans="1:8" x14ac:dyDescent="0.25">
      <c r="A36" s="139"/>
      <c r="B36" s="1">
        <v>2048</v>
      </c>
      <c r="C36" s="1" t="s">
        <v>245</v>
      </c>
      <c r="D36" s="2">
        <v>1.073277782753633E-2</v>
      </c>
      <c r="E36" s="2">
        <v>4.0947067020415513E-2</v>
      </c>
      <c r="F36" s="2">
        <v>7.307648225605945E-2</v>
      </c>
      <c r="G36" s="2">
        <v>2.4511543105769111</v>
      </c>
      <c r="H36" s="2">
        <v>2.5759106376809222</v>
      </c>
    </row>
    <row r="37" spans="1:8" x14ac:dyDescent="0.25">
      <c r="A37" s="139"/>
      <c r="B37" s="1">
        <v>2049</v>
      </c>
      <c r="C37" s="1" t="s">
        <v>245</v>
      </c>
      <c r="D37" s="2">
        <v>1.0759428819754949E-2</v>
      </c>
      <c r="E37" s="2">
        <v>4.1785111737161929E-2</v>
      </c>
      <c r="F37" s="2">
        <v>7.4348753114385158E-2</v>
      </c>
      <c r="G37" s="2">
        <v>2.494072242656614</v>
      </c>
      <c r="H37" s="2">
        <v>2.6209655363279158</v>
      </c>
    </row>
    <row r="38" spans="1:8" x14ac:dyDescent="0.25">
      <c r="A38" s="140"/>
      <c r="B38" s="1">
        <v>2050</v>
      </c>
      <c r="C38" s="1" t="s">
        <v>245</v>
      </c>
      <c r="D38" s="2">
        <v>1.0786079811973579E-2</v>
      </c>
      <c r="E38" s="2">
        <v>4.2623156453908351E-2</v>
      </c>
      <c r="F38" s="2">
        <v>7.5621023972710422E-2</v>
      </c>
      <c r="G38" s="2">
        <v>2.5369901747363031</v>
      </c>
      <c r="H38" s="2">
        <v>2.6660204349748948</v>
      </c>
    </row>
    <row r="39" spans="1:8" x14ac:dyDescent="0.25">
      <c r="A39" s="138" t="s">
        <v>58</v>
      </c>
      <c r="B39" s="1">
        <v>2016</v>
      </c>
      <c r="C39" s="1" t="s">
        <v>245</v>
      </c>
      <c r="D39" s="2">
        <v>0.1162655770357521</v>
      </c>
      <c r="E39" s="2">
        <v>1.3128595360376021E-2</v>
      </c>
      <c r="F39" s="2">
        <v>0.3418335241189332</v>
      </c>
      <c r="G39" s="2">
        <v>11.348851872710499</v>
      </c>
      <c r="H39" s="2">
        <v>11.820079569225561</v>
      </c>
    </row>
    <row r="40" spans="1:8" x14ac:dyDescent="0.25">
      <c r="A40" s="139"/>
      <c r="B40" s="1">
        <v>2017</v>
      </c>
      <c r="C40" s="1" t="s">
        <v>245</v>
      </c>
      <c r="D40" s="2">
        <v>0.11510292126539461</v>
      </c>
      <c r="E40" s="2">
        <v>1.299730940677226E-2</v>
      </c>
      <c r="F40" s="2">
        <v>0.33841518887774391</v>
      </c>
      <c r="G40" s="2">
        <v>11.2353633539834</v>
      </c>
      <c r="H40" s="2">
        <v>11.701878773533309</v>
      </c>
    </row>
    <row r="41" spans="1:8" x14ac:dyDescent="0.25">
      <c r="A41" s="139"/>
      <c r="B41" s="1">
        <v>2018</v>
      </c>
      <c r="C41" s="1" t="s">
        <v>245</v>
      </c>
      <c r="D41" s="2">
        <v>0.1139518920527407</v>
      </c>
      <c r="E41" s="2">
        <v>1.2867336312704531E-2</v>
      </c>
      <c r="F41" s="2">
        <v>0.33503103698896641</v>
      </c>
      <c r="G41" s="2">
        <v>11.123009720443561</v>
      </c>
      <c r="H41" s="2">
        <v>11.584859985797969</v>
      </c>
    </row>
    <row r="42" spans="1:8" x14ac:dyDescent="0.25">
      <c r="A42" s="139"/>
      <c r="B42" s="1">
        <v>2019</v>
      </c>
      <c r="C42" s="1" t="s">
        <v>245</v>
      </c>
      <c r="D42" s="2">
        <v>0.1128123731322133</v>
      </c>
      <c r="E42" s="2">
        <v>1.2738662949577491E-2</v>
      </c>
      <c r="F42" s="2">
        <v>0.33168072661907683</v>
      </c>
      <c r="G42" s="2">
        <v>11.01177962323913</v>
      </c>
      <c r="H42" s="2">
        <v>11.469011385939989</v>
      </c>
    </row>
    <row r="43" spans="1:8" x14ac:dyDescent="0.25">
      <c r="A43" s="139"/>
      <c r="B43" s="1">
        <v>2020</v>
      </c>
      <c r="C43" s="1" t="s">
        <v>245</v>
      </c>
      <c r="D43" s="2">
        <v>0.1116842494008911</v>
      </c>
      <c r="E43" s="2">
        <v>1.2611276320081711E-2</v>
      </c>
      <c r="F43" s="2">
        <v>0.328363919352886</v>
      </c>
      <c r="G43" s="2">
        <v>10.90166182700673</v>
      </c>
      <c r="H43" s="2">
        <v>11.35432127208059</v>
      </c>
    </row>
    <row r="44" spans="1:8" x14ac:dyDescent="0.25">
      <c r="A44" s="139"/>
      <c r="B44" s="1">
        <v>2021</v>
      </c>
      <c r="C44" s="1" t="s">
        <v>245</v>
      </c>
      <c r="D44" s="2">
        <v>0.1105674069068822</v>
      </c>
      <c r="E44" s="2">
        <v>1.2485163556880889E-2</v>
      </c>
      <c r="F44" s="2">
        <v>0.32508028015935708</v>
      </c>
      <c r="G44" s="2">
        <v>10.792645208736671</v>
      </c>
      <c r="H44" s="2">
        <v>11.240778059359791</v>
      </c>
    </row>
    <row r="45" spans="1:8" x14ac:dyDescent="0.25">
      <c r="A45" s="139"/>
      <c r="B45" s="1">
        <v>2022</v>
      </c>
      <c r="C45" s="1" t="s">
        <v>245</v>
      </c>
      <c r="D45" s="2">
        <v>0.10946173283781339</v>
      </c>
      <c r="E45" s="2">
        <v>1.236031192131209E-2</v>
      </c>
      <c r="F45" s="2">
        <v>0.32182947735776363</v>
      </c>
      <c r="G45" s="2">
        <v>10.6847187566493</v>
      </c>
      <c r="H45" s="2">
        <v>11.128370278766189</v>
      </c>
    </row>
    <row r="46" spans="1:8" x14ac:dyDescent="0.25">
      <c r="A46" s="139"/>
      <c r="B46" s="1">
        <v>2023</v>
      </c>
      <c r="C46" s="1" t="s">
        <v>245</v>
      </c>
      <c r="D46" s="2">
        <v>0.1083671155094352</v>
      </c>
      <c r="E46" s="2">
        <v>1.2236708802098961E-2</v>
      </c>
      <c r="F46" s="2">
        <v>0.31861118258418591</v>
      </c>
      <c r="G46" s="2">
        <v>10.577871569082809</v>
      </c>
      <c r="H46" s="2">
        <v>11.01708657597853</v>
      </c>
    </row>
    <row r="47" spans="1:8" x14ac:dyDescent="0.25">
      <c r="A47" s="139"/>
      <c r="B47" s="1">
        <v>2024</v>
      </c>
      <c r="C47" s="1" t="s">
        <v>245</v>
      </c>
      <c r="D47" s="2">
        <v>0.1072834443543409</v>
      </c>
      <c r="E47" s="2">
        <v>1.2114341714077969E-2</v>
      </c>
      <c r="F47" s="2">
        <v>0.31542507075834397</v>
      </c>
      <c r="G47" s="2">
        <v>10.472092853391979</v>
      </c>
      <c r="H47" s="2">
        <v>10.90691571021874</v>
      </c>
    </row>
    <row r="48" spans="1:8" x14ac:dyDescent="0.25">
      <c r="A48" s="139"/>
      <c r="B48" s="1">
        <v>2025</v>
      </c>
      <c r="C48" s="1" t="s">
        <v>245</v>
      </c>
      <c r="D48" s="2">
        <v>0.1062106099107975</v>
      </c>
      <c r="E48" s="2">
        <v>1.1993198296937201E-2</v>
      </c>
      <c r="F48" s="2">
        <v>0.31227082005076062</v>
      </c>
      <c r="G48" s="2">
        <v>10.367371924858061</v>
      </c>
      <c r="H48" s="2">
        <v>10.79784655311656</v>
      </c>
    </row>
    <row r="49" spans="1:8" x14ac:dyDescent="0.25">
      <c r="A49" s="139"/>
      <c r="B49" s="1">
        <v>2026</v>
      </c>
      <c r="C49" s="1" t="s">
        <v>245</v>
      </c>
      <c r="D49" s="2">
        <v>0.1051485038116895</v>
      </c>
      <c r="E49" s="2">
        <v>1.1873266313967819E-2</v>
      </c>
      <c r="F49" s="2">
        <v>0.30914811185025298</v>
      </c>
      <c r="G49" s="2">
        <v>10.263698205609479</v>
      </c>
      <c r="H49" s="2">
        <v>10.68986808758539</v>
      </c>
    </row>
    <row r="50" spans="1:8" x14ac:dyDescent="0.25">
      <c r="A50" s="139"/>
      <c r="B50" s="1">
        <v>2027</v>
      </c>
      <c r="C50" s="1" t="s">
        <v>245</v>
      </c>
      <c r="D50" s="2">
        <v>0.10409701877357259</v>
      </c>
      <c r="E50" s="2">
        <v>1.1754533650828149E-2</v>
      </c>
      <c r="F50" s="2">
        <v>0.30605663073175049</v>
      </c>
      <c r="G50" s="2">
        <v>10.16106122355338</v>
      </c>
      <c r="H50" s="2">
        <v>10.582969406709539</v>
      </c>
    </row>
    <row r="51" spans="1:8" x14ac:dyDescent="0.25">
      <c r="A51" s="139"/>
      <c r="B51" s="1">
        <v>2028</v>
      </c>
      <c r="C51" s="1" t="s">
        <v>245</v>
      </c>
      <c r="D51" s="2">
        <v>0.1030560485858369</v>
      </c>
      <c r="E51" s="2">
        <v>1.1636988314319859E-2</v>
      </c>
      <c r="F51" s="2">
        <v>0.30299606442443289</v>
      </c>
      <c r="G51" s="2">
        <v>10.05945061131785</v>
      </c>
      <c r="H51" s="2">
        <v>10.47713971264244</v>
      </c>
    </row>
    <row r="52" spans="1:8" x14ac:dyDescent="0.25">
      <c r="A52" s="139"/>
      <c r="B52" s="1">
        <v>2029</v>
      </c>
      <c r="C52" s="1" t="s">
        <v>245</v>
      </c>
      <c r="D52" s="2">
        <v>0.1020254880999785</v>
      </c>
      <c r="E52" s="2">
        <v>1.152061843117666E-2</v>
      </c>
      <c r="F52" s="2">
        <v>0.29996610378018862</v>
      </c>
      <c r="G52" s="2">
        <v>9.9588561052046707</v>
      </c>
      <c r="H52" s="2">
        <v>10.37236831551601</v>
      </c>
    </row>
    <row r="53" spans="1:8" x14ac:dyDescent="0.25">
      <c r="A53" s="139"/>
      <c r="B53" s="1">
        <v>2030</v>
      </c>
      <c r="C53" s="1" t="s">
        <v>245</v>
      </c>
      <c r="D53" s="2">
        <v>0.1010052332189787</v>
      </c>
      <c r="E53" s="2">
        <v>1.14054122468649E-2</v>
      </c>
      <c r="F53" s="2">
        <v>0.29696644274238682</v>
      </c>
      <c r="G53" s="2">
        <v>9.8592675441526243</v>
      </c>
      <c r="H53" s="2">
        <v>10.268644632360861</v>
      </c>
    </row>
    <row r="54" spans="1:8" x14ac:dyDescent="0.25">
      <c r="A54" s="139"/>
      <c r="B54" s="1">
        <v>2031</v>
      </c>
      <c r="C54" s="1" t="s">
        <v>245</v>
      </c>
      <c r="D54" s="2">
        <v>9.9995180886788951E-2</v>
      </c>
      <c r="E54" s="2">
        <v>1.129135812439625E-2</v>
      </c>
      <c r="F54" s="2">
        <v>0.29399677831496279</v>
      </c>
      <c r="G54" s="2">
        <v>9.7606748687110994</v>
      </c>
      <c r="H54" s="2">
        <v>10.165958186037249</v>
      </c>
    </row>
    <row r="55" spans="1:8" x14ac:dyDescent="0.25">
      <c r="A55" s="139"/>
      <c r="B55" s="1">
        <v>2032</v>
      </c>
      <c r="C55" s="1" t="s">
        <v>245</v>
      </c>
      <c r="D55" s="2">
        <v>9.8995229077921063E-2</v>
      </c>
      <c r="E55" s="2">
        <v>1.117844454315229E-2</v>
      </c>
      <c r="F55" s="2">
        <v>0.29105681053181331</v>
      </c>
      <c r="G55" s="2">
        <v>9.6630681200239881</v>
      </c>
      <c r="H55" s="2">
        <v>10.064298604176869</v>
      </c>
    </row>
    <row r="56" spans="1:8" x14ac:dyDescent="0.25">
      <c r="A56" s="139"/>
      <c r="B56" s="1">
        <v>2033</v>
      </c>
      <c r="C56" s="1" t="s">
        <v>245</v>
      </c>
      <c r="D56" s="2">
        <v>9.800527678714184E-2</v>
      </c>
      <c r="E56" s="2">
        <v>1.1066660097720759E-2</v>
      </c>
      <c r="F56" s="2">
        <v>0.28814624242649511</v>
      </c>
      <c r="G56" s="2">
        <v>9.5664374388237476</v>
      </c>
      <c r="H56" s="2">
        <v>9.963655618135105</v>
      </c>
    </row>
    <row r="57" spans="1:8" x14ac:dyDescent="0.25">
      <c r="A57" s="139"/>
      <c r="B57" s="1">
        <v>2034</v>
      </c>
      <c r="C57" s="1" t="s">
        <v>245</v>
      </c>
      <c r="D57" s="2">
        <v>9.7025224019270426E-2</v>
      </c>
      <c r="E57" s="2">
        <v>1.095599349674355E-2</v>
      </c>
      <c r="F57" s="2">
        <v>0.28526478000223021</v>
      </c>
      <c r="G57" s="2">
        <v>9.4707730644355088</v>
      </c>
      <c r="H57" s="2">
        <v>9.8640190619537531</v>
      </c>
    </row>
    <row r="58" spans="1:8" x14ac:dyDescent="0.25">
      <c r="A58" s="139"/>
      <c r="B58" s="1">
        <v>2035</v>
      </c>
      <c r="C58" s="1" t="s">
        <v>245</v>
      </c>
      <c r="D58" s="2">
        <v>9.6054971779077722E-2</v>
      </c>
      <c r="E58" s="2">
        <v>1.0846433561776119E-2</v>
      </c>
      <c r="F58" s="2">
        <v>0.28241213220220779</v>
      </c>
      <c r="G58" s="2">
        <v>9.3760653337911553</v>
      </c>
      <c r="H58" s="2">
        <v>9.7653788713342173</v>
      </c>
    </row>
    <row r="59" spans="1:8" x14ac:dyDescent="0.25">
      <c r="A59" s="139"/>
      <c r="B59" s="1">
        <v>2036</v>
      </c>
      <c r="C59" s="1" t="s">
        <v>245</v>
      </c>
      <c r="D59" s="2">
        <v>9.5094422061286946E-2</v>
      </c>
      <c r="E59" s="2">
        <v>1.0737969226158359E-2</v>
      </c>
      <c r="F59" s="2">
        <v>0.27958801088018581</v>
      </c>
      <c r="G59" s="2">
        <v>9.2823046804532439</v>
      </c>
      <c r="H59" s="2">
        <v>9.6677250826208745</v>
      </c>
    </row>
    <row r="60" spans="1:8" x14ac:dyDescent="0.25">
      <c r="A60" s="139"/>
      <c r="B60" s="1">
        <v>2037</v>
      </c>
      <c r="C60" s="1" t="s">
        <v>245</v>
      </c>
      <c r="D60" s="2">
        <v>9.4143477840674075E-2</v>
      </c>
      <c r="E60" s="2">
        <v>1.063058953389678E-2</v>
      </c>
      <c r="F60" s="2">
        <v>0.27679213077138393</v>
      </c>
      <c r="G60" s="2">
        <v>9.1894816336487111</v>
      </c>
      <c r="H60" s="2">
        <v>9.5710478317946652</v>
      </c>
    </row>
    <row r="61" spans="1:8" x14ac:dyDescent="0.25">
      <c r="A61" s="139"/>
      <c r="B61" s="1">
        <v>2038</v>
      </c>
      <c r="C61" s="1" t="s">
        <v>245</v>
      </c>
      <c r="D61" s="2">
        <v>9.3202043062267328E-2</v>
      </c>
      <c r="E61" s="2">
        <v>1.052428363855781E-2</v>
      </c>
      <c r="F61" s="2">
        <v>0.27402420946367012</v>
      </c>
      <c r="G61" s="2">
        <v>9.097586817312223</v>
      </c>
      <c r="H61" s="2">
        <v>9.4753373534767178</v>
      </c>
    </row>
    <row r="62" spans="1:8" x14ac:dyDescent="0.25">
      <c r="A62" s="139"/>
      <c r="B62" s="1">
        <v>2039</v>
      </c>
      <c r="C62" s="1" t="s">
        <v>245</v>
      </c>
      <c r="D62" s="2">
        <v>9.227002263164466E-2</v>
      </c>
      <c r="E62" s="2">
        <v>1.0419040802172231E-2</v>
      </c>
      <c r="F62" s="2">
        <v>0.27128396736903337</v>
      </c>
      <c r="G62" s="2">
        <v>9.0066109491391018</v>
      </c>
      <c r="H62" s="2">
        <v>9.3805839799419513</v>
      </c>
    </row>
    <row r="63" spans="1:8" x14ac:dyDescent="0.25">
      <c r="A63" s="139"/>
      <c r="B63" s="1">
        <v>2040</v>
      </c>
      <c r="C63" s="1" t="s">
        <v>245</v>
      </c>
      <c r="D63" s="2">
        <v>9.134732240532821E-2</v>
      </c>
      <c r="E63" s="2">
        <v>1.031485039415051E-2</v>
      </c>
      <c r="F63" s="2">
        <v>0.26857112769534303</v>
      </c>
      <c r="G63" s="2">
        <v>8.9165448396477096</v>
      </c>
      <c r="H63" s="2">
        <v>9.2867781401425304</v>
      </c>
    </row>
    <row r="64" spans="1:8" x14ac:dyDescent="0.25">
      <c r="A64" s="139"/>
      <c r="B64" s="1">
        <v>2041</v>
      </c>
      <c r="C64" s="1" t="s">
        <v>245</v>
      </c>
      <c r="D64" s="2">
        <v>9.0433849181274936E-2</v>
      </c>
      <c r="E64" s="2">
        <v>1.0211701890209E-2</v>
      </c>
      <c r="F64" s="2">
        <v>0.26588541641838959</v>
      </c>
      <c r="G64" s="2">
        <v>8.8273793912512328</v>
      </c>
      <c r="H64" s="2">
        <v>9.1939103587411068</v>
      </c>
    </row>
    <row r="65" spans="1:8" x14ac:dyDescent="0.25">
      <c r="A65" s="139"/>
      <c r="B65" s="1">
        <v>2042</v>
      </c>
      <c r="C65" s="1" t="s">
        <v>245</v>
      </c>
      <c r="D65" s="2">
        <v>8.9529510689462174E-2</v>
      </c>
      <c r="E65" s="2">
        <v>1.010958487130691E-2</v>
      </c>
      <c r="F65" s="2">
        <v>0.26322656225420571</v>
      </c>
      <c r="G65" s="2">
        <v>8.7391055973387193</v>
      </c>
      <c r="H65" s="2">
        <v>9.1019712551536944</v>
      </c>
    </row>
    <row r="66" spans="1:8" x14ac:dyDescent="0.25">
      <c r="A66" s="139"/>
      <c r="B66" s="1">
        <v>2043</v>
      </c>
      <c r="C66" s="1" t="s">
        <v>245</v>
      </c>
      <c r="D66" s="2">
        <v>8.8634215582567552E-2</v>
      </c>
      <c r="E66" s="2">
        <v>1.0008489022593841E-2</v>
      </c>
      <c r="F66" s="2">
        <v>0.26059429663166361</v>
      </c>
      <c r="G66" s="2">
        <v>8.6517145413653331</v>
      </c>
      <c r="H66" s="2">
        <v>9.0109515426021574</v>
      </c>
    </row>
    <row r="67" spans="1:8" x14ac:dyDescent="0.25">
      <c r="A67" s="139"/>
      <c r="B67" s="1">
        <v>2044</v>
      </c>
      <c r="C67" s="1" t="s">
        <v>245</v>
      </c>
      <c r="D67" s="2">
        <v>8.7747873426741882E-2</v>
      </c>
      <c r="E67" s="2">
        <v>9.908404132367904E-3</v>
      </c>
      <c r="F67" s="2">
        <v>0.257988353665347</v>
      </c>
      <c r="G67" s="2">
        <v>8.5651973959516798</v>
      </c>
      <c r="H67" s="2">
        <v>8.9208420271761373</v>
      </c>
    </row>
    <row r="68" spans="1:8" x14ac:dyDescent="0.25">
      <c r="A68" s="139"/>
      <c r="B68" s="1">
        <v>2045</v>
      </c>
      <c r="C68" s="1" t="s">
        <v>245</v>
      </c>
      <c r="D68" s="2">
        <v>8.6870394692474456E-2</v>
      </c>
      <c r="E68" s="2">
        <v>9.8093200910442241E-3</v>
      </c>
      <c r="F68" s="2">
        <v>0.2554084701286935</v>
      </c>
      <c r="G68" s="2">
        <v>8.479545421992162</v>
      </c>
      <c r="H68" s="2">
        <v>8.8316336069043739</v>
      </c>
    </row>
    <row r="69" spans="1:8" x14ac:dyDescent="0.25">
      <c r="A69" s="139"/>
      <c r="B69" s="1">
        <v>2046</v>
      </c>
      <c r="C69" s="1" t="s">
        <v>245</v>
      </c>
      <c r="D69" s="2">
        <v>8.6001690745549711E-2</v>
      </c>
      <c r="E69" s="2">
        <v>9.7112268901337825E-3</v>
      </c>
      <c r="F69" s="2">
        <v>0.25285438542740662</v>
      </c>
      <c r="G69" s="2">
        <v>8.3947499677722401</v>
      </c>
      <c r="H69" s="2">
        <v>8.7433172708353304</v>
      </c>
    </row>
    <row r="70" spans="1:8" x14ac:dyDescent="0.25">
      <c r="A70" s="139"/>
      <c r="B70" s="1">
        <v>2047</v>
      </c>
      <c r="C70" s="1" t="s">
        <v>245</v>
      </c>
      <c r="D70" s="2">
        <v>8.514167383809422E-2</v>
      </c>
      <c r="E70" s="2">
        <v>9.614114621232444E-3</v>
      </c>
      <c r="F70" s="2">
        <v>0.25032584157313248</v>
      </c>
      <c r="G70" s="2">
        <v>8.3108024680945185</v>
      </c>
      <c r="H70" s="2">
        <v>8.6558840981269771</v>
      </c>
    </row>
    <row r="71" spans="1:8" x14ac:dyDescent="0.25">
      <c r="A71" s="139"/>
      <c r="B71" s="1">
        <v>2048</v>
      </c>
      <c r="C71" s="1" t="s">
        <v>245</v>
      </c>
      <c r="D71" s="2">
        <v>8.4290257099713259E-2</v>
      </c>
      <c r="E71" s="2">
        <v>9.5179734750201195E-3</v>
      </c>
      <c r="F71" s="2">
        <v>0.24782258315740119</v>
      </c>
      <c r="G71" s="2">
        <v>8.2276944434135721</v>
      </c>
      <c r="H71" s="2">
        <v>8.5693252571457066</v>
      </c>
    </row>
    <row r="72" spans="1:8" x14ac:dyDescent="0.25">
      <c r="A72" s="139"/>
      <c r="B72" s="1">
        <v>2049</v>
      </c>
      <c r="C72" s="1" t="s">
        <v>245</v>
      </c>
      <c r="D72" s="2">
        <v>8.3447354528716142E-2</v>
      </c>
      <c r="E72" s="2">
        <v>9.4227937402699188E-3</v>
      </c>
      <c r="F72" s="2">
        <v>0.24534435732582721</v>
      </c>
      <c r="G72" s="2">
        <v>8.1454174989794375</v>
      </c>
      <c r="H72" s="2">
        <v>8.4836320045742504</v>
      </c>
    </row>
    <row r="73" spans="1:8" x14ac:dyDescent="0.25">
      <c r="A73" s="140"/>
      <c r="B73" s="1">
        <v>2050</v>
      </c>
      <c r="C73" s="1" t="s">
        <v>245</v>
      </c>
      <c r="D73" s="2">
        <v>8.2612880983428963E-2</v>
      </c>
      <c r="E73" s="2">
        <v>9.3285658028672176E-3</v>
      </c>
      <c r="F73" s="2">
        <v>0.24289091375256891</v>
      </c>
      <c r="G73" s="2">
        <v>8.0639633239896416</v>
      </c>
      <c r="H73" s="2">
        <v>8.3987956845285066</v>
      </c>
    </row>
    <row r="74" spans="1:8" x14ac:dyDescent="0.25">
      <c r="A74" s="138" t="s">
        <v>60</v>
      </c>
      <c r="B74" s="1">
        <v>2016</v>
      </c>
      <c r="C74" s="1" t="s">
        <v>245</v>
      </c>
      <c r="D74" s="2">
        <v>5.8408692322679798E-2</v>
      </c>
      <c r="E74" s="2">
        <v>3.9077285870091162E-2</v>
      </c>
      <c r="F74" s="2">
        <v>0.1032397229446002</v>
      </c>
      <c r="G74" s="2">
        <v>1.437193673262398</v>
      </c>
      <c r="H74" s="2">
        <v>1.6379193743997691</v>
      </c>
    </row>
    <row r="75" spans="1:8" x14ac:dyDescent="0.25">
      <c r="A75" s="139"/>
      <c r="B75" s="1">
        <v>2017</v>
      </c>
      <c r="C75" s="1" t="s">
        <v>245</v>
      </c>
      <c r="D75" s="2">
        <v>4.369573590515996E-2</v>
      </c>
      <c r="E75" s="2">
        <v>2.4141904232249489E-2</v>
      </c>
      <c r="F75" s="2">
        <v>6.1143498062417478E-2</v>
      </c>
      <c r="G75" s="2">
        <v>1.201686473440674</v>
      </c>
      <c r="H75" s="2">
        <v>1.330667611640501</v>
      </c>
    </row>
    <row r="76" spans="1:8" x14ac:dyDescent="0.25">
      <c r="A76" s="139"/>
      <c r="B76" s="1">
        <v>2018</v>
      </c>
      <c r="C76" s="1" t="s">
        <v>245</v>
      </c>
      <c r="D76" s="2">
        <v>4.4642525231252561E-2</v>
      </c>
      <c r="E76" s="2">
        <v>2.359211638526526E-2</v>
      </c>
      <c r="F76" s="2">
        <v>5.7697894314046927E-2</v>
      </c>
      <c r="G76" s="2">
        <v>1.0958057781131461</v>
      </c>
      <c r="H76" s="2">
        <v>1.221738314043711</v>
      </c>
    </row>
    <row r="77" spans="1:8" x14ac:dyDescent="0.25">
      <c r="A77" s="139"/>
      <c r="B77" s="1">
        <v>2019</v>
      </c>
      <c r="C77" s="1" t="s">
        <v>245</v>
      </c>
      <c r="D77" s="2">
        <v>4.5589314557345162E-2</v>
      </c>
      <c r="E77" s="2">
        <v>2.3042328538281032E-2</v>
      </c>
      <c r="F77" s="2">
        <v>5.4252290565676382E-2</v>
      </c>
      <c r="G77" s="2">
        <v>0.98992508278561786</v>
      </c>
      <c r="H77" s="2">
        <v>1.11280901644692</v>
      </c>
    </row>
    <row r="78" spans="1:8" x14ac:dyDescent="0.25">
      <c r="A78" s="139"/>
      <c r="B78" s="1">
        <v>2020</v>
      </c>
      <c r="C78" s="1" t="s">
        <v>245</v>
      </c>
      <c r="D78" s="2">
        <v>4.6536103883437541E-2</v>
      </c>
      <c r="E78" s="2">
        <v>2.2492540691296799E-2</v>
      </c>
      <c r="F78" s="2">
        <v>5.0806686817305817E-2</v>
      </c>
      <c r="G78" s="2">
        <v>0.88404438745808989</v>
      </c>
      <c r="H78" s="2">
        <v>1.0038797188501301</v>
      </c>
    </row>
    <row r="79" spans="1:8" x14ac:dyDescent="0.25">
      <c r="A79" s="139"/>
      <c r="B79" s="1">
        <v>2021</v>
      </c>
      <c r="C79" s="1" t="s">
        <v>245</v>
      </c>
      <c r="D79" s="2">
        <v>4.7482893209530141E-2</v>
      </c>
      <c r="E79" s="2">
        <v>2.19427528443128E-2</v>
      </c>
      <c r="F79" s="2">
        <v>4.7361083068935272E-2</v>
      </c>
      <c r="G79" s="2">
        <v>0.77816369213056191</v>
      </c>
      <c r="H79" s="2">
        <v>0.89495042125334012</v>
      </c>
    </row>
    <row r="80" spans="1:8" x14ac:dyDescent="0.25">
      <c r="A80" s="139"/>
      <c r="B80" s="1">
        <v>2022</v>
      </c>
      <c r="C80" s="1" t="s">
        <v>245</v>
      </c>
      <c r="D80" s="2">
        <v>4.8429682535622742E-2</v>
      </c>
      <c r="E80" s="2">
        <v>2.1392964997328571E-2</v>
      </c>
      <c r="F80" s="2">
        <v>4.3915479320564721E-2</v>
      </c>
      <c r="G80" s="2">
        <v>0.67228299680303394</v>
      </c>
      <c r="H80" s="2">
        <v>0.78602112365654997</v>
      </c>
    </row>
    <row r="81" spans="1:8" x14ac:dyDescent="0.25">
      <c r="A81" s="139"/>
      <c r="B81" s="1">
        <v>2023</v>
      </c>
      <c r="C81" s="1" t="s">
        <v>245</v>
      </c>
      <c r="D81" s="2">
        <v>4.9376471861715343E-2</v>
      </c>
      <c r="E81" s="2">
        <v>2.0843177150344339E-2</v>
      </c>
      <c r="F81" s="2">
        <v>4.0469875572194169E-2</v>
      </c>
      <c r="G81" s="2">
        <v>0.56640230147550596</v>
      </c>
      <c r="H81" s="2">
        <v>0.67709182605975982</v>
      </c>
    </row>
    <row r="82" spans="1:8" x14ac:dyDescent="0.25">
      <c r="A82" s="139"/>
      <c r="B82" s="1">
        <v>2024</v>
      </c>
      <c r="C82" s="1" t="s">
        <v>245</v>
      </c>
      <c r="D82" s="2">
        <v>5.0323261187807937E-2</v>
      </c>
      <c r="E82" s="2">
        <v>2.0293389303360328E-2</v>
      </c>
      <c r="F82" s="2">
        <v>3.7024271823823618E-2</v>
      </c>
      <c r="G82" s="2">
        <v>0.46052160614800641</v>
      </c>
      <c r="H82" s="2">
        <v>0.56816252846299831</v>
      </c>
    </row>
    <row r="83" spans="1:8" x14ac:dyDescent="0.25">
      <c r="A83" s="139"/>
      <c r="B83" s="1">
        <v>2025</v>
      </c>
      <c r="C83" s="1" t="s">
        <v>245</v>
      </c>
      <c r="D83" s="2">
        <v>5.1270050513900538E-2</v>
      </c>
      <c r="E83" s="2">
        <v>1.97436014563761E-2</v>
      </c>
      <c r="F83" s="2">
        <v>3.3578668075453073E-2</v>
      </c>
      <c r="G83" s="2">
        <v>0.35464091082047838</v>
      </c>
      <c r="H83" s="2">
        <v>0.45923323086620821</v>
      </c>
    </row>
    <row r="84" spans="1:8" x14ac:dyDescent="0.25">
      <c r="A84" s="139"/>
      <c r="B84" s="1">
        <v>2026</v>
      </c>
      <c r="C84" s="1" t="s">
        <v>245</v>
      </c>
      <c r="D84" s="2">
        <v>5.2216839839993152E-2</v>
      </c>
      <c r="E84" s="2">
        <v>1.9193813609391871E-2</v>
      </c>
      <c r="F84" s="2">
        <v>3.013306432708163E-2</v>
      </c>
      <c r="G84" s="2">
        <v>0.24876021549295049</v>
      </c>
      <c r="H84" s="2">
        <v>0.35030393326941711</v>
      </c>
    </row>
    <row r="85" spans="1:8" x14ac:dyDescent="0.25">
      <c r="A85" s="139"/>
      <c r="B85" s="1">
        <v>2027</v>
      </c>
      <c r="C85" s="1" t="s">
        <v>245</v>
      </c>
      <c r="D85" s="2">
        <v>5.3163629166085753E-2</v>
      </c>
      <c r="E85" s="2">
        <v>1.8644025762407871E-2</v>
      </c>
      <c r="F85" s="2">
        <v>2.6687460578711079E-2</v>
      </c>
      <c r="G85" s="2">
        <v>0.14287952016542249</v>
      </c>
      <c r="H85" s="2">
        <v>0.24137463567262721</v>
      </c>
    </row>
    <row r="86" spans="1:8" x14ac:dyDescent="0.25">
      <c r="A86" s="139"/>
      <c r="B86" s="1">
        <v>2028</v>
      </c>
      <c r="C86" s="1" t="s">
        <v>245</v>
      </c>
      <c r="D86" s="2">
        <v>5.4110418492178347E-2</v>
      </c>
      <c r="E86" s="2">
        <v>1.8094237915423639E-2</v>
      </c>
      <c r="F86" s="2">
        <v>2.324185683034052E-2</v>
      </c>
      <c r="G86" s="2">
        <v>3.6998824837894517E-2</v>
      </c>
      <c r="H86" s="2">
        <v>0.132445338075837</v>
      </c>
    </row>
    <row r="87" spans="1:8" x14ac:dyDescent="0.25">
      <c r="A87" s="139"/>
      <c r="B87" s="1">
        <v>2029</v>
      </c>
      <c r="C87" s="1" t="s">
        <v>245</v>
      </c>
      <c r="D87" s="2">
        <v>5.5057207818270948E-2</v>
      </c>
      <c r="E87" s="2">
        <v>1.754445006843941E-2</v>
      </c>
      <c r="F87" s="2">
        <v>1.9796253081969969E-2</v>
      </c>
      <c r="G87" s="2">
        <v>0</v>
      </c>
      <c r="H87" s="2">
        <v>2.351604047904687E-2</v>
      </c>
    </row>
    <row r="88" spans="1:8" x14ac:dyDescent="0.25">
      <c r="A88" s="139"/>
      <c r="B88" s="1">
        <v>2030</v>
      </c>
      <c r="C88" s="1" t="s">
        <v>245</v>
      </c>
      <c r="D88" s="2">
        <v>5.6003997144363549E-2</v>
      </c>
      <c r="E88" s="2">
        <v>1.69946622214554E-2</v>
      </c>
      <c r="F88" s="2">
        <v>1.6350649333599421E-2</v>
      </c>
      <c r="G88" s="2">
        <v>0</v>
      </c>
      <c r="H88" s="2">
        <v>0</v>
      </c>
    </row>
    <row r="89" spans="1:8" x14ac:dyDescent="0.25">
      <c r="A89" s="139"/>
      <c r="B89" s="1">
        <v>2031</v>
      </c>
      <c r="C89" s="1" t="s">
        <v>245</v>
      </c>
      <c r="D89" s="2">
        <v>5.6950786470455927E-2</v>
      </c>
      <c r="E89" s="2">
        <v>1.6444874374471171E-2</v>
      </c>
      <c r="F89" s="2">
        <v>1.2905045585228869E-2</v>
      </c>
      <c r="G89" s="2">
        <v>0</v>
      </c>
      <c r="H89" s="2">
        <v>0</v>
      </c>
    </row>
    <row r="90" spans="1:8" x14ac:dyDescent="0.25">
      <c r="A90" s="139"/>
      <c r="B90" s="1">
        <v>2032</v>
      </c>
      <c r="C90" s="1" t="s">
        <v>245</v>
      </c>
      <c r="D90" s="2">
        <v>5.7897575796548528E-2</v>
      </c>
      <c r="E90" s="2">
        <v>1.5895086527486949E-2</v>
      </c>
      <c r="F90" s="2">
        <v>9.4594418368583177E-3</v>
      </c>
      <c r="G90" s="2">
        <v>0</v>
      </c>
      <c r="H90" s="2">
        <v>0</v>
      </c>
    </row>
    <row r="91" spans="1:8" x14ac:dyDescent="0.25">
      <c r="A91" s="139"/>
      <c r="B91" s="1">
        <v>2033</v>
      </c>
      <c r="C91" s="1" t="s">
        <v>245</v>
      </c>
      <c r="D91" s="2">
        <v>5.8844365122641129E-2</v>
      </c>
      <c r="E91" s="2">
        <v>1.534529868050272E-2</v>
      </c>
      <c r="F91" s="2">
        <v>6.0138380884877662E-3</v>
      </c>
      <c r="G91" s="2">
        <v>0</v>
      </c>
      <c r="H91" s="2">
        <v>0</v>
      </c>
    </row>
    <row r="92" spans="1:8" x14ac:dyDescent="0.25">
      <c r="A92" s="139"/>
      <c r="B92" s="1">
        <v>2034</v>
      </c>
      <c r="C92" s="1" t="s">
        <v>245</v>
      </c>
      <c r="D92" s="2">
        <v>5.979115444873373E-2</v>
      </c>
      <c r="E92" s="2">
        <v>1.479551083351871E-2</v>
      </c>
      <c r="F92" s="2">
        <v>2.5682343401172152E-3</v>
      </c>
      <c r="G92" s="2">
        <v>0</v>
      </c>
      <c r="H92" s="2">
        <v>0</v>
      </c>
    </row>
    <row r="93" spans="1:8" x14ac:dyDescent="0.25">
      <c r="A93" s="139"/>
      <c r="B93" s="1">
        <v>2035</v>
      </c>
      <c r="C93" s="1" t="s">
        <v>245</v>
      </c>
      <c r="D93" s="2">
        <v>6.0737943774826331E-2</v>
      </c>
      <c r="E93" s="2">
        <v>1.424572298653448E-2</v>
      </c>
      <c r="F93" s="2">
        <v>0</v>
      </c>
      <c r="G93" s="2">
        <v>0</v>
      </c>
      <c r="H93" s="2">
        <v>0</v>
      </c>
    </row>
    <row r="94" spans="1:8" x14ac:dyDescent="0.25">
      <c r="A94" s="139"/>
      <c r="B94" s="1">
        <v>2036</v>
      </c>
      <c r="C94" s="1" t="s">
        <v>245</v>
      </c>
      <c r="D94" s="2">
        <v>6.1684733100918931E-2</v>
      </c>
      <c r="E94" s="2">
        <v>1.3695935139550249E-2</v>
      </c>
      <c r="F94" s="2">
        <v>0</v>
      </c>
      <c r="G94" s="2">
        <v>0</v>
      </c>
      <c r="H94" s="2">
        <v>0</v>
      </c>
    </row>
    <row r="95" spans="1:8" x14ac:dyDescent="0.25">
      <c r="A95" s="139"/>
      <c r="B95" s="1">
        <v>2037</v>
      </c>
      <c r="C95" s="1" t="s">
        <v>245</v>
      </c>
      <c r="D95" s="2">
        <v>6.2631522427011532E-2</v>
      </c>
      <c r="E95" s="2">
        <v>1.3146147292566249E-2</v>
      </c>
      <c r="F95" s="2">
        <v>0</v>
      </c>
      <c r="G95" s="2">
        <v>0</v>
      </c>
      <c r="H95" s="2">
        <v>0</v>
      </c>
    </row>
    <row r="96" spans="1:8" x14ac:dyDescent="0.25">
      <c r="A96" s="139"/>
      <c r="B96" s="1">
        <v>2038</v>
      </c>
      <c r="C96" s="1" t="s">
        <v>245</v>
      </c>
      <c r="D96" s="2">
        <v>6.3578311753104133E-2</v>
      </c>
      <c r="E96" s="2">
        <v>1.2596359445582021E-2</v>
      </c>
      <c r="F96" s="2">
        <v>0</v>
      </c>
      <c r="G96" s="2">
        <v>0</v>
      </c>
      <c r="H96" s="2">
        <v>0</v>
      </c>
    </row>
    <row r="97" spans="1:8" x14ac:dyDescent="0.25">
      <c r="A97" s="139"/>
      <c r="B97" s="1">
        <v>2039</v>
      </c>
      <c r="C97" s="1" t="s">
        <v>245</v>
      </c>
      <c r="D97" s="2">
        <v>6.4525101079196734E-2</v>
      </c>
      <c r="E97" s="2">
        <v>1.204657159859779E-2</v>
      </c>
      <c r="F97" s="2">
        <v>0</v>
      </c>
      <c r="G97" s="2">
        <v>0</v>
      </c>
      <c r="H97" s="2">
        <v>0</v>
      </c>
    </row>
    <row r="98" spans="1:8" x14ac:dyDescent="0.25">
      <c r="A98" s="139"/>
      <c r="B98" s="1">
        <v>2040</v>
      </c>
      <c r="C98" s="1" t="s">
        <v>245</v>
      </c>
      <c r="D98" s="2">
        <v>6.5471890405289335E-2</v>
      </c>
      <c r="E98" s="2">
        <v>1.149678375161378E-2</v>
      </c>
      <c r="F98" s="2">
        <v>0</v>
      </c>
      <c r="G98" s="2">
        <v>0</v>
      </c>
      <c r="H98" s="2">
        <v>0</v>
      </c>
    </row>
    <row r="99" spans="1:8" x14ac:dyDescent="0.25">
      <c r="A99" s="139"/>
      <c r="B99" s="1">
        <v>2041</v>
      </c>
      <c r="C99" s="1" t="s">
        <v>245</v>
      </c>
      <c r="D99" s="2">
        <v>6.6418679731381935E-2</v>
      </c>
      <c r="E99" s="2">
        <v>1.0946995904629549E-2</v>
      </c>
      <c r="F99" s="2">
        <v>0</v>
      </c>
      <c r="G99" s="2">
        <v>0</v>
      </c>
      <c r="H99" s="2">
        <v>0</v>
      </c>
    </row>
    <row r="100" spans="1:8" x14ac:dyDescent="0.25">
      <c r="A100" s="139"/>
      <c r="B100" s="1">
        <v>2042</v>
      </c>
      <c r="C100" s="1" t="s">
        <v>245</v>
      </c>
      <c r="D100" s="2">
        <v>6.7365469057474536E-2</v>
      </c>
      <c r="E100" s="2">
        <v>1.0397208057645321E-2</v>
      </c>
      <c r="F100" s="2">
        <v>0</v>
      </c>
      <c r="G100" s="2">
        <v>0</v>
      </c>
      <c r="H100" s="2">
        <v>0</v>
      </c>
    </row>
    <row r="101" spans="1:8" x14ac:dyDescent="0.25">
      <c r="A101" s="139"/>
      <c r="B101" s="1">
        <v>2043</v>
      </c>
      <c r="C101" s="1" t="s">
        <v>245</v>
      </c>
      <c r="D101" s="2">
        <v>6.8312258383566915E-2</v>
      </c>
      <c r="E101" s="2">
        <v>9.8474202106610953E-3</v>
      </c>
      <c r="F101" s="2">
        <v>0</v>
      </c>
      <c r="G101" s="2">
        <v>0</v>
      </c>
      <c r="H101" s="2">
        <v>0</v>
      </c>
    </row>
    <row r="102" spans="1:8" x14ac:dyDescent="0.25">
      <c r="A102" s="139"/>
      <c r="B102" s="1">
        <v>2044</v>
      </c>
      <c r="C102" s="1" t="s">
        <v>245</v>
      </c>
      <c r="D102" s="2">
        <v>6.9259047709659516E-2</v>
      </c>
      <c r="E102" s="2">
        <v>9.2976323636770886E-3</v>
      </c>
      <c r="F102" s="2">
        <v>0</v>
      </c>
      <c r="G102" s="2">
        <v>0</v>
      </c>
      <c r="H102" s="2">
        <v>0</v>
      </c>
    </row>
    <row r="103" spans="1:8" x14ac:dyDescent="0.25">
      <c r="A103" s="139"/>
      <c r="B103" s="1">
        <v>2045</v>
      </c>
      <c r="C103" s="1" t="s">
        <v>245</v>
      </c>
      <c r="D103" s="2">
        <v>7.0205837035752117E-2</v>
      </c>
      <c r="E103" s="2">
        <v>8.7478445166928598E-3</v>
      </c>
      <c r="F103" s="2">
        <v>0</v>
      </c>
      <c r="G103" s="2">
        <v>0</v>
      </c>
      <c r="H103" s="2">
        <v>0</v>
      </c>
    </row>
    <row r="104" spans="1:8" x14ac:dyDescent="0.25">
      <c r="A104" s="139"/>
      <c r="B104" s="1">
        <v>2046</v>
      </c>
      <c r="C104" s="1" t="s">
        <v>245</v>
      </c>
      <c r="D104" s="2">
        <v>7.1152626361844717E-2</v>
      </c>
      <c r="E104" s="2">
        <v>8.198056669708631E-3</v>
      </c>
      <c r="F104" s="2">
        <v>0</v>
      </c>
      <c r="G104" s="2">
        <v>0</v>
      </c>
      <c r="H104" s="2">
        <v>0</v>
      </c>
    </row>
    <row r="105" spans="1:8" x14ac:dyDescent="0.25">
      <c r="A105" s="139"/>
      <c r="B105" s="1">
        <v>2047</v>
      </c>
      <c r="C105" s="1" t="s">
        <v>245</v>
      </c>
      <c r="D105" s="2">
        <v>7.2099415687937318E-2</v>
      </c>
      <c r="E105" s="2">
        <v>7.6482688227246243E-3</v>
      </c>
      <c r="F105" s="2">
        <v>0</v>
      </c>
      <c r="G105" s="2">
        <v>0</v>
      </c>
      <c r="H105" s="2">
        <v>0</v>
      </c>
    </row>
    <row r="106" spans="1:8" x14ac:dyDescent="0.25">
      <c r="A106" s="139"/>
      <c r="B106" s="1">
        <v>2048</v>
      </c>
      <c r="C106" s="1" t="s">
        <v>245</v>
      </c>
      <c r="D106" s="2">
        <v>7.3046205014029919E-2</v>
      </c>
      <c r="E106" s="2">
        <v>7.0984809757403946E-3</v>
      </c>
      <c r="F106" s="2">
        <v>0</v>
      </c>
      <c r="G106" s="2">
        <v>0</v>
      </c>
      <c r="H106" s="2">
        <v>0</v>
      </c>
    </row>
    <row r="107" spans="1:8" x14ac:dyDescent="0.25">
      <c r="A107" s="139"/>
      <c r="B107" s="1">
        <v>2049</v>
      </c>
      <c r="C107" s="1" t="s">
        <v>245</v>
      </c>
      <c r="D107" s="2">
        <v>7.399299434012252E-2</v>
      </c>
      <c r="E107" s="2">
        <v>6.5486931287561667E-3</v>
      </c>
      <c r="F107" s="2">
        <v>0</v>
      </c>
      <c r="G107" s="2">
        <v>0</v>
      </c>
      <c r="H107" s="2">
        <v>0</v>
      </c>
    </row>
    <row r="108" spans="1:8" x14ac:dyDescent="0.25">
      <c r="A108" s="140"/>
      <c r="B108" s="1">
        <v>2050</v>
      </c>
      <c r="C108" s="1" t="s">
        <v>245</v>
      </c>
      <c r="D108" s="2">
        <v>7.4939783666215121E-2</v>
      </c>
      <c r="E108" s="2">
        <v>5.99890528177216E-3</v>
      </c>
      <c r="F108" s="2">
        <v>0</v>
      </c>
      <c r="G108" s="2">
        <v>0</v>
      </c>
      <c r="H108" s="2">
        <v>0</v>
      </c>
    </row>
    <row r="109" spans="1:8" x14ac:dyDescent="0.25">
      <c r="A109" s="138" t="s">
        <v>62</v>
      </c>
      <c r="B109" s="1">
        <v>2016</v>
      </c>
      <c r="C109" s="1" t="s">
        <v>245</v>
      </c>
      <c r="D109" s="2">
        <v>0</v>
      </c>
      <c r="E109" s="2">
        <v>7.1780680101095312E-2</v>
      </c>
      <c r="F109" s="2">
        <v>0</v>
      </c>
      <c r="G109" s="2">
        <v>1.5016170196401919</v>
      </c>
      <c r="H109" s="2">
        <v>1.496524033228033</v>
      </c>
    </row>
    <row r="110" spans="1:8" x14ac:dyDescent="0.25">
      <c r="A110" s="139"/>
      <c r="B110" s="1">
        <v>2017</v>
      </c>
      <c r="C110" s="1" t="s">
        <v>245</v>
      </c>
      <c r="D110" s="2">
        <v>0</v>
      </c>
      <c r="E110" s="2">
        <v>7.8207408367410025E-2</v>
      </c>
      <c r="F110" s="2">
        <v>2.157886253058194E-2</v>
      </c>
      <c r="G110" s="2">
        <v>1.769884856834238</v>
      </c>
      <c r="H110" s="2">
        <v>1.8161593345465279</v>
      </c>
    </row>
    <row r="111" spans="1:8" x14ac:dyDescent="0.25">
      <c r="A111" s="139"/>
      <c r="B111" s="1">
        <v>2018</v>
      </c>
      <c r="C111" s="1" t="s">
        <v>245</v>
      </c>
      <c r="D111" s="2">
        <v>0</v>
      </c>
      <c r="E111" s="2">
        <v>8.2588212448422738E-2</v>
      </c>
      <c r="F111" s="2">
        <v>2.8458039741806829E-2</v>
      </c>
      <c r="G111" s="2">
        <v>1.8226329883944321</v>
      </c>
      <c r="H111" s="2">
        <v>1.8845661379772469</v>
      </c>
    </row>
    <row r="112" spans="1:8" x14ac:dyDescent="0.25">
      <c r="A112" s="139"/>
      <c r="B112" s="1">
        <v>2019</v>
      </c>
      <c r="C112" s="1" t="s">
        <v>245</v>
      </c>
      <c r="D112" s="2">
        <v>0</v>
      </c>
      <c r="E112" s="2">
        <v>8.6969016529437226E-2</v>
      </c>
      <c r="F112" s="2">
        <v>3.5337216953031707E-2</v>
      </c>
      <c r="G112" s="2">
        <v>1.8753811199546391</v>
      </c>
      <c r="H112" s="2">
        <v>1.9529729414079799</v>
      </c>
    </row>
    <row r="113" spans="1:8" x14ac:dyDescent="0.25">
      <c r="A113" s="139"/>
      <c r="B113" s="1">
        <v>2020</v>
      </c>
      <c r="C113" s="1" t="s">
        <v>245</v>
      </c>
      <c r="D113" s="2">
        <v>0</v>
      </c>
      <c r="E113" s="2">
        <v>9.1349820610451715E-2</v>
      </c>
      <c r="F113" s="2">
        <v>4.2216394164256599E-2</v>
      </c>
      <c r="G113" s="2">
        <v>1.9281292515148321</v>
      </c>
      <c r="H113" s="2">
        <v>2.0213797448386992</v>
      </c>
    </row>
    <row r="114" spans="1:8" x14ac:dyDescent="0.25">
      <c r="A114" s="139"/>
      <c r="B114" s="1">
        <v>2021</v>
      </c>
      <c r="C114" s="1" t="s">
        <v>245</v>
      </c>
      <c r="D114" s="2">
        <v>0</v>
      </c>
      <c r="E114" s="2">
        <v>9.5730624691466204E-2</v>
      </c>
      <c r="F114" s="2">
        <v>4.9095571375481477E-2</v>
      </c>
      <c r="G114" s="2">
        <v>1.9808773830750399</v>
      </c>
      <c r="H114" s="2">
        <v>2.0897865482694322</v>
      </c>
    </row>
    <row r="115" spans="1:8" x14ac:dyDescent="0.25">
      <c r="A115" s="139"/>
      <c r="B115" s="1">
        <v>2022</v>
      </c>
      <c r="C115" s="1" t="s">
        <v>245</v>
      </c>
      <c r="D115" s="2">
        <v>0</v>
      </c>
      <c r="E115" s="2">
        <v>0.1001114287724789</v>
      </c>
      <c r="F115" s="2">
        <v>5.5974748586704592E-2</v>
      </c>
      <c r="G115" s="2">
        <v>2.0336255146352329</v>
      </c>
      <c r="H115" s="2">
        <v>2.1581933517001488</v>
      </c>
    </row>
    <row r="116" spans="1:8" x14ac:dyDescent="0.25">
      <c r="A116" s="139"/>
      <c r="B116" s="1">
        <v>2023</v>
      </c>
      <c r="C116" s="1" t="s">
        <v>245</v>
      </c>
      <c r="D116" s="2">
        <v>0</v>
      </c>
      <c r="E116" s="2">
        <v>0.10449223285349341</v>
      </c>
      <c r="F116" s="2">
        <v>6.2853925797929477E-2</v>
      </c>
      <c r="G116" s="2">
        <v>2.0863736461954399</v>
      </c>
      <c r="H116" s="2">
        <v>2.2266001551308818</v>
      </c>
    </row>
    <row r="117" spans="1:8" x14ac:dyDescent="0.25">
      <c r="A117" s="139"/>
      <c r="B117" s="1">
        <v>2024</v>
      </c>
      <c r="C117" s="1" t="s">
        <v>245</v>
      </c>
      <c r="D117" s="2">
        <v>0</v>
      </c>
      <c r="E117" s="2">
        <v>0.10887303693450789</v>
      </c>
      <c r="F117" s="2">
        <v>6.9733103009154362E-2</v>
      </c>
      <c r="G117" s="2">
        <v>2.1391217777556339</v>
      </c>
      <c r="H117" s="2">
        <v>2.2950069585616011</v>
      </c>
    </row>
    <row r="118" spans="1:8" x14ac:dyDescent="0.25">
      <c r="A118" s="139"/>
      <c r="B118" s="1">
        <v>2025</v>
      </c>
      <c r="C118" s="1" t="s">
        <v>245</v>
      </c>
      <c r="D118" s="2">
        <v>0</v>
      </c>
      <c r="E118" s="2">
        <v>0.11325384101552061</v>
      </c>
      <c r="F118" s="2">
        <v>7.6612280220379247E-2</v>
      </c>
      <c r="G118" s="2">
        <v>2.1918699093158409</v>
      </c>
      <c r="H118" s="2">
        <v>2.3634137619923319</v>
      </c>
    </row>
    <row r="119" spans="1:8" x14ac:dyDescent="0.25">
      <c r="A119" s="139"/>
      <c r="B119" s="1">
        <v>2026</v>
      </c>
      <c r="C119" s="1" t="s">
        <v>245</v>
      </c>
      <c r="D119" s="2">
        <v>0</v>
      </c>
      <c r="E119" s="2">
        <v>0.1176346450965351</v>
      </c>
      <c r="F119" s="2">
        <v>8.3491457431604132E-2</v>
      </c>
      <c r="G119" s="2">
        <v>2.2446180408760341</v>
      </c>
      <c r="H119" s="2">
        <v>2.431820565423052</v>
      </c>
    </row>
    <row r="120" spans="1:8" x14ac:dyDescent="0.25">
      <c r="A120" s="139"/>
      <c r="B120" s="1">
        <v>2027</v>
      </c>
      <c r="C120" s="1" t="s">
        <v>245</v>
      </c>
      <c r="D120" s="2">
        <v>0</v>
      </c>
      <c r="E120" s="2">
        <v>0.1220154491775496</v>
      </c>
      <c r="F120" s="2">
        <v>9.0370634642829017E-2</v>
      </c>
      <c r="G120" s="2">
        <v>2.297366172436242</v>
      </c>
      <c r="H120" s="2">
        <v>2.500227368853785</v>
      </c>
    </row>
    <row r="121" spans="1:8" x14ac:dyDescent="0.25">
      <c r="A121" s="139"/>
      <c r="B121" s="1">
        <v>2028</v>
      </c>
      <c r="C121" s="1" t="s">
        <v>245</v>
      </c>
      <c r="D121" s="2">
        <v>0</v>
      </c>
      <c r="E121" s="2">
        <v>0.1263962532585641</v>
      </c>
      <c r="F121" s="2">
        <v>9.7249811854053902E-2</v>
      </c>
      <c r="G121" s="2">
        <v>2.3501143039964352</v>
      </c>
      <c r="H121" s="2">
        <v>2.5686341722845039</v>
      </c>
    </row>
    <row r="122" spans="1:8" x14ac:dyDescent="0.25">
      <c r="A122" s="139"/>
      <c r="B122" s="1">
        <v>2029</v>
      </c>
      <c r="C122" s="1" t="s">
        <v>245</v>
      </c>
      <c r="D122" s="2">
        <v>0</v>
      </c>
      <c r="E122" s="2">
        <v>0.13077705733957681</v>
      </c>
      <c r="F122" s="2">
        <v>0.1041289890652788</v>
      </c>
      <c r="G122" s="2">
        <v>2.4028624355566279</v>
      </c>
      <c r="H122" s="2">
        <v>2.6370409757152209</v>
      </c>
    </row>
    <row r="123" spans="1:8" x14ac:dyDescent="0.25">
      <c r="A123" s="139"/>
      <c r="B123" s="1">
        <v>2030</v>
      </c>
      <c r="C123" s="1" t="s">
        <v>245</v>
      </c>
      <c r="D123" s="2">
        <v>3.6711843320258448E-3</v>
      </c>
      <c r="E123" s="2">
        <v>0.1351578614205913</v>
      </c>
      <c r="F123" s="2">
        <v>0.1110081662765037</v>
      </c>
      <c r="G123" s="2">
        <v>2.4556105671168349</v>
      </c>
      <c r="H123" s="2">
        <v>2.7054477791459561</v>
      </c>
    </row>
    <row r="124" spans="1:8" x14ac:dyDescent="0.25">
      <c r="A124" s="139"/>
      <c r="B124" s="1">
        <v>2031</v>
      </c>
      <c r="C124" s="1" t="s">
        <v>245</v>
      </c>
      <c r="D124" s="2">
        <v>8.0698749103120804E-3</v>
      </c>
      <c r="E124" s="2">
        <v>0.13953866550160579</v>
      </c>
      <c r="F124" s="2">
        <v>0.1178873434877286</v>
      </c>
      <c r="G124" s="2">
        <v>2.508358698677029</v>
      </c>
      <c r="H124" s="2">
        <v>2.7738545825766749</v>
      </c>
    </row>
    <row r="125" spans="1:8" x14ac:dyDescent="0.25">
      <c r="A125" s="139"/>
      <c r="B125" s="1">
        <v>2032</v>
      </c>
      <c r="C125" s="1" t="s">
        <v>245</v>
      </c>
      <c r="D125" s="2">
        <v>1.2468565488598321E-2</v>
      </c>
      <c r="E125" s="2">
        <v>0.1439194695826185</v>
      </c>
      <c r="F125" s="2">
        <v>0.1247665206989534</v>
      </c>
      <c r="G125" s="2">
        <v>2.561106830237236</v>
      </c>
      <c r="H125" s="2">
        <v>2.8422613860074062</v>
      </c>
    </row>
    <row r="126" spans="1:8" x14ac:dyDescent="0.25">
      <c r="A126" s="139"/>
      <c r="B126" s="1">
        <v>2033</v>
      </c>
      <c r="C126" s="1" t="s">
        <v>245</v>
      </c>
      <c r="D126" s="2">
        <v>1.6867256066884551E-2</v>
      </c>
      <c r="E126" s="2">
        <v>0.14830027366363299</v>
      </c>
      <c r="F126" s="2">
        <v>0.1316456979101783</v>
      </c>
      <c r="G126" s="2">
        <v>2.6138549617974292</v>
      </c>
      <c r="H126" s="2">
        <v>2.910668189438125</v>
      </c>
    </row>
    <row r="127" spans="1:8" x14ac:dyDescent="0.25">
      <c r="A127" s="139"/>
      <c r="B127" s="1">
        <v>2034</v>
      </c>
      <c r="C127" s="1" t="s">
        <v>245</v>
      </c>
      <c r="D127" s="2">
        <v>2.1265946645172559E-2</v>
      </c>
      <c r="E127" s="2">
        <v>0.15268107774464751</v>
      </c>
      <c r="F127" s="2">
        <v>0.13852487512140321</v>
      </c>
      <c r="G127" s="2">
        <v>2.666603093357637</v>
      </c>
      <c r="H127" s="2">
        <v>2.9790749928688598</v>
      </c>
    </row>
    <row r="128" spans="1:8" x14ac:dyDescent="0.25">
      <c r="A128" s="139"/>
      <c r="B128" s="1">
        <v>2035</v>
      </c>
      <c r="C128" s="1" t="s">
        <v>245</v>
      </c>
      <c r="D128" s="2">
        <v>2.5664637223458801E-2</v>
      </c>
      <c r="E128" s="2">
        <v>0.15706188182566189</v>
      </c>
      <c r="F128" s="2">
        <v>0.1454040523326281</v>
      </c>
      <c r="G128" s="2">
        <v>2.7193512249178302</v>
      </c>
      <c r="H128" s="2">
        <v>3.047481796299579</v>
      </c>
    </row>
    <row r="129" spans="1:8" x14ac:dyDescent="0.25">
      <c r="A129" s="139"/>
      <c r="B129" s="1">
        <v>2036</v>
      </c>
      <c r="C129" s="1" t="s">
        <v>245</v>
      </c>
      <c r="D129" s="2">
        <v>3.0063327801745029E-2</v>
      </c>
      <c r="E129" s="2">
        <v>0.16144268590667471</v>
      </c>
      <c r="F129" s="2">
        <v>0.15228322954385301</v>
      </c>
      <c r="G129" s="2">
        <v>2.7720993564780372</v>
      </c>
      <c r="H129" s="2">
        <v>3.1158885997303098</v>
      </c>
    </row>
    <row r="130" spans="1:8" x14ac:dyDescent="0.25">
      <c r="A130" s="139"/>
      <c r="B130" s="1">
        <v>2037</v>
      </c>
      <c r="C130" s="1" t="s">
        <v>245</v>
      </c>
      <c r="D130" s="2">
        <v>3.4462018380031267E-2</v>
      </c>
      <c r="E130" s="2">
        <v>0.16582348998768909</v>
      </c>
      <c r="F130" s="2">
        <v>0.1591624067550779</v>
      </c>
      <c r="G130" s="2">
        <v>2.8248474880382299</v>
      </c>
      <c r="H130" s="2">
        <v>3.1842954031610291</v>
      </c>
    </row>
    <row r="131" spans="1:8" x14ac:dyDescent="0.25">
      <c r="A131" s="139"/>
      <c r="B131" s="1">
        <v>2038</v>
      </c>
      <c r="C131" s="1" t="s">
        <v>245</v>
      </c>
      <c r="D131" s="2">
        <v>3.8860708958319279E-2</v>
      </c>
      <c r="E131" s="2">
        <v>0.1702042940687036</v>
      </c>
      <c r="F131" s="2">
        <v>0.16604158396630281</v>
      </c>
      <c r="G131" s="2">
        <v>2.877595619598424</v>
      </c>
      <c r="H131" s="2">
        <v>3.2527022065917488</v>
      </c>
    </row>
    <row r="132" spans="1:8" x14ac:dyDescent="0.25">
      <c r="A132" s="139"/>
      <c r="B132" s="1">
        <v>2039</v>
      </c>
      <c r="C132" s="1" t="s">
        <v>245</v>
      </c>
      <c r="D132" s="2">
        <v>4.3259399536605507E-2</v>
      </c>
      <c r="E132" s="2">
        <v>0.17458509814971809</v>
      </c>
      <c r="F132" s="2">
        <v>0.17292076117752761</v>
      </c>
      <c r="G132" s="2">
        <v>2.930343751158631</v>
      </c>
      <c r="H132" s="2">
        <v>3.3211090100224818</v>
      </c>
    </row>
    <row r="133" spans="1:8" x14ac:dyDescent="0.25">
      <c r="A133" s="139"/>
      <c r="B133" s="1">
        <v>2040</v>
      </c>
      <c r="C133" s="1" t="s">
        <v>245</v>
      </c>
      <c r="D133" s="2">
        <v>4.7658090114891749E-2</v>
      </c>
      <c r="E133" s="2">
        <v>0.17896590223073081</v>
      </c>
      <c r="F133" s="2">
        <v>0.17979993838875069</v>
      </c>
      <c r="G133" s="2">
        <v>2.9830918827188242</v>
      </c>
      <c r="H133" s="2">
        <v>3.389515813453198</v>
      </c>
    </row>
    <row r="134" spans="1:8" x14ac:dyDescent="0.25">
      <c r="A134" s="139"/>
      <c r="B134" s="1">
        <v>2041</v>
      </c>
      <c r="C134" s="1" t="s">
        <v>245</v>
      </c>
      <c r="D134" s="2">
        <v>5.2056780693177977E-2</v>
      </c>
      <c r="E134" s="2">
        <v>0.18334670631174529</v>
      </c>
      <c r="F134" s="2">
        <v>0.1866791155999756</v>
      </c>
      <c r="G134" s="2">
        <v>3.0358400142790321</v>
      </c>
      <c r="H134" s="2">
        <v>3.457922616883931</v>
      </c>
    </row>
    <row r="135" spans="1:8" x14ac:dyDescent="0.25">
      <c r="A135" s="139"/>
      <c r="B135" s="1">
        <v>2042</v>
      </c>
      <c r="C135" s="1" t="s">
        <v>245</v>
      </c>
      <c r="D135" s="2">
        <v>5.6455471271466003E-2</v>
      </c>
      <c r="E135" s="2">
        <v>0.18772751039275981</v>
      </c>
      <c r="F135" s="2">
        <v>0.19355829281120049</v>
      </c>
      <c r="G135" s="2">
        <v>3.0885881458392248</v>
      </c>
      <c r="H135" s="2">
        <v>3.5263294203146511</v>
      </c>
    </row>
    <row r="136" spans="1:8" x14ac:dyDescent="0.25">
      <c r="A136" s="139"/>
      <c r="B136" s="1">
        <v>2043</v>
      </c>
      <c r="C136" s="1" t="s">
        <v>245</v>
      </c>
      <c r="D136" s="2">
        <v>6.0854161849752231E-2</v>
      </c>
      <c r="E136" s="2">
        <v>0.1921083144737725</v>
      </c>
      <c r="F136" s="2">
        <v>0.2004374700224254</v>
      </c>
      <c r="G136" s="2">
        <v>3.1413362773994322</v>
      </c>
      <c r="H136" s="2">
        <v>3.5947362237453819</v>
      </c>
    </row>
    <row r="137" spans="1:8" x14ac:dyDescent="0.25">
      <c r="A137" s="139"/>
      <c r="B137" s="1">
        <v>2044</v>
      </c>
      <c r="C137" s="1" t="s">
        <v>245</v>
      </c>
      <c r="D137" s="2">
        <v>6.5252852428038466E-2</v>
      </c>
      <c r="E137" s="2">
        <v>0.19648911855478701</v>
      </c>
      <c r="F137" s="2">
        <v>0.20731664723365029</v>
      </c>
      <c r="G137" s="2">
        <v>3.194084408959625</v>
      </c>
      <c r="H137" s="2">
        <v>3.6631430271761012</v>
      </c>
    </row>
    <row r="138" spans="1:8" x14ac:dyDescent="0.25">
      <c r="A138" s="139"/>
      <c r="B138" s="1">
        <v>2045</v>
      </c>
      <c r="C138" s="1" t="s">
        <v>245</v>
      </c>
      <c r="D138" s="2">
        <v>6.9651543006324701E-2</v>
      </c>
      <c r="E138" s="2">
        <v>0.2008699226358015</v>
      </c>
      <c r="F138" s="2">
        <v>0.2141958244448752</v>
      </c>
      <c r="G138" s="2">
        <v>3.2468325405198328</v>
      </c>
      <c r="H138" s="2">
        <v>3.7315498306068342</v>
      </c>
    </row>
    <row r="139" spans="1:8" x14ac:dyDescent="0.25">
      <c r="A139" s="139"/>
      <c r="B139" s="1">
        <v>2046</v>
      </c>
      <c r="C139" s="1" t="s">
        <v>245</v>
      </c>
      <c r="D139" s="2">
        <v>7.4050233584612712E-2</v>
      </c>
      <c r="E139" s="2">
        <v>0.20525072671681599</v>
      </c>
      <c r="F139" s="2">
        <v>0.22107500165610011</v>
      </c>
      <c r="G139" s="2">
        <v>3.299580672080026</v>
      </c>
      <c r="H139" s="2">
        <v>3.7999566340375548</v>
      </c>
    </row>
    <row r="140" spans="1:8" x14ac:dyDescent="0.25">
      <c r="A140" s="139"/>
      <c r="B140" s="1">
        <v>2047</v>
      </c>
      <c r="C140" s="1" t="s">
        <v>245</v>
      </c>
      <c r="D140" s="2">
        <v>7.8448924162898948E-2</v>
      </c>
      <c r="E140" s="2">
        <v>0.2096315307978287</v>
      </c>
      <c r="F140" s="2">
        <v>0.22795417886732491</v>
      </c>
      <c r="G140" s="2">
        <v>3.352328803640233</v>
      </c>
      <c r="H140" s="2">
        <v>3.868363437468286</v>
      </c>
    </row>
    <row r="141" spans="1:8" x14ac:dyDescent="0.25">
      <c r="A141" s="139"/>
      <c r="B141" s="1">
        <v>2048</v>
      </c>
      <c r="C141" s="1" t="s">
        <v>245</v>
      </c>
      <c r="D141" s="2">
        <v>8.2847614741185183E-2</v>
      </c>
      <c r="E141" s="2">
        <v>0.21401233487884319</v>
      </c>
      <c r="F141" s="2">
        <v>0.2348333560785498</v>
      </c>
      <c r="G141" s="2">
        <v>3.4050769352004271</v>
      </c>
      <c r="H141" s="2">
        <v>3.9367702408990048</v>
      </c>
    </row>
    <row r="142" spans="1:8" x14ac:dyDescent="0.25">
      <c r="A142" s="139"/>
      <c r="B142" s="1">
        <v>2049</v>
      </c>
      <c r="C142" s="1" t="s">
        <v>245</v>
      </c>
      <c r="D142" s="2">
        <v>8.7246305319471418E-2</v>
      </c>
      <c r="E142" s="2">
        <v>0.21839313895985771</v>
      </c>
      <c r="F142" s="2">
        <v>0.24171253328977471</v>
      </c>
      <c r="G142" s="2">
        <v>3.4578250667606198</v>
      </c>
      <c r="H142" s="2">
        <v>4.0051770443297237</v>
      </c>
    </row>
    <row r="143" spans="1:8" x14ac:dyDescent="0.25">
      <c r="A143" s="140"/>
      <c r="B143" s="1">
        <v>2050</v>
      </c>
      <c r="C143" s="1" t="s">
        <v>245</v>
      </c>
      <c r="D143" s="2">
        <v>9.1644995897757653E-2</v>
      </c>
      <c r="E143" s="2">
        <v>0.22277394304087039</v>
      </c>
      <c r="F143" s="2">
        <v>0.2485917105009996</v>
      </c>
      <c r="G143" s="2">
        <v>3.5105731983208268</v>
      </c>
      <c r="H143" s="2">
        <v>4.0735838477604549</v>
      </c>
    </row>
    <row r="144" spans="1:8" x14ac:dyDescent="0.25">
      <c r="A144" s="138" t="s">
        <v>335</v>
      </c>
      <c r="B144" s="1">
        <v>2016</v>
      </c>
      <c r="C144" s="1" t="s">
        <v>245</v>
      </c>
      <c r="D144" s="2">
        <v>3.8590725786048691E-2</v>
      </c>
      <c r="E144" s="2">
        <v>2.2213043564363492E-2</v>
      </c>
      <c r="F144" s="2">
        <v>0.12685026959319071</v>
      </c>
      <c r="G144" s="2">
        <v>3.9582505427782282</v>
      </c>
      <c r="H144" s="2">
        <v>4.1459045817218314</v>
      </c>
    </row>
    <row r="145" spans="1:8" x14ac:dyDescent="0.25">
      <c r="A145" s="139"/>
      <c r="B145" s="1">
        <v>2017</v>
      </c>
      <c r="C145" s="1" t="s">
        <v>245</v>
      </c>
      <c r="D145" s="2">
        <v>3.789139167852773E-2</v>
      </c>
      <c r="E145" s="2">
        <v>1.8972949230226022E-2</v>
      </c>
      <c r="F145" s="2">
        <v>0.1380636304495679</v>
      </c>
      <c r="G145" s="2">
        <v>4.3680244110736064</v>
      </c>
      <c r="H145" s="2">
        <v>4.5629523824319271</v>
      </c>
    </row>
    <row r="146" spans="1:8" x14ac:dyDescent="0.25">
      <c r="A146" s="139"/>
      <c r="B146" s="1">
        <v>2018</v>
      </c>
      <c r="C146" s="1" t="s">
        <v>245</v>
      </c>
      <c r="D146" s="2">
        <v>3.8610970841420837E-2</v>
      </c>
      <c r="E146" s="2">
        <v>1.913327713882718E-2</v>
      </c>
      <c r="F146" s="2">
        <v>0.14130954993898831</v>
      </c>
      <c r="G146" s="2">
        <v>4.4887053114495927</v>
      </c>
      <c r="H146" s="2">
        <v>4.6877591093688293</v>
      </c>
    </row>
    <row r="147" spans="1:8" x14ac:dyDescent="0.25">
      <c r="A147" s="139"/>
      <c r="B147" s="1">
        <v>2019</v>
      </c>
      <c r="C147" s="1" t="s">
        <v>245</v>
      </c>
      <c r="D147" s="2">
        <v>3.933055000431418E-2</v>
      </c>
      <c r="E147" s="2">
        <v>1.9293605047428389E-2</v>
      </c>
      <c r="F147" s="2">
        <v>0.14455546942840861</v>
      </c>
      <c r="G147" s="2">
        <v>4.6093862118255799</v>
      </c>
      <c r="H147" s="2">
        <v>4.8125658363057324</v>
      </c>
    </row>
    <row r="148" spans="1:8" x14ac:dyDescent="0.25">
      <c r="A148" s="139"/>
      <c r="B148" s="1">
        <v>2020</v>
      </c>
      <c r="C148" s="1" t="s">
        <v>245</v>
      </c>
      <c r="D148" s="2">
        <v>4.0050129167207293E-2</v>
      </c>
      <c r="E148" s="2">
        <v>1.945393295602954E-2</v>
      </c>
      <c r="F148" s="2">
        <v>0.14780138891782801</v>
      </c>
      <c r="G148" s="2">
        <v>4.7300671122015672</v>
      </c>
      <c r="H148" s="2">
        <v>4.937372563242632</v>
      </c>
    </row>
    <row r="149" spans="1:8" x14ac:dyDescent="0.25">
      <c r="A149" s="139"/>
      <c r="B149" s="1">
        <v>2021</v>
      </c>
      <c r="C149" s="1" t="s">
        <v>245</v>
      </c>
      <c r="D149" s="2">
        <v>4.0769708330100629E-2</v>
      </c>
      <c r="E149" s="2">
        <v>1.9614260864630691E-2</v>
      </c>
      <c r="F149" s="2">
        <v>0.15104730840724831</v>
      </c>
      <c r="G149" s="2">
        <v>4.8507480125775544</v>
      </c>
      <c r="H149" s="2">
        <v>5.0621792901795342</v>
      </c>
    </row>
    <row r="150" spans="1:8" x14ac:dyDescent="0.25">
      <c r="A150" s="139"/>
      <c r="B150" s="1">
        <v>2022</v>
      </c>
      <c r="C150" s="1" t="s">
        <v>245</v>
      </c>
      <c r="D150" s="2">
        <v>4.1489287492993743E-2</v>
      </c>
      <c r="E150" s="2">
        <v>1.9774588773231849E-2</v>
      </c>
      <c r="F150" s="2">
        <v>0.15429322789666869</v>
      </c>
      <c r="G150" s="2">
        <v>4.9714289129535132</v>
      </c>
      <c r="H150" s="2">
        <v>5.1869860171164071</v>
      </c>
    </row>
    <row r="151" spans="1:8" x14ac:dyDescent="0.25">
      <c r="A151" s="139"/>
      <c r="B151" s="1">
        <v>2023</v>
      </c>
      <c r="C151" s="1" t="s">
        <v>245</v>
      </c>
      <c r="D151" s="2">
        <v>4.2208866655887078E-2</v>
      </c>
      <c r="E151" s="2">
        <v>1.9934916681833E-2</v>
      </c>
      <c r="F151" s="2">
        <v>0.15753914738608901</v>
      </c>
      <c r="G151" s="2">
        <v>5.0921098133295004</v>
      </c>
      <c r="H151" s="2">
        <v>5.3117927440533093</v>
      </c>
    </row>
    <row r="152" spans="1:8" x14ac:dyDescent="0.25">
      <c r="A152" s="139"/>
      <c r="B152" s="1">
        <v>2024</v>
      </c>
      <c r="C152" s="1" t="s">
        <v>245</v>
      </c>
      <c r="D152" s="2">
        <v>4.2928445818780192E-2</v>
      </c>
      <c r="E152" s="2">
        <v>2.0095244590434162E-2</v>
      </c>
      <c r="F152" s="2">
        <v>0.16078506687550839</v>
      </c>
      <c r="G152" s="2">
        <v>5.2127907137054876</v>
      </c>
      <c r="H152" s="2">
        <v>5.4365994709902106</v>
      </c>
    </row>
    <row r="153" spans="1:8" x14ac:dyDescent="0.25">
      <c r="A153" s="139"/>
      <c r="B153" s="1">
        <v>2025</v>
      </c>
      <c r="C153" s="1" t="s">
        <v>245</v>
      </c>
      <c r="D153" s="2">
        <v>4.3648024981673528E-2</v>
      </c>
      <c r="E153" s="2">
        <v>2.0255572499035309E-2</v>
      </c>
      <c r="F153" s="2">
        <v>0.16403098636492869</v>
      </c>
      <c r="G153" s="2">
        <v>5.3334716140814749</v>
      </c>
      <c r="H153" s="2">
        <v>5.5614061979271128</v>
      </c>
    </row>
    <row r="154" spans="1:8" x14ac:dyDescent="0.25">
      <c r="A154" s="139"/>
      <c r="B154" s="1">
        <v>2026</v>
      </c>
      <c r="C154" s="1" t="s">
        <v>245</v>
      </c>
      <c r="D154" s="2">
        <v>4.4367604144566863E-2</v>
      </c>
      <c r="E154" s="2">
        <v>2.041590040763647E-2</v>
      </c>
      <c r="F154" s="2">
        <v>0.16727690585434909</v>
      </c>
      <c r="G154" s="2">
        <v>5.4541525144574621</v>
      </c>
      <c r="H154" s="2">
        <v>5.6862129248640141</v>
      </c>
    </row>
    <row r="155" spans="1:8" x14ac:dyDescent="0.25">
      <c r="A155" s="139"/>
      <c r="B155" s="1">
        <v>2027</v>
      </c>
      <c r="C155" s="1" t="s">
        <v>245</v>
      </c>
      <c r="D155" s="2">
        <v>4.5087183307459977E-2</v>
      </c>
      <c r="E155" s="2">
        <v>2.0576228316237621E-2</v>
      </c>
      <c r="F155" s="2">
        <v>0.17052282534376939</v>
      </c>
      <c r="G155" s="2">
        <v>5.5748334148334493</v>
      </c>
      <c r="H155" s="2">
        <v>5.8110196518009163</v>
      </c>
    </row>
    <row r="156" spans="1:8" x14ac:dyDescent="0.25">
      <c r="A156" s="139"/>
      <c r="B156" s="1">
        <v>2028</v>
      </c>
      <c r="C156" s="1" t="s">
        <v>245</v>
      </c>
      <c r="D156" s="2">
        <v>4.5806762470353313E-2</v>
      </c>
      <c r="E156" s="2">
        <v>2.0736556224838831E-2</v>
      </c>
      <c r="F156" s="2">
        <v>0.1737687448331888</v>
      </c>
      <c r="G156" s="2">
        <v>5.6955143152094374</v>
      </c>
      <c r="H156" s="2">
        <v>5.9358263787378176</v>
      </c>
    </row>
    <row r="157" spans="1:8" x14ac:dyDescent="0.25">
      <c r="A157" s="139"/>
      <c r="B157" s="1">
        <v>2029</v>
      </c>
      <c r="C157" s="1" t="s">
        <v>245</v>
      </c>
      <c r="D157" s="2">
        <v>4.6526341633246433E-2</v>
      </c>
      <c r="E157" s="2">
        <v>2.0896884133439989E-2</v>
      </c>
      <c r="F157" s="2">
        <v>0.17701466432260909</v>
      </c>
      <c r="G157" s="2">
        <v>5.8161952155854237</v>
      </c>
      <c r="H157" s="2">
        <v>6.0606331056747189</v>
      </c>
    </row>
    <row r="158" spans="1:8" x14ac:dyDescent="0.25">
      <c r="A158" s="139"/>
      <c r="B158" s="1">
        <v>2030</v>
      </c>
      <c r="C158" s="1" t="s">
        <v>245</v>
      </c>
      <c r="D158" s="2">
        <v>4.7245920796139762E-2</v>
      </c>
      <c r="E158" s="2">
        <v>2.105721204204114E-2</v>
      </c>
      <c r="F158" s="2">
        <v>0.1802605838120295</v>
      </c>
      <c r="G158" s="2">
        <v>5.9368761159613834</v>
      </c>
      <c r="H158" s="2">
        <v>6.1854398326115927</v>
      </c>
    </row>
    <row r="159" spans="1:8" x14ac:dyDescent="0.25">
      <c r="A159" s="139"/>
      <c r="B159" s="1">
        <v>2031</v>
      </c>
      <c r="C159" s="1" t="s">
        <v>245</v>
      </c>
      <c r="D159" s="2">
        <v>4.7965499959032883E-2</v>
      </c>
      <c r="E159" s="2">
        <v>2.1217539950642291E-2</v>
      </c>
      <c r="F159" s="2">
        <v>0.1835065033014498</v>
      </c>
      <c r="G159" s="2">
        <v>6.0575570163373698</v>
      </c>
      <c r="H159" s="2">
        <v>6.3102465595484949</v>
      </c>
    </row>
    <row r="160" spans="1:8" x14ac:dyDescent="0.25">
      <c r="A160" s="139"/>
      <c r="B160" s="1">
        <v>2032</v>
      </c>
      <c r="C160" s="1" t="s">
        <v>245</v>
      </c>
      <c r="D160" s="2">
        <v>4.8685079121926211E-2</v>
      </c>
      <c r="E160" s="2">
        <v>2.1377867859243449E-2</v>
      </c>
      <c r="F160" s="2">
        <v>0.1867524227908692</v>
      </c>
      <c r="G160" s="2">
        <v>6.178237916713357</v>
      </c>
      <c r="H160" s="2">
        <v>6.4350532864853962</v>
      </c>
    </row>
    <row r="161" spans="1:8" x14ac:dyDescent="0.25">
      <c r="A161" s="139"/>
      <c r="B161" s="1">
        <v>2033</v>
      </c>
      <c r="C161" s="1" t="s">
        <v>245</v>
      </c>
      <c r="D161" s="2">
        <v>4.9404658284819318E-2</v>
      </c>
      <c r="E161" s="2">
        <v>2.15381957678446E-2</v>
      </c>
      <c r="F161" s="2">
        <v>0.18999834228028961</v>
      </c>
      <c r="G161" s="2">
        <v>6.2989188170893442</v>
      </c>
      <c r="H161" s="2">
        <v>6.5598600134222984</v>
      </c>
    </row>
    <row r="162" spans="1:8" x14ac:dyDescent="0.25">
      <c r="A162" s="139"/>
      <c r="B162" s="1">
        <v>2034</v>
      </c>
      <c r="C162" s="1" t="s">
        <v>245</v>
      </c>
      <c r="D162" s="2">
        <v>5.0124237447712661E-2</v>
      </c>
      <c r="E162" s="2">
        <v>2.1698523676445761E-2</v>
      </c>
      <c r="F162" s="2">
        <v>0.19324426176970991</v>
      </c>
      <c r="G162" s="2">
        <v>6.4195997174653314</v>
      </c>
      <c r="H162" s="2">
        <v>6.6846667403591997</v>
      </c>
    </row>
    <row r="163" spans="1:8" x14ac:dyDescent="0.25">
      <c r="A163" s="139"/>
      <c r="B163" s="1">
        <v>2035</v>
      </c>
      <c r="C163" s="1" t="s">
        <v>245</v>
      </c>
      <c r="D163" s="2">
        <v>5.0843816610605767E-2</v>
      </c>
      <c r="E163" s="2">
        <v>2.1858851585046909E-2</v>
      </c>
      <c r="F163" s="2">
        <v>0.19649018125912929</v>
      </c>
      <c r="G163" s="2">
        <v>6.5402806178413186</v>
      </c>
      <c r="H163" s="2">
        <v>6.809473467296101</v>
      </c>
    </row>
    <row r="164" spans="1:8" x14ac:dyDescent="0.25">
      <c r="A164" s="139"/>
      <c r="B164" s="1">
        <v>2036</v>
      </c>
      <c r="C164" s="1" t="s">
        <v>245</v>
      </c>
      <c r="D164" s="2">
        <v>5.156339577349911E-2</v>
      </c>
      <c r="E164" s="2">
        <v>2.2019179493648119E-2</v>
      </c>
      <c r="F164" s="2">
        <v>0.19973610074854961</v>
      </c>
      <c r="G164" s="2">
        <v>6.6609615182173059</v>
      </c>
      <c r="H164" s="2">
        <v>6.9342801942330023</v>
      </c>
    </row>
    <row r="165" spans="1:8" x14ac:dyDescent="0.25">
      <c r="A165" s="139"/>
      <c r="B165" s="1">
        <v>2037</v>
      </c>
      <c r="C165" s="1" t="s">
        <v>245</v>
      </c>
      <c r="D165" s="2">
        <v>5.2282974936392217E-2</v>
      </c>
      <c r="E165" s="2">
        <v>2.217950740224928E-2</v>
      </c>
      <c r="F165" s="2">
        <v>0.20298202023796999</v>
      </c>
      <c r="G165" s="2">
        <v>6.7816424185932647</v>
      </c>
      <c r="H165" s="2">
        <v>7.0590869211698761</v>
      </c>
    </row>
    <row r="166" spans="1:8" x14ac:dyDescent="0.25">
      <c r="A166" s="139"/>
      <c r="B166" s="1">
        <v>2038</v>
      </c>
      <c r="C166" s="1" t="s">
        <v>245</v>
      </c>
      <c r="D166" s="2">
        <v>5.3002554099285559E-2</v>
      </c>
      <c r="E166" s="2">
        <v>2.2339835310850431E-2</v>
      </c>
      <c r="F166" s="2">
        <v>0.20622793972739031</v>
      </c>
      <c r="G166" s="2">
        <v>6.9023233189692519</v>
      </c>
      <c r="H166" s="2">
        <v>7.1838936481067783</v>
      </c>
    </row>
    <row r="167" spans="1:8" x14ac:dyDescent="0.25">
      <c r="A167" s="139"/>
      <c r="B167" s="1">
        <v>2039</v>
      </c>
      <c r="C167" s="1" t="s">
        <v>245</v>
      </c>
      <c r="D167" s="2">
        <v>5.3722133262178673E-2</v>
      </c>
      <c r="E167" s="2">
        <v>2.2500163219451589E-2</v>
      </c>
      <c r="F167" s="2">
        <v>0.20947385921680969</v>
      </c>
      <c r="G167" s="2">
        <v>7.0230042193452391</v>
      </c>
      <c r="H167" s="2">
        <v>7.3087003750436788</v>
      </c>
    </row>
    <row r="168" spans="1:8" x14ac:dyDescent="0.25">
      <c r="A168" s="139"/>
      <c r="B168" s="1">
        <v>2040</v>
      </c>
      <c r="C168" s="1" t="s">
        <v>245</v>
      </c>
      <c r="D168" s="2">
        <v>5.4441712425072009E-2</v>
      </c>
      <c r="E168" s="2">
        <v>2.266049112805274E-2</v>
      </c>
      <c r="F168" s="2">
        <v>0.21271977870622999</v>
      </c>
      <c r="G168" s="2">
        <v>7.1436851197212263</v>
      </c>
      <c r="H168" s="2">
        <v>7.433507101980581</v>
      </c>
    </row>
    <row r="169" spans="1:8" x14ac:dyDescent="0.25">
      <c r="A169" s="139"/>
      <c r="B169" s="1">
        <v>2041</v>
      </c>
      <c r="C169" s="1" t="s">
        <v>245</v>
      </c>
      <c r="D169" s="2">
        <v>5.5161291587965122E-2</v>
      </c>
      <c r="E169" s="2">
        <v>2.2820819036653891E-2</v>
      </c>
      <c r="F169" s="2">
        <v>0.2159656981956504</v>
      </c>
      <c r="G169" s="2">
        <v>7.2643660200972144</v>
      </c>
      <c r="H169" s="2">
        <v>7.5583138289174832</v>
      </c>
    </row>
    <row r="170" spans="1:8" x14ac:dyDescent="0.25">
      <c r="A170" s="139"/>
      <c r="B170" s="1">
        <v>2042</v>
      </c>
      <c r="C170" s="1" t="s">
        <v>245</v>
      </c>
      <c r="D170" s="2">
        <v>5.5880870750858458E-2</v>
      </c>
      <c r="E170" s="2">
        <v>2.2981146945255049E-2</v>
      </c>
      <c r="F170" s="2">
        <v>0.21921161768507069</v>
      </c>
      <c r="G170" s="2">
        <v>7.3850469204732008</v>
      </c>
      <c r="H170" s="2">
        <v>7.6831205558543854</v>
      </c>
    </row>
    <row r="171" spans="1:8" x14ac:dyDescent="0.25">
      <c r="A171" s="139"/>
      <c r="B171" s="1">
        <v>2043</v>
      </c>
      <c r="C171" s="1" t="s">
        <v>245</v>
      </c>
      <c r="D171" s="2">
        <v>5.6600449913751572E-2</v>
      </c>
      <c r="E171" s="2">
        <v>2.31414748538562E-2</v>
      </c>
      <c r="F171" s="2">
        <v>0.2224575371744901</v>
      </c>
      <c r="G171" s="2">
        <v>7.505727820849188</v>
      </c>
      <c r="H171" s="2">
        <v>7.8079272827912858</v>
      </c>
    </row>
    <row r="172" spans="1:8" x14ac:dyDescent="0.25">
      <c r="A172" s="139"/>
      <c r="B172" s="1">
        <v>2044</v>
      </c>
      <c r="C172" s="1" t="s">
        <v>245</v>
      </c>
      <c r="D172" s="2">
        <v>5.7320029076644907E-2</v>
      </c>
      <c r="E172" s="2">
        <v>2.330180276245741E-2</v>
      </c>
      <c r="F172" s="2">
        <v>0.22570345666391051</v>
      </c>
      <c r="G172" s="2">
        <v>7.6264087212251752</v>
      </c>
      <c r="H172" s="2">
        <v>7.932734009728188</v>
      </c>
    </row>
    <row r="173" spans="1:8" x14ac:dyDescent="0.25">
      <c r="A173" s="139"/>
      <c r="B173" s="1">
        <v>2045</v>
      </c>
      <c r="C173" s="1" t="s">
        <v>245</v>
      </c>
      <c r="D173" s="2">
        <v>5.8039608239538021E-2</v>
      </c>
      <c r="E173" s="2">
        <v>2.3462130671058571E-2</v>
      </c>
      <c r="F173" s="2">
        <v>0.2289493761533308</v>
      </c>
      <c r="G173" s="2">
        <v>7.747089621601134</v>
      </c>
      <c r="H173" s="2">
        <v>8.0575407366650609</v>
      </c>
    </row>
    <row r="174" spans="1:8" x14ac:dyDescent="0.25">
      <c r="A174" s="139"/>
      <c r="B174" s="1">
        <v>2046</v>
      </c>
      <c r="C174" s="1" t="s">
        <v>245</v>
      </c>
      <c r="D174" s="2">
        <v>5.8759187402431363E-2</v>
      </c>
      <c r="E174" s="2">
        <v>2.3622458579659718E-2</v>
      </c>
      <c r="F174" s="2">
        <v>0.2321952956427511</v>
      </c>
      <c r="G174" s="2">
        <v>7.8677705219771212</v>
      </c>
      <c r="H174" s="2">
        <v>8.182347463601964</v>
      </c>
    </row>
    <row r="175" spans="1:8" x14ac:dyDescent="0.25">
      <c r="A175" s="139"/>
      <c r="B175" s="1">
        <v>2047</v>
      </c>
      <c r="C175" s="1" t="s">
        <v>245</v>
      </c>
      <c r="D175" s="2">
        <v>5.947876656532447E-2</v>
      </c>
      <c r="E175" s="2">
        <v>2.378278648826088E-2</v>
      </c>
      <c r="F175" s="2">
        <v>0.23544121513217051</v>
      </c>
      <c r="G175" s="2">
        <v>7.9884514223531076</v>
      </c>
      <c r="H175" s="2">
        <v>8.3071541905388635</v>
      </c>
    </row>
    <row r="176" spans="1:8" x14ac:dyDescent="0.25">
      <c r="A176" s="139"/>
      <c r="B176" s="1">
        <v>2048</v>
      </c>
      <c r="C176" s="1" t="s">
        <v>245</v>
      </c>
      <c r="D176" s="2">
        <v>6.0198345728217813E-2</v>
      </c>
      <c r="E176" s="2">
        <v>2.3943114396862031E-2</v>
      </c>
      <c r="F176" s="2">
        <v>0.23868713462159091</v>
      </c>
      <c r="G176" s="2">
        <v>8.1091323227290957</v>
      </c>
      <c r="H176" s="2">
        <v>8.4319609174757666</v>
      </c>
    </row>
    <row r="177" spans="1:8" x14ac:dyDescent="0.25">
      <c r="A177" s="139"/>
      <c r="B177" s="1">
        <v>2049</v>
      </c>
      <c r="C177" s="1" t="s">
        <v>245</v>
      </c>
      <c r="D177" s="2">
        <v>6.0917924891111142E-2</v>
      </c>
      <c r="E177" s="2">
        <v>2.4103442305463189E-2</v>
      </c>
      <c r="F177" s="2">
        <v>0.24193305411101121</v>
      </c>
      <c r="G177" s="2">
        <v>8.2298132231050829</v>
      </c>
      <c r="H177" s="2">
        <v>8.5567676444126679</v>
      </c>
    </row>
    <row r="178" spans="1:8" x14ac:dyDescent="0.25">
      <c r="A178" s="140"/>
      <c r="B178" s="1">
        <v>2050</v>
      </c>
      <c r="C178" s="1" t="s">
        <v>245</v>
      </c>
      <c r="D178" s="2">
        <v>6.1637504054004262E-2</v>
      </c>
      <c r="E178" s="2">
        <v>2.426377021406434E-2</v>
      </c>
      <c r="F178" s="2">
        <v>0.24517897360043059</v>
      </c>
      <c r="G178" s="2">
        <v>8.3504941234810701</v>
      </c>
      <c r="H178" s="2">
        <v>8.6815743713495692</v>
      </c>
    </row>
    <row r="179" spans="1:8" x14ac:dyDescent="0.25">
      <c r="A179" s="138" t="s">
        <v>64</v>
      </c>
      <c r="B179" s="1">
        <v>2016</v>
      </c>
      <c r="C179" s="1" t="s">
        <v>245</v>
      </c>
      <c r="D179" s="2">
        <v>2.923874179848357E-2</v>
      </c>
      <c r="E179" s="2">
        <v>3.4331937813289262E-2</v>
      </c>
      <c r="F179" s="2">
        <v>7.7515528967285363E-2</v>
      </c>
      <c r="G179" s="2">
        <v>2.05346062577896</v>
      </c>
      <c r="H179" s="2">
        <v>2.194546834358019</v>
      </c>
    </row>
    <row r="180" spans="1:8" x14ac:dyDescent="0.25">
      <c r="A180" s="139"/>
      <c r="B180" s="1">
        <v>2017</v>
      </c>
      <c r="C180" s="1" t="s">
        <v>245</v>
      </c>
      <c r="D180" s="2">
        <v>2.9847339074931201E-2</v>
      </c>
      <c r="E180" s="2">
        <v>3.1168376535377629E-2</v>
      </c>
      <c r="F180" s="2">
        <v>8.6334760804227528E-2</v>
      </c>
      <c r="G180" s="2">
        <v>2.2880276258596979</v>
      </c>
      <c r="H180" s="2">
        <v>2.435378102274234</v>
      </c>
    </row>
    <row r="181" spans="1:8" x14ac:dyDescent="0.25">
      <c r="A181" s="139"/>
      <c r="B181" s="1">
        <v>2018</v>
      </c>
      <c r="C181" s="1" t="s">
        <v>245</v>
      </c>
      <c r="D181" s="2">
        <v>2.9009477706742452E-2</v>
      </c>
      <c r="E181" s="2">
        <v>3.2348507668255699E-2</v>
      </c>
      <c r="F181" s="2">
        <v>8.6027921870640789E-2</v>
      </c>
      <c r="G181" s="2">
        <v>2.3403496947684488</v>
      </c>
      <c r="H181" s="2">
        <v>2.4877356020140882</v>
      </c>
    </row>
    <row r="182" spans="1:8" x14ac:dyDescent="0.25">
      <c r="A182" s="139"/>
      <c r="B182" s="1">
        <v>2019</v>
      </c>
      <c r="C182" s="1" t="s">
        <v>245</v>
      </c>
      <c r="D182" s="2">
        <v>2.8171616338553699E-2</v>
      </c>
      <c r="E182" s="2">
        <v>3.352863880113377E-2</v>
      </c>
      <c r="F182" s="2">
        <v>8.5721082937053938E-2</v>
      </c>
      <c r="G182" s="2">
        <v>2.3926717636772139</v>
      </c>
      <c r="H182" s="2">
        <v>2.5400931017539552</v>
      </c>
    </row>
    <row r="183" spans="1:8" x14ac:dyDescent="0.25">
      <c r="A183" s="139"/>
      <c r="B183" s="1">
        <v>2020</v>
      </c>
      <c r="C183" s="1" t="s">
        <v>245</v>
      </c>
      <c r="D183" s="2">
        <v>2.7333754970364939E-2</v>
      </c>
      <c r="E183" s="2">
        <v>3.4708769934011841E-2</v>
      </c>
      <c r="F183" s="2">
        <v>8.5414244003467088E-2</v>
      </c>
      <c r="G183" s="2">
        <v>2.444993832585979</v>
      </c>
      <c r="H183" s="2">
        <v>2.5924506014938231</v>
      </c>
    </row>
    <row r="184" spans="1:8" x14ac:dyDescent="0.25">
      <c r="A184" s="139"/>
      <c r="B184" s="1">
        <v>2021</v>
      </c>
      <c r="C184" s="1" t="s">
        <v>245</v>
      </c>
      <c r="D184" s="2">
        <v>2.6495893602176409E-2</v>
      </c>
      <c r="E184" s="2">
        <v>3.5888901066889911E-2</v>
      </c>
      <c r="F184" s="2">
        <v>8.5107405069880349E-2</v>
      </c>
      <c r="G184" s="2">
        <v>2.4973159014947299</v>
      </c>
      <c r="H184" s="2">
        <v>2.6448081012336768</v>
      </c>
    </row>
    <row r="185" spans="1:8" x14ac:dyDescent="0.25">
      <c r="A185" s="139"/>
      <c r="B185" s="1">
        <v>2022</v>
      </c>
      <c r="C185" s="1" t="s">
        <v>245</v>
      </c>
      <c r="D185" s="2">
        <v>2.565803223398766E-2</v>
      </c>
      <c r="E185" s="2">
        <v>3.7069032199767982E-2</v>
      </c>
      <c r="F185" s="2">
        <v>8.4800566136293498E-2</v>
      </c>
      <c r="G185" s="2">
        <v>2.549637970403495</v>
      </c>
      <c r="H185" s="2">
        <v>2.6971656009735439</v>
      </c>
    </row>
    <row r="186" spans="1:8" x14ac:dyDescent="0.25">
      <c r="A186" s="139"/>
      <c r="B186" s="1">
        <v>2023</v>
      </c>
      <c r="C186" s="1" t="s">
        <v>245</v>
      </c>
      <c r="D186" s="2">
        <v>2.4820170865798911E-2</v>
      </c>
      <c r="E186" s="2">
        <v>3.8249163332645608E-2</v>
      </c>
      <c r="F186" s="2">
        <v>8.4493727202706759E-2</v>
      </c>
      <c r="G186" s="2">
        <v>2.601960039312246</v>
      </c>
      <c r="H186" s="2">
        <v>2.7495231007133971</v>
      </c>
    </row>
    <row r="187" spans="1:8" x14ac:dyDescent="0.25">
      <c r="A187" s="139"/>
      <c r="B187" s="1">
        <v>2024</v>
      </c>
      <c r="C187" s="1" t="s">
        <v>245</v>
      </c>
      <c r="D187" s="2">
        <v>2.3982309497610151E-2</v>
      </c>
      <c r="E187" s="2">
        <v>3.9429294465523679E-2</v>
      </c>
      <c r="F187" s="2">
        <v>8.4186888269119908E-2</v>
      </c>
      <c r="G187" s="2">
        <v>2.6542821082210111</v>
      </c>
      <c r="H187" s="2">
        <v>2.801880600453265</v>
      </c>
    </row>
    <row r="188" spans="1:8" x14ac:dyDescent="0.25">
      <c r="A188" s="139"/>
      <c r="B188" s="1">
        <v>2025</v>
      </c>
      <c r="C188" s="1" t="s">
        <v>245</v>
      </c>
      <c r="D188" s="2">
        <v>2.3144448129421399E-2</v>
      </c>
      <c r="E188" s="2">
        <v>4.0609425598401749E-2</v>
      </c>
      <c r="F188" s="2">
        <v>8.3880049335533169E-2</v>
      </c>
      <c r="G188" s="2">
        <v>2.7066041771297762</v>
      </c>
      <c r="H188" s="2">
        <v>2.854238100193133</v>
      </c>
    </row>
    <row r="189" spans="1:8" x14ac:dyDescent="0.25">
      <c r="A189" s="139"/>
      <c r="B189" s="1">
        <v>2026</v>
      </c>
      <c r="C189" s="1" t="s">
        <v>245</v>
      </c>
      <c r="D189" s="2">
        <v>2.230658676123265E-2</v>
      </c>
      <c r="E189" s="2">
        <v>4.178955673127982E-2</v>
      </c>
      <c r="F189" s="2">
        <v>8.3573210401946318E-2</v>
      </c>
      <c r="G189" s="2">
        <v>2.7589262460385271</v>
      </c>
      <c r="H189" s="2">
        <v>2.9065955999329862</v>
      </c>
    </row>
    <row r="190" spans="1:8" x14ac:dyDescent="0.25">
      <c r="A190" s="139"/>
      <c r="B190" s="1">
        <v>2027</v>
      </c>
      <c r="C190" s="1" t="s">
        <v>245</v>
      </c>
      <c r="D190" s="2">
        <v>2.1468725393044119E-2</v>
      </c>
      <c r="E190" s="2">
        <v>4.2969687864157891E-2</v>
      </c>
      <c r="F190" s="2">
        <v>8.3266371468359579E-2</v>
      </c>
      <c r="G190" s="2">
        <v>2.8112483149472922</v>
      </c>
      <c r="H190" s="2">
        <v>2.9589530996728541</v>
      </c>
    </row>
    <row r="191" spans="1:8" x14ac:dyDescent="0.25">
      <c r="A191" s="139"/>
      <c r="B191" s="1">
        <v>2028</v>
      </c>
      <c r="C191" s="1" t="s">
        <v>245</v>
      </c>
      <c r="D191" s="2">
        <v>2.063086402485537E-2</v>
      </c>
      <c r="E191" s="2">
        <v>4.4149818997035961E-2</v>
      </c>
      <c r="F191" s="2">
        <v>8.2959532534772729E-2</v>
      </c>
      <c r="G191" s="2">
        <v>2.8635703838560569</v>
      </c>
      <c r="H191" s="2">
        <v>3.0113105994127212</v>
      </c>
    </row>
    <row r="192" spans="1:8" x14ac:dyDescent="0.25">
      <c r="A192" s="139"/>
      <c r="B192" s="1">
        <v>2029</v>
      </c>
      <c r="C192" s="1" t="s">
        <v>245</v>
      </c>
      <c r="D192" s="2">
        <v>1.979300265666661E-2</v>
      </c>
      <c r="E192" s="2">
        <v>4.5329950129914032E-2</v>
      </c>
      <c r="F192" s="2">
        <v>8.2652693601185878E-2</v>
      </c>
      <c r="G192" s="2">
        <v>2.9158924527648078</v>
      </c>
      <c r="H192" s="2">
        <v>3.0636680991525749</v>
      </c>
    </row>
    <row r="193" spans="1:8" x14ac:dyDescent="0.25">
      <c r="A193" s="139"/>
      <c r="B193" s="1">
        <v>2030</v>
      </c>
      <c r="C193" s="1" t="s">
        <v>245</v>
      </c>
      <c r="D193" s="2">
        <v>1.8955141288477861E-2</v>
      </c>
      <c r="E193" s="2">
        <v>4.6510081262792102E-2</v>
      </c>
      <c r="F193" s="2">
        <v>8.2345854667599139E-2</v>
      </c>
      <c r="G193" s="2">
        <v>2.9682145216735729</v>
      </c>
      <c r="H193" s="2">
        <v>3.1160255988924419</v>
      </c>
    </row>
    <row r="194" spans="1:8" x14ac:dyDescent="0.25">
      <c r="A194" s="139"/>
      <c r="B194" s="1">
        <v>2031</v>
      </c>
      <c r="C194" s="1" t="s">
        <v>245</v>
      </c>
      <c r="D194" s="2">
        <v>1.8117279920289109E-2</v>
      </c>
      <c r="E194" s="2">
        <v>4.7690212395669729E-2</v>
      </c>
      <c r="F194" s="2">
        <v>8.2039015734012288E-2</v>
      </c>
      <c r="G194" s="2">
        <v>3.0205365905823238</v>
      </c>
      <c r="H194" s="2">
        <v>3.1683830986322961</v>
      </c>
    </row>
    <row r="195" spans="1:8" x14ac:dyDescent="0.25">
      <c r="A195" s="139"/>
      <c r="B195" s="1">
        <v>2032</v>
      </c>
      <c r="C195" s="1" t="s">
        <v>245</v>
      </c>
      <c r="D195" s="2">
        <v>1.727941855210036E-2</v>
      </c>
      <c r="E195" s="2">
        <v>4.8870343528547799E-2</v>
      </c>
      <c r="F195" s="2">
        <v>8.1732176800425549E-2</v>
      </c>
      <c r="G195" s="2">
        <v>3.0728586594910889</v>
      </c>
      <c r="H195" s="2">
        <v>3.2207405983721631</v>
      </c>
    </row>
    <row r="196" spans="1:8" x14ac:dyDescent="0.25">
      <c r="A196" s="139"/>
      <c r="B196" s="1">
        <v>2033</v>
      </c>
      <c r="C196" s="1" t="s">
        <v>245</v>
      </c>
      <c r="D196" s="2">
        <v>1.6441557183911829E-2</v>
      </c>
      <c r="E196" s="2">
        <v>5.005047466142587E-2</v>
      </c>
      <c r="F196" s="2">
        <v>8.1425337866838698E-2</v>
      </c>
      <c r="G196" s="2">
        <v>3.1251807283998549</v>
      </c>
      <c r="H196" s="2">
        <v>3.273098098112031</v>
      </c>
    </row>
    <row r="197" spans="1:8" x14ac:dyDescent="0.25">
      <c r="A197" s="139"/>
      <c r="B197" s="1">
        <v>2034</v>
      </c>
      <c r="C197" s="1" t="s">
        <v>245</v>
      </c>
      <c r="D197" s="2">
        <v>1.560369581572307E-2</v>
      </c>
      <c r="E197" s="2">
        <v>5.1230605794303941E-2</v>
      </c>
      <c r="F197" s="2">
        <v>8.1118498933251959E-2</v>
      </c>
      <c r="G197" s="2">
        <v>3.177502797308605</v>
      </c>
      <c r="H197" s="2">
        <v>3.3254555978518838</v>
      </c>
    </row>
    <row r="198" spans="1:8" x14ac:dyDescent="0.25">
      <c r="A198" s="139"/>
      <c r="B198" s="1">
        <v>2035</v>
      </c>
      <c r="C198" s="1" t="s">
        <v>245</v>
      </c>
      <c r="D198" s="2">
        <v>1.4765834447534321E-2</v>
      </c>
      <c r="E198" s="2">
        <v>5.2410736927182011E-2</v>
      </c>
      <c r="F198" s="2">
        <v>8.0811659999665109E-2</v>
      </c>
      <c r="G198" s="2">
        <v>3.229824866217371</v>
      </c>
      <c r="H198" s="2">
        <v>3.3778130975917522</v>
      </c>
    </row>
    <row r="199" spans="1:8" x14ac:dyDescent="0.25">
      <c r="A199" s="139"/>
      <c r="B199" s="1">
        <v>2036</v>
      </c>
      <c r="C199" s="1" t="s">
        <v>245</v>
      </c>
      <c r="D199" s="2">
        <v>1.392797307934557E-2</v>
      </c>
      <c r="E199" s="2">
        <v>5.3590868060060082E-2</v>
      </c>
      <c r="F199" s="2">
        <v>8.0504821066078369E-2</v>
      </c>
      <c r="G199" s="2">
        <v>3.2821469351261361</v>
      </c>
      <c r="H199" s="2">
        <v>3.4301705973316201</v>
      </c>
    </row>
    <row r="200" spans="1:8" x14ac:dyDescent="0.25">
      <c r="A200" s="139"/>
      <c r="B200" s="1">
        <v>2037</v>
      </c>
      <c r="C200" s="1" t="s">
        <v>245</v>
      </c>
      <c r="D200" s="2">
        <v>1.3090111711156821E-2</v>
      </c>
      <c r="E200" s="2">
        <v>5.4770999192938152E-2</v>
      </c>
      <c r="F200" s="2">
        <v>8.0197982132491519E-2</v>
      </c>
      <c r="G200" s="2">
        <v>3.334469004034887</v>
      </c>
      <c r="H200" s="2">
        <v>3.4825280970714729</v>
      </c>
    </row>
    <row r="201" spans="1:8" x14ac:dyDescent="0.25">
      <c r="A201" s="139"/>
      <c r="B201" s="1">
        <v>2038</v>
      </c>
      <c r="C201" s="1" t="s">
        <v>245</v>
      </c>
      <c r="D201" s="2">
        <v>1.2252250342968059E-2</v>
      </c>
      <c r="E201" s="2">
        <v>5.5951130325815779E-2</v>
      </c>
      <c r="F201" s="2">
        <v>7.9891143198904779E-2</v>
      </c>
      <c r="G201" s="2">
        <v>3.3867910729436521</v>
      </c>
      <c r="H201" s="2">
        <v>3.53488559681134</v>
      </c>
    </row>
    <row r="202" spans="1:8" x14ac:dyDescent="0.25">
      <c r="A202" s="139"/>
      <c r="B202" s="1">
        <v>2039</v>
      </c>
      <c r="C202" s="1" t="s">
        <v>245</v>
      </c>
      <c r="D202" s="2">
        <v>1.1414388974779531E-2</v>
      </c>
      <c r="E202" s="2">
        <v>5.7131261458693849E-2</v>
      </c>
      <c r="F202" s="2">
        <v>7.9584304265317929E-2</v>
      </c>
      <c r="G202" s="2">
        <v>3.439113141852403</v>
      </c>
      <c r="H202" s="2">
        <v>3.5872430965511941</v>
      </c>
    </row>
    <row r="203" spans="1:8" x14ac:dyDescent="0.25">
      <c r="A203" s="139"/>
      <c r="B203" s="1">
        <v>2040</v>
      </c>
      <c r="C203" s="1" t="s">
        <v>245</v>
      </c>
      <c r="D203" s="2">
        <v>1.057652760659078E-2</v>
      </c>
      <c r="E203" s="2">
        <v>5.831139259157192E-2</v>
      </c>
      <c r="F203" s="2">
        <v>7.9277465331731078E-2</v>
      </c>
      <c r="G203" s="2">
        <v>3.4914352107611681</v>
      </c>
      <c r="H203" s="2">
        <v>3.639600596291062</v>
      </c>
    </row>
    <row r="204" spans="1:8" x14ac:dyDescent="0.25">
      <c r="A204" s="139"/>
      <c r="B204" s="1">
        <v>2041</v>
      </c>
      <c r="C204" s="1" t="s">
        <v>245</v>
      </c>
      <c r="D204" s="2">
        <v>9.7386662384020273E-3</v>
      </c>
      <c r="E204" s="2">
        <v>5.9491523724449991E-2</v>
      </c>
      <c r="F204" s="2">
        <v>7.8970626398144339E-2</v>
      </c>
      <c r="G204" s="2">
        <v>3.5437572796699328</v>
      </c>
      <c r="H204" s="2">
        <v>3.6919580960309291</v>
      </c>
    </row>
    <row r="205" spans="1:8" x14ac:dyDescent="0.25">
      <c r="A205" s="139"/>
      <c r="B205" s="1">
        <v>2042</v>
      </c>
      <c r="C205" s="1" t="s">
        <v>245</v>
      </c>
      <c r="D205" s="2">
        <v>8.9008048702132747E-3</v>
      </c>
      <c r="E205" s="2">
        <v>6.0671654857328061E-2</v>
      </c>
      <c r="F205" s="2">
        <v>7.8663787464557489E-2</v>
      </c>
      <c r="G205" s="2">
        <v>3.5960793485786842</v>
      </c>
      <c r="H205" s="2">
        <v>3.7443155957707819</v>
      </c>
    </row>
    <row r="206" spans="1:8" x14ac:dyDescent="0.25">
      <c r="A206" s="139"/>
      <c r="B206" s="1">
        <v>2043</v>
      </c>
      <c r="C206" s="1" t="s">
        <v>245</v>
      </c>
      <c r="D206" s="2">
        <v>8.0629435020245221E-3</v>
      </c>
      <c r="E206" s="2">
        <v>6.1851785990206132E-2</v>
      </c>
      <c r="F206" s="2">
        <v>7.8356948530970749E-2</v>
      </c>
      <c r="G206" s="2">
        <v>3.6484014174874488</v>
      </c>
      <c r="H206" s="2">
        <v>3.7966730955106498</v>
      </c>
    </row>
    <row r="207" spans="1:8" x14ac:dyDescent="0.25">
      <c r="A207" s="139"/>
      <c r="B207" s="1">
        <v>2044</v>
      </c>
      <c r="C207" s="1" t="s">
        <v>245</v>
      </c>
      <c r="D207" s="2">
        <v>7.2250821338357696E-3</v>
      </c>
      <c r="E207" s="2">
        <v>6.3031917123084202E-2</v>
      </c>
      <c r="F207" s="2">
        <v>7.8050109597383899E-2</v>
      </c>
      <c r="G207" s="2">
        <v>3.700723486396214</v>
      </c>
      <c r="H207" s="2">
        <v>3.8490305952505182</v>
      </c>
    </row>
    <row r="208" spans="1:8" x14ac:dyDescent="0.25">
      <c r="A208" s="139"/>
      <c r="B208" s="1">
        <v>2045</v>
      </c>
      <c r="C208" s="1" t="s">
        <v>245</v>
      </c>
      <c r="D208" s="2">
        <v>6.3872207656472391E-3</v>
      </c>
      <c r="E208" s="2">
        <v>6.4212048255961829E-2</v>
      </c>
      <c r="F208" s="2">
        <v>7.7743270663797159E-2</v>
      </c>
      <c r="G208" s="2">
        <v>3.7530455553049649</v>
      </c>
      <c r="H208" s="2">
        <v>3.901388094990371</v>
      </c>
    </row>
    <row r="209" spans="1:8" x14ac:dyDescent="0.25">
      <c r="A209" s="139"/>
      <c r="B209" s="1">
        <v>2046</v>
      </c>
      <c r="C209" s="1" t="s">
        <v>245</v>
      </c>
      <c r="D209" s="2">
        <v>5.5493593974584856E-3</v>
      </c>
      <c r="E209" s="2">
        <v>6.5392179388839899E-2</v>
      </c>
      <c r="F209" s="2">
        <v>7.7436431730210309E-2</v>
      </c>
      <c r="G209" s="2">
        <v>3.80536762421373</v>
      </c>
      <c r="H209" s="2">
        <v>3.9537455947302389</v>
      </c>
    </row>
    <row r="210" spans="1:8" x14ac:dyDescent="0.25">
      <c r="A210" s="139"/>
      <c r="B210" s="1">
        <v>2047</v>
      </c>
      <c r="C210" s="1" t="s">
        <v>245</v>
      </c>
      <c r="D210" s="2">
        <v>4.7114980292697339E-3</v>
      </c>
      <c r="E210" s="2">
        <v>6.657231052171797E-2</v>
      </c>
      <c r="F210" s="2">
        <v>7.7129592796623569E-2</v>
      </c>
      <c r="G210" s="2">
        <v>3.8576896931224809</v>
      </c>
      <c r="H210" s="2">
        <v>4.0061030944700917</v>
      </c>
    </row>
    <row r="211" spans="1:8" x14ac:dyDescent="0.25">
      <c r="A211" s="139"/>
      <c r="B211" s="1">
        <v>2048</v>
      </c>
      <c r="C211" s="1" t="s">
        <v>245</v>
      </c>
      <c r="D211" s="2">
        <v>3.8736366610809809E-3</v>
      </c>
      <c r="E211" s="2">
        <v>6.7752441654596041E-2</v>
      </c>
      <c r="F211" s="2">
        <v>7.6822753863036719E-2</v>
      </c>
      <c r="G211" s="2">
        <v>3.910011762031246</v>
      </c>
      <c r="H211" s="2">
        <v>4.0584605942099596</v>
      </c>
    </row>
    <row r="212" spans="1:8" x14ac:dyDescent="0.25">
      <c r="A212" s="139"/>
      <c r="B212" s="1">
        <v>2049</v>
      </c>
      <c r="C212" s="1" t="s">
        <v>245</v>
      </c>
      <c r="D212" s="2">
        <v>3.0357752928922288E-3</v>
      </c>
      <c r="E212" s="2">
        <v>6.8932572787474111E-2</v>
      </c>
      <c r="F212" s="2">
        <v>7.6515914929449869E-2</v>
      </c>
      <c r="G212" s="2">
        <v>3.9623338309400111</v>
      </c>
      <c r="H212" s="2">
        <v>4.1108180939498276</v>
      </c>
    </row>
    <row r="213" spans="1:8" x14ac:dyDescent="0.25">
      <c r="A213" s="140"/>
      <c r="B213" s="1">
        <v>2050</v>
      </c>
      <c r="C213" s="1" t="s">
        <v>245</v>
      </c>
      <c r="D213" s="2">
        <v>2.1979139247034758E-3</v>
      </c>
      <c r="E213" s="2">
        <v>7.0112703920352182E-2</v>
      </c>
      <c r="F213" s="2">
        <v>7.6209075995863129E-2</v>
      </c>
      <c r="G213" s="2">
        <v>4.014655899848762</v>
      </c>
      <c r="H213" s="2">
        <v>4.1631755936896813</v>
      </c>
    </row>
    <row r="214" spans="1:8" x14ac:dyDescent="0.25">
      <c r="A214" s="138" t="s">
        <v>66</v>
      </c>
      <c r="B214" s="1">
        <v>2016</v>
      </c>
      <c r="C214" s="1" t="s">
        <v>245</v>
      </c>
      <c r="D214" s="2">
        <v>2.0367991440564712E-2</v>
      </c>
      <c r="E214" s="2">
        <v>2.433055832396247E-2</v>
      </c>
      <c r="F214" s="2">
        <v>0.13394523776949591</v>
      </c>
      <c r="G214" s="2">
        <v>4.6232326170843629</v>
      </c>
      <c r="H214" s="2">
        <v>4.8018764046183859</v>
      </c>
    </row>
    <row r="215" spans="1:8" x14ac:dyDescent="0.25">
      <c r="A215" s="139"/>
      <c r="B215" s="1">
        <v>2017</v>
      </c>
      <c r="C215" s="1" t="s">
        <v>245</v>
      </c>
      <c r="D215" s="2">
        <v>2.2412364934779449E-2</v>
      </c>
      <c r="E215" s="2">
        <v>2.3922845417518209E-2</v>
      </c>
      <c r="F215" s="2">
        <v>0.1489426664192903</v>
      </c>
      <c r="G215" s="2">
        <v>5.0666030822919197</v>
      </c>
      <c r="H215" s="2">
        <v>5.2618809590635074</v>
      </c>
    </row>
    <row r="216" spans="1:8" x14ac:dyDescent="0.25">
      <c r="A216" s="139"/>
      <c r="B216" s="1">
        <v>2018</v>
      </c>
      <c r="C216" s="1" t="s">
        <v>245</v>
      </c>
      <c r="D216" s="2">
        <v>2.2401799649192249E-2</v>
      </c>
      <c r="E216" s="2">
        <v>2.3645958204262522E-2</v>
      </c>
      <c r="F216" s="2">
        <v>0.14933590714388781</v>
      </c>
      <c r="G216" s="2">
        <v>5.161827045975599</v>
      </c>
      <c r="H216" s="2">
        <v>5.3572107109729412</v>
      </c>
    </row>
    <row r="217" spans="1:8" x14ac:dyDescent="0.25">
      <c r="A217" s="139"/>
      <c r="B217" s="1">
        <v>2019</v>
      </c>
      <c r="C217" s="1" t="s">
        <v>245</v>
      </c>
      <c r="D217" s="2">
        <v>2.2391234363605048E-2</v>
      </c>
      <c r="E217" s="2">
        <v>2.336907099100682E-2</v>
      </c>
      <c r="F217" s="2">
        <v>0.14972914786848529</v>
      </c>
      <c r="G217" s="2">
        <v>5.2570510096592784</v>
      </c>
      <c r="H217" s="2">
        <v>5.4525404628823759</v>
      </c>
    </row>
    <row r="218" spans="1:8" x14ac:dyDescent="0.25">
      <c r="A218" s="139"/>
      <c r="B218" s="1">
        <v>2020</v>
      </c>
      <c r="C218" s="1" t="s">
        <v>245</v>
      </c>
      <c r="D218" s="2">
        <v>2.2380669078017851E-2</v>
      </c>
      <c r="E218" s="2">
        <v>2.3092183777751019E-2</v>
      </c>
      <c r="F218" s="2">
        <v>0.15012238859308291</v>
      </c>
      <c r="G218" s="2">
        <v>5.3522749733429293</v>
      </c>
      <c r="H218" s="2">
        <v>5.5478702147917813</v>
      </c>
    </row>
    <row r="219" spans="1:8" x14ac:dyDescent="0.25">
      <c r="A219" s="139"/>
      <c r="B219" s="1">
        <v>2021</v>
      </c>
      <c r="C219" s="1" t="s">
        <v>245</v>
      </c>
      <c r="D219" s="2">
        <v>2.2370103792430651E-2</v>
      </c>
      <c r="E219" s="2">
        <v>2.2815296564495321E-2</v>
      </c>
      <c r="F219" s="2">
        <v>0.1505156293176805</v>
      </c>
      <c r="G219" s="2">
        <v>5.4474989370266087</v>
      </c>
      <c r="H219" s="2">
        <v>5.6431999667012152</v>
      </c>
    </row>
    <row r="220" spans="1:8" x14ac:dyDescent="0.25">
      <c r="A220" s="139"/>
      <c r="B220" s="1">
        <v>2022</v>
      </c>
      <c r="C220" s="1" t="s">
        <v>245</v>
      </c>
      <c r="D220" s="2">
        <v>2.2359538506843451E-2</v>
      </c>
      <c r="E220" s="2">
        <v>2.253840935123963E-2</v>
      </c>
      <c r="F220" s="2">
        <v>0.1509088700422779</v>
      </c>
      <c r="G220" s="2">
        <v>5.5427229007102881</v>
      </c>
      <c r="H220" s="2">
        <v>5.738529718610649</v>
      </c>
    </row>
    <row r="221" spans="1:8" x14ac:dyDescent="0.25">
      <c r="A221" s="139"/>
      <c r="B221" s="1">
        <v>2023</v>
      </c>
      <c r="C221" s="1" t="s">
        <v>245</v>
      </c>
      <c r="D221" s="2">
        <v>2.2348973221256251E-2</v>
      </c>
      <c r="E221" s="2">
        <v>2.2261522137983939E-2</v>
      </c>
      <c r="F221" s="2">
        <v>0.1513021107668755</v>
      </c>
      <c r="G221" s="2">
        <v>5.637946864393939</v>
      </c>
      <c r="H221" s="2">
        <v>5.8338594705200544</v>
      </c>
    </row>
    <row r="222" spans="1:8" x14ac:dyDescent="0.25">
      <c r="A222" s="139"/>
      <c r="B222" s="1">
        <v>2024</v>
      </c>
      <c r="C222" s="1" t="s">
        <v>245</v>
      </c>
      <c r="D222" s="2">
        <v>2.233840793566905E-2</v>
      </c>
      <c r="E222" s="2">
        <v>2.1984634924728241E-2</v>
      </c>
      <c r="F222" s="2">
        <v>0.15169535149147309</v>
      </c>
      <c r="G222" s="2">
        <v>5.7331708280776184</v>
      </c>
      <c r="H222" s="2">
        <v>5.9291892224294891</v>
      </c>
    </row>
    <row r="223" spans="1:8" x14ac:dyDescent="0.25">
      <c r="A223" s="139"/>
      <c r="B223" s="1">
        <v>2025</v>
      </c>
      <c r="C223" s="1" t="s">
        <v>245</v>
      </c>
      <c r="D223" s="2">
        <v>2.232784265008185E-2</v>
      </c>
      <c r="E223" s="2">
        <v>2.170774771147255E-2</v>
      </c>
      <c r="F223" s="2">
        <v>0.1520885922160706</v>
      </c>
      <c r="G223" s="2">
        <v>5.8283947917612977</v>
      </c>
      <c r="H223" s="2">
        <v>6.0245189743389229</v>
      </c>
    </row>
    <row r="224" spans="1:8" x14ac:dyDescent="0.25">
      <c r="A224" s="139"/>
      <c r="B224" s="1">
        <v>2026</v>
      </c>
      <c r="C224" s="1" t="s">
        <v>245</v>
      </c>
      <c r="D224" s="2">
        <v>2.231727736449465E-2</v>
      </c>
      <c r="E224" s="2">
        <v>2.1430860498216742E-2</v>
      </c>
      <c r="F224" s="2">
        <v>0.15248183294066811</v>
      </c>
      <c r="G224" s="2">
        <v>5.9236187554449486</v>
      </c>
      <c r="H224" s="2">
        <v>6.1198487262483283</v>
      </c>
    </row>
    <row r="225" spans="1:8" x14ac:dyDescent="0.25">
      <c r="A225" s="139"/>
      <c r="B225" s="1">
        <v>2027</v>
      </c>
      <c r="C225" s="1" t="s">
        <v>245</v>
      </c>
      <c r="D225" s="2">
        <v>2.230671207890746E-2</v>
      </c>
      <c r="E225" s="2">
        <v>2.1153973284961051E-2</v>
      </c>
      <c r="F225" s="2">
        <v>0.15287507366526559</v>
      </c>
      <c r="G225" s="2">
        <v>6.018842719128628</v>
      </c>
      <c r="H225" s="2">
        <v>6.2151784781577621</v>
      </c>
    </row>
    <row r="226" spans="1:8" x14ac:dyDescent="0.25">
      <c r="A226" s="139"/>
      <c r="B226" s="1">
        <v>2028</v>
      </c>
      <c r="C226" s="1" t="s">
        <v>245</v>
      </c>
      <c r="D226" s="2">
        <v>2.229614679332026E-2</v>
      </c>
      <c r="E226" s="2">
        <v>2.087708607170535E-2</v>
      </c>
      <c r="F226" s="2">
        <v>0.15326831438986321</v>
      </c>
      <c r="G226" s="2">
        <v>6.1140666828123074</v>
      </c>
      <c r="H226" s="2">
        <v>6.310508230067196</v>
      </c>
    </row>
    <row r="227" spans="1:8" x14ac:dyDescent="0.25">
      <c r="A227" s="139"/>
      <c r="B227" s="1">
        <v>2029</v>
      </c>
      <c r="C227" s="1" t="s">
        <v>245</v>
      </c>
      <c r="D227" s="2">
        <v>2.2285581507733059E-2</v>
      </c>
      <c r="E227" s="2">
        <v>2.0600198858449659E-2</v>
      </c>
      <c r="F227" s="2">
        <v>0.15366155511446081</v>
      </c>
      <c r="G227" s="2">
        <v>6.2092906464959583</v>
      </c>
      <c r="H227" s="2">
        <v>6.4058379819766014</v>
      </c>
    </row>
    <row r="228" spans="1:8" x14ac:dyDescent="0.25">
      <c r="A228" s="139"/>
      <c r="B228" s="1">
        <v>2030</v>
      </c>
      <c r="C228" s="1" t="s">
        <v>245</v>
      </c>
      <c r="D228" s="2">
        <v>2.2275016222145859E-2</v>
      </c>
      <c r="E228" s="2">
        <v>2.0323311645193961E-2</v>
      </c>
      <c r="F228" s="2">
        <v>0.15405479583905821</v>
      </c>
      <c r="G228" s="2">
        <v>6.3045146101796377</v>
      </c>
      <c r="H228" s="2">
        <v>6.5011677338860361</v>
      </c>
    </row>
    <row r="229" spans="1:8" x14ac:dyDescent="0.25">
      <c r="A229" s="139"/>
      <c r="B229" s="1">
        <v>2031</v>
      </c>
      <c r="C229" s="1" t="s">
        <v>245</v>
      </c>
      <c r="D229" s="2">
        <v>2.2264450936558659E-2</v>
      </c>
      <c r="E229" s="2">
        <v>2.004642443193827E-2</v>
      </c>
      <c r="F229" s="2">
        <v>0.1544480365636558</v>
      </c>
      <c r="G229" s="2">
        <v>6.399738573863317</v>
      </c>
      <c r="H229" s="2">
        <v>6.5964974857954699</v>
      </c>
    </row>
    <row r="230" spans="1:8" x14ac:dyDescent="0.25">
      <c r="A230" s="139"/>
      <c r="B230" s="1">
        <v>2032</v>
      </c>
      <c r="C230" s="1" t="s">
        <v>245</v>
      </c>
      <c r="D230" s="2">
        <v>2.2253885650971458E-2</v>
      </c>
      <c r="E230" s="2">
        <v>1.9769537218682461E-2</v>
      </c>
      <c r="F230" s="2">
        <v>0.15484127728825339</v>
      </c>
      <c r="G230" s="2">
        <v>6.494962537546968</v>
      </c>
      <c r="H230" s="2">
        <v>6.6918272377048753</v>
      </c>
    </row>
    <row r="231" spans="1:8" x14ac:dyDescent="0.25">
      <c r="A231" s="139"/>
      <c r="B231" s="1">
        <v>2033</v>
      </c>
      <c r="C231" s="1" t="s">
        <v>245</v>
      </c>
      <c r="D231" s="2">
        <v>2.2243320365384261E-2</v>
      </c>
      <c r="E231" s="2">
        <v>1.949265000542677E-2</v>
      </c>
      <c r="F231" s="2">
        <v>0.1552345180128509</v>
      </c>
      <c r="G231" s="2">
        <v>6.5901865012306473</v>
      </c>
      <c r="H231" s="2">
        <v>6.7871569896143091</v>
      </c>
    </row>
    <row r="232" spans="1:8" x14ac:dyDescent="0.25">
      <c r="A232" s="139"/>
      <c r="B232" s="1">
        <v>2034</v>
      </c>
      <c r="C232" s="1" t="s">
        <v>245</v>
      </c>
      <c r="D232" s="2">
        <v>2.2232755079797061E-2</v>
      </c>
      <c r="E232" s="2">
        <v>1.921576279217108E-2</v>
      </c>
      <c r="F232" s="2">
        <v>0.15562775873744841</v>
      </c>
      <c r="G232" s="2">
        <v>6.6854104649143267</v>
      </c>
      <c r="H232" s="2">
        <v>6.882486741523743</v>
      </c>
    </row>
    <row r="233" spans="1:8" x14ac:dyDescent="0.25">
      <c r="A233" s="139"/>
      <c r="B233" s="1">
        <v>2035</v>
      </c>
      <c r="C233" s="1" t="s">
        <v>245</v>
      </c>
      <c r="D233" s="2">
        <v>2.2222189794209861E-2</v>
      </c>
      <c r="E233" s="2">
        <v>1.8938875578915378E-2</v>
      </c>
      <c r="F233" s="2">
        <v>0.15602099946204601</v>
      </c>
      <c r="G233" s="2">
        <v>6.7806344285979776</v>
      </c>
      <c r="H233" s="2">
        <v>6.9778164934331492</v>
      </c>
    </row>
    <row r="234" spans="1:8" x14ac:dyDescent="0.25">
      <c r="A234" s="139"/>
      <c r="B234" s="1">
        <v>2036</v>
      </c>
      <c r="C234" s="1" t="s">
        <v>245</v>
      </c>
      <c r="D234" s="2">
        <v>2.2211624508622661E-2</v>
      </c>
      <c r="E234" s="2">
        <v>1.8661988365659691E-2</v>
      </c>
      <c r="F234" s="2">
        <v>0.15641424018664349</v>
      </c>
      <c r="G234" s="2">
        <v>6.875858392281657</v>
      </c>
      <c r="H234" s="2">
        <v>7.0731462453425831</v>
      </c>
    </row>
    <row r="235" spans="1:8" x14ac:dyDescent="0.25">
      <c r="A235" s="139"/>
      <c r="B235" s="1">
        <v>2037</v>
      </c>
      <c r="C235" s="1" t="s">
        <v>245</v>
      </c>
      <c r="D235" s="2">
        <v>2.220105922303546E-2</v>
      </c>
      <c r="E235" s="2">
        <v>1.838510115240399E-2</v>
      </c>
      <c r="F235" s="2">
        <v>0.15680748091124111</v>
      </c>
      <c r="G235" s="2">
        <v>6.9710823559653363</v>
      </c>
      <c r="H235" s="2">
        <v>7.1684759972520169</v>
      </c>
    </row>
    <row r="236" spans="1:8" x14ac:dyDescent="0.25">
      <c r="A236" s="139"/>
      <c r="B236" s="1">
        <v>2038</v>
      </c>
      <c r="C236" s="1" t="s">
        <v>245</v>
      </c>
      <c r="D236" s="2">
        <v>2.219049393744826E-2</v>
      </c>
      <c r="E236" s="2">
        <v>1.8108213939148299E-2</v>
      </c>
      <c r="F236" s="2">
        <v>0.15720072163583851</v>
      </c>
      <c r="G236" s="2">
        <v>7.0663063196489873</v>
      </c>
      <c r="H236" s="2">
        <v>7.2638057491614223</v>
      </c>
    </row>
    <row r="237" spans="1:8" x14ac:dyDescent="0.25">
      <c r="A237" s="139"/>
      <c r="B237" s="1">
        <v>2039</v>
      </c>
      <c r="C237" s="1" t="s">
        <v>245</v>
      </c>
      <c r="D237" s="2">
        <v>2.217992865186107E-2</v>
      </c>
      <c r="E237" s="2">
        <v>1.783132672589249E-2</v>
      </c>
      <c r="F237" s="2">
        <v>0.1575939623604361</v>
      </c>
      <c r="G237" s="2">
        <v>7.1615302833326666</v>
      </c>
      <c r="H237" s="2">
        <v>7.3591355010708561</v>
      </c>
    </row>
    <row r="238" spans="1:8" x14ac:dyDescent="0.25">
      <c r="A238" s="139"/>
      <c r="B238" s="1">
        <v>2040</v>
      </c>
      <c r="C238" s="1" t="s">
        <v>245</v>
      </c>
      <c r="D238" s="2">
        <v>2.216936336627387E-2</v>
      </c>
      <c r="E238" s="2">
        <v>1.7554439512636799E-2</v>
      </c>
      <c r="F238" s="2">
        <v>0.1579872030850337</v>
      </c>
      <c r="G238" s="2">
        <v>7.256754247016346</v>
      </c>
      <c r="H238" s="2">
        <v>7.4544652529802899</v>
      </c>
    </row>
    <row r="239" spans="1:8" x14ac:dyDescent="0.25">
      <c r="A239" s="139"/>
      <c r="B239" s="1">
        <v>2041</v>
      </c>
      <c r="C239" s="1" t="s">
        <v>245</v>
      </c>
      <c r="D239" s="2">
        <v>2.215879808068667E-2</v>
      </c>
      <c r="E239" s="2">
        <v>1.7277552299381101E-2</v>
      </c>
      <c r="F239" s="2">
        <v>0.15838044380963121</v>
      </c>
      <c r="G239" s="2">
        <v>7.3519782106999969</v>
      </c>
      <c r="H239" s="2">
        <v>7.5497950048896962</v>
      </c>
    </row>
    <row r="240" spans="1:8" x14ac:dyDescent="0.25">
      <c r="A240" s="139"/>
      <c r="B240" s="1">
        <v>2042</v>
      </c>
      <c r="C240" s="1" t="s">
        <v>245</v>
      </c>
      <c r="D240" s="2">
        <v>2.2148232795099469E-2</v>
      </c>
      <c r="E240" s="2">
        <v>1.700066508612541E-2</v>
      </c>
      <c r="F240" s="2">
        <v>0.15877368453422869</v>
      </c>
      <c r="G240" s="2">
        <v>7.4472021743836763</v>
      </c>
      <c r="H240" s="2">
        <v>7.6451247567991301</v>
      </c>
    </row>
    <row r="241" spans="1:8" x14ac:dyDescent="0.25">
      <c r="A241" s="139"/>
      <c r="B241" s="1">
        <v>2043</v>
      </c>
      <c r="C241" s="1" t="s">
        <v>245</v>
      </c>
      <c r="D241" s="2">
        <v>2.2137667509512269E-2</v>
      </c>
      <c r="E241" s="2">
        <v>1.672377787286972E-2</v>
      </c>
      <c r="F241" s="2">
        <v>0.15916692525882631</v>
      </c>
      <c r="G241" s="2">
        <v>7.5424261380673556</v>
      </c>
      <c r="H241" s="2">
        <v>7.7404545087085639</v>
      </c>
    </row>
    <row r="242" spans="1:8" x14ac:dyDescent="0.25">
      <c r="A242" s="139"/>
      <c r="B242" s="1">
        <v>2044</v>
      </c>
      <c r="C242" s="1" t="s">
        <v>245</v>
      </c>
      <c r="D242" s="2">
        <v>2.2127102223925069E-2</v>
      </c>
      <c r="E242" s="2">
        <v>1.6446890659614018E-2</v>
      </c>
      <c r="F242" s="2">
        <v>0.15956016598342379</v>
      </c>
      <c r="G242" s="2">
        <v>7.6376501017510066</v>
      </c>
      <c r="H242" s="2">
        <v>7.8357842606179693</v>
      </c>
    </row>
    <row r="243" spans="1:8" x14ac:dyDescent="0.25">
      <c r="A243" s="139"/>
      <c r="B243" s="1">
        <v>2045</v>
      </c>
      <c r="C243" s="1" t="s">
        <v>245</v>
      </c>
      <c r="D243" s="2">
        <v>2.2116536938337868E-2</v>
      </c>
      <c r="E243" s="2">
        <v>1.617000344635822E-2</v>
      </c>
      <c r="F243" s="2">
        <v>0.15995340670802141</v>
      </c>
      <c r="G243" s="2">
        <v>7.7328740654346859</v>
      </c>
      <c r="H243" s="2">
        <v>7.9311140125274031</v>
      </c>
    </row>
    <row r="244" spans="1:8" x14ac:dyDescent="0.25">
      <c r="A244" s="139"/>
      <c r="B244" s="1">
        <v>2046</v>
      </c>
      <c r="C244" s="1" t="s">
        <v>245</v>
      </c>
      <c r="D244" s="2">
        <v>2.2105971652750672E-2</v>
      </c>
      <c r="E244" s="2">
        <v>1.5893116233102519E-2</v>
      </c>
      <c r="F244" s="2">
        <v>0.16034664743261881</v>
      </c>
      <c r="G244" s="2">
        <v>7.8280980291183653</v>
      </c>
      <c r="H244" s="2">
        <v>8.0264437644368378</v>
      </c>
    </row>
    <row r="245" spans="1:8" x14ac:dyDescent="0.25">
      <c r="A245" s="139"/>
      <c r="B245" s="1">
        <v>2047</v>
      </c>
      <c r="C245" s="1" t="s">
        <v>245</v>
      </c>
      <c r="D245" s="2">
        <v>2.2095406367163471E-2</v>
      </c>
      <c r="E245" s="2">
        <v>1.561622901984683E-2</v>
      </c>
      <c r="F245" s="2">
        <v>0.1607398881572164</v>
      </c>
      <c r="G245" s="2">
        <v>7.9233219928020162</v>
      </c>
      <c r="H245" s="2">
        <v>8.1217735163462432</v>
      </c>
    </row>
    <row r="246" spans="1:8" x14ac:dyDescent="0.25">
      <c r="A246" s="139"/>
      <c r="B246" s="1">
        <v>2048</v>
      </c>
      <c r="C246" s="1" t="s">
        <v>245</v>
      </c>
      <c r="D246" s="2">
        <v>2.2084841081576271E-2</v>
      </c>
      <c r="E246" s="2">
        <v>1.533934180659113E-2</v>
      </c>
      <c r="F246" s="2">
        <v>0.161133128881814</v>
      </c>
      <c r="G246" s="2">
        <v>8.0185459564856956</v>
      </c>
      <c r="H246" s="2">
        <v>8.2171032682556771</v>
      </c>
    </row>
    <row r="247" spans="1:8" x14ac:dyDescent="0.25">
      <c r="A247" s="139"/>
      <c r="B247" s="1">
        <v>2049</v>
      </c>
      <c r="C247" s="1" t="s">
        <v>245</v>
      </c>
      <c r="D247" s="2">
        <v>2.2074275795989071E-2</v>
      </c>
      <c r="E247" s="2">
        <v>1.5062454593335439E-2</v>
      </c>
      <c r="F247" s="2">
        <v>0.16152636960641151</v>
      </c>
      <c r="G247" s="2">
        <v>8.1137699201693749</v>
      </c>
      <c r="H247" s="2">
        <v>8.3124330201651109</v>
      </c>
    </row>
    <row r="248" spans="1:8" x14ac:dyDescent="0.25">
      <c r="A248" s="140"/>
      <c r="B248" s="1">
        <v>2050</v>
      </c>
      <c r="C248" s="1" t="s">
        <v>245</v>
      </c>
      <c r="D248" s="2">
        <v>2.2063710510401881E-2</v>
      </c>
      <c r="E248" s="2">
        <v>1.478556738007974E-2</v>
      </c>
      <c r="F248" s="2">
        <v>0.1619196103310091</v>
      </c>
      <c r="G248" s="2">
        <v>8.2089938838530259</v>
      </c>
      <c r="H248" s="2">
        <v>8.4077627720745163</v>
      </c>
    </row>
    <row r="249" spans="1:8" x14ac:dyDescent="0.25">
      <c r="A249" s="138" t="s">
        <v>68</v>
      </c>
      <c r="B249" s="1">
        <v>2016</v>
      </c>
      <c r="C249" s="1" t="s">
        <v>245</v>
      </c>
      <c r="D249" s="2">
        <v>9.1101781466183362E-2</v>
      </c>
      <c r="E249" s="2">
        <v>2.530746741809892E-2</v>
      </c>
      <c r="F249" s="2">
        <v>0.1101978399304205</v>
      </c>
      <c r="G249" s="2">
        <v>2.042185272279724</v>
      </c>
      <c r="H249" s="2">
        <v>2.2687923610944258</v>
      </c>
    </row>
    <row r="250" spans="1:8" x14ac:dyDescent="0.25">
      <c r="A250" s="139"/>
      <c r="B250" s="1">
        <v>2017</v>
      </c>
      <c r="C250" s="1" t="s">
        <v>245</v>
      </c>
      <c r="D250" s="2">
        <v>2.7777121043992992E-2</v>
      </c>
      <c r="E250" s="2">
        <v>2.4236458376094561E-3</v>
      </c>
      <c r="F250" s="2">
        <v>7.0575900326307561E-2</v>
      </c>
      <c r="G250" s="2">
        <v>1.310995032953485</v>
      </c>
      <c r="H250" s="2">
        <v>1.411771700161395</v>
      </c>
    </row>
    <row r="251" spans="1:8" x14ac:dyDescent="0.25">
      <c r="A251" s="139"/>
      <c r="B251" s="1">
        <v>2018</v>
      </c>
      <c r="C251" s="1" t="s">
        <v>245</v>
      </c>
      <c r="D251" s="2">
        <v>1.5723809805855641E-2</v>
      </c>
      <c r="E251" s="2">
        <v>0</v>
      </c>
      <c r="F251" s="2">
        <v>6.3003259000925738E-2</v>
      </c>
      <c r="G251" s="2">
        <v>1.1740173990555149</v>
      </c>
      <c r="H251" s="2">
        <v>1.249663214082066</v>
      </c>
    </row>
    <row r="252" spans="1:8" x14ac:dyDescent="0.25">
      <c r="A252" s="139"/>
      <c r="B252" s="1">
        <v>2019</v>
      </c>
      <c r="C252" s="1" t="s">
        <v>245</v>
      </c>
      <c r="D252" s="2">
        <v>3.670498567714731E-3</v>
      </c>
      <c r="E252" s="2">
        <v>0</v>
      </c>
      <c r="F252" s="2">
        <v>5.543061767554569E-2</v>
      </c>
      <c r="G252" s="2">
        <v>1.037039765157544</v>
      </c>
      <c r="H252" s="2">
        <v>1.087554728002734</v>
      </c>
    </row>
    <row r="253" spans="1:8" x14ac:dyDescent="0.25">
      <c r="A253" s="139"/>
      <c r="B253" s="1">
        <v>2020</v>
      </c>
      <c r="C253" s="1" t="s">
        <v>245</v>
      </c>
      <c r="D253" s="2">
        <v>0</v>
      </c>
      <c r="E253" s="2">
        <v>0</v>
      </c>
      <c r="F253" s="2">
        <v>4.7857976350163867E-2</v>
      </c>
      <c r="G253" s="2">
        <v>0.90006213125957402</v>
      </c>
      <c r="H253" s="2">
        <v>0.9254462419234013</v>
      </c>
    </row>
    <row r="254" spans="1:8" x14ac:dyDescent="0.25">
      <c r="A254" s="139"/>
      <c r="B254" s="1">
        <v>2021</v>
      </c>
      <c r="C254" s="1" t="s">
        <v>245</v>
      </c>
      <c r="D254" s="2">
        <v>0</v>
      </c>
      <c r="E254" s="2">
        <v>0</v>
      </c>
      <c r="F254" s="2">
        <v>4.0285335024783819E-2</v>
      </c>
      <c r="G254" s="2">
        <v>0.76308449736160355</v>
      </c>
      <c r="H254" s="2">
        <v>0.76333775584406816</v>
      </c>
    </row>
    <row r="255" spans="1:8" x14ac:dyDescent="0.25">
      <c r="A255" s="139"/>
      <c r="B255" s="1">
        <v>2022</v>
      </c>
      <c r="C255" s="1" t="s">
        <v>245</v>
      </c>
      <c r="D255" s="2">
        <v>0</v>
      </c>
      <c r="E255" s="2">
        <v>0</v>
      </c>
      <c r="F255" s="2">
        <v>3.2712693699402003E-2</v>
      </c>
      <c r="G255" s="2">
        <v>0.62610686346363309</v>
      </c>
      <c r="H255" s="2">
        <v>0.60122926976473856</v>
      </c>
    </row>
    <row r="256" spans="1:8" x14ac:dyDescent="0.25">
      <c r="A256" s="139"/>
      <c r="B256" s="1">
        <v>2023</v>
      </c>
      <c r="C256" s="1" t="s">
        <v>245</v>
      </c>
      <c r="D256" s="2">
        <v>0</v>
      </c>
      <c r="E256" s="2">
        <v>0</v>
      </c>
      <c r="F256" s="2">
        <v>2.5140052374021948E-2</v>
      </c>
      <c r="G256" s="2">
        <v>0.48912922956571953</v>
      </c>
      <c r="H256" s="2">
        <v>0.43912078368546398</v>
      </c>
    </row>
    <row r="257" spans="1:8" x14ac:dyDescent="0.25">
      <c r="A257" s="139"/>
      <c r="B257" s="1">
        <v>2024</v>
      </c>
      <c r="C257" s="1" t="s">
        <v>245</v>
      </c>
      <c r="D257" s="2">
        <v>0</v>
      </c>
      <c r="E257" s="2">
        <v>0</v>
      </c>
      <c r="F257" s="2">
        <v>1.7567411048640121E-2</v>
      </c>
      <c r="G257" s="2">
        <v>0.35215159566774901</v>
      </c>
      <c r="H257" s="2">
        <v>0.27701229760613089</v>
      </c>
    </row>
    <row r="258" spans="1:8" x14ac:dyDescent="0.25">
      <c r="A258" s="139"/>
      <c r="B258" s="1">
        <v>2025</v>
      </c>
      <c r="C258" s="1" t="s">
        <v>245</v>
      </c>
      <c r="D258" s="2">
        <v>0</v>
      </c>
      <c r="E258" s="2">
        <v>0</v>
      </c>
      <c r="F258" s="2">
        <v>9.9947697232600774E-3</v>
      </c>
      <c r="G258" s="2">
        <v>0.21517396176977849</v>
      </c>
      <c r="H258" s="2">
        <v>0.1149038115267995</v>
      </c>
    </row>
    <row r="259" spans="1:8" x14ac:dyDescent="0.25">
      <c r="A259" s="139"/>
      <c r="B259" s="1">
        <v>2026</v>
      </c>
      <c r="C259" s="1" t="s">
        <v>245</v>
      </c>
      <c r="D259" s="2">
        <v>0</v>
      </c>
      <c r="E259" s="2">
        <v>0</v>
      </c>
      <c r="F259" s="2">
        <v>2.4221283978782542E-3</v>
      </c>
      <c r="G259" s="2">
        <v>7.819632787180808E-2</v>
      </c>
      <c r="H259" s="2">
        <v>0</v>
      </c>
    </row>
    <row r="260" spans="1:8" x14ac:dyDescent="0.25">
      <c r="A260" s="139"/>
      <c r="B260" s="1">
        <v>2027</v>
      </c>
      <c r="C260" s="1" t="s">
        <v>245</v>
      </c>
      <c r="D260" s="2">
        <v>0</v>
      </c>
      <c r="E260" s="2">
        <v>0</v>
      </c>
      <c r="F260" s="2">
        <v>0</v>
      </c>
      <c r="G260" s="2">
        <v>0</v>
      </c>
      <c r="H260" s="2">
        <v>0</v>
      </c>
    </row>
    <row r="261" spans="1:8" x14ac:dyDescent="0.25">
      <c r="A261" s="139"/>
      <c r="B261" s="1">
        <v>2028</v>
      </c>
      <c r="C261" s="1" t="s">
        <v>245</v>
      </c>
      <c r="D261" s="2">
        <v>0</v>
      </c>
      <c r="E261" s="2">
        <v>0</v>
      </c>
      <c r="F261" s="2">
        <v>0</v>
      </c>
      <c r="G261" s="2">
        <v>0</v>
      </c>
      <c r="H261" s="2">
        <v>0</v>
      </c>
    </row>
    <row r="262" spans="1:8" x14ac:dyDescent="0.25">
      <c r="A262" s="139"/>
      <c r="B262" s="1">
        <v>2029</v>
      </c>
      <c r="C262" s="1" t="s">
        <v>245</v>
      </c>
      <c r="D262" s="2">
        <v>0</v>
      </c>
      <c r="E262" s="2">
        <v>0</v>
      </c>
      <c r="F262" s="2">
        <v>0</v>
      </c>
      <c r="G262" s="2">
        <v>0</v>
      </c>
      <c r="H262" s="2">
        <v>0</v>
      </c>
    </row>
    <row r="263" spans="1:8" x14ac:dyDescent="0.25">
      <c r="A263" s="139"/>
      <c r="B263" s="1">
        <v>2030</v>
      </c>
      <c r="C263" s="1" t="s">
        <v>245</v>
      </c>
      <c r="D263" s="2">
        <v>0</v>
      </c>
      <c r="E263" s="2">
        <v>0</v>
      </c>
      <c r="F263" s="2">
        <v>0</v>
      </c>
      <c r="G263" s="2">
        <v>0</v>
      </c>
      <c r="H263" s="2">
        <v>0</v>
      </c>
    </row>
    <row r="264" spans="1:8" x14ac:dyDescent="0.25">
      <c r="A264" s="139"/>
      <c r="B264" s="1">
        <v>2031</v>
      </c>
      <c r="C264" s="1" t="s">
        <v>245</v>
      </c>
      <c r="D264" s="2">
        <v>0</v>
      </c>
      <c r="E264" s="2">
        <v>0</v>
      </c>
      <c r="F264" s="2">
        <v>0</v>
      </c>
      <c r="G264" s="2">
        <v>0</v>
      </c>
      <c r="H264" s="2">
        <v>0</v>
      </c>
    </row>
    <row r="265" spans="1:8" x14ac:dyDescent="0.25">
      <c r="A265" s="139"/>
      <c r="B265" s="1">
        <v>2032</v>
      </c>
      <c r="C265" s="1" t="s">
        <v>245</v>
      </c>
      <c r="D265" s="2">
        <v>0</v>
      </c>
      <c r="E265" s="2">
        <v>0</v>
      </c>
      <c r="F265" s="2">
        <v>0</v>
      </c>
      <c r="G265" s="2">
        <v>0</v>
      </c>
      <c r="H265" s="2">
        <v>0</v>
      </c>
    </row>
    <row r="266" spans="1:8" x14ac:dyDescent="0.25">
      <c r="A266" s="139"/>
      <c r="B266" s="1">
        <v>2033</v>
      </c>
      <c r="C266" s="1" t="s">
        <v>245</v>
      </c>
      <c r="D266" s="2">
        <v>0</v>
      </c>
      <c r="E266" s="2">
        <v>0</v>
      </c>
      <c r="F266" s="2">
        <v>0</v>
      </c>
      <c r="G266" s="2">
        <v>0</v>
      </c>
      <c r="H266" s="2">
        <v>0</v>
      </c>
    </row>
    <row r="267" spans="1:8" x14ac:dyDescent="0.25">
      <c r="A267" s="139"/>
      <c r="B267" s="1">
        <v>2034</v>
      </c>
      <c r="C267" s="1" t="s">
        <v>245</v>
      </c>
      <c r="D267" s="2">
        <v>0</v>
      </c>
      <c r="E267" s="2">
        <v>0</v>
      </c>
      <c r="F267" s="2">
        <v>0</v>
      </c>
      <c r="G267" s="2">
        <v>0</v>
      </c>
      <c r="H267" s="2">
        <v>0</v>
      </c>
    </row>
    <row r="268" spans="1:8" x14ac:dyDescent="0.25">
      <c r="A268" s="139"/>
      <c r="B268" s="1">
        <v>2035</v>
      </c>
      <c r="C268" s="1" t="s">
        <v>245</v>
      </c>
      <c r="D268" s="2">
        <v>0</v>
      </c>
      <c r="E268" s="2">
        <v>0</v>
      </c>
      <c r="F268" s="2">
        <v>0</v>
      </c>
      <c r="G268" s="2">
        <v>0</v>
      </c>
      <c r="H268" s="2">
        <v>0</v>
      </c>
    </row>
    <row r="269" spans="1:8" x14ac:dyDescent="0.25">
      <c r="A269" s="139"/>
      <c r="B269" s="1">
        <v>2036</v>
      </c>
      <c r="C269" s="1" t="s">
        <v>245</v>
      </c>
      <c r="D269" s="2">
        <v>0</v>
      </c>
      <c r="E269" s="2">
        <v>0</v>
      </c>
      <c r="F269" s="2">
        <v>0</v>
      </c>
      <c r="G269" s="2">
        <v>0</v>
      </c>
      <c r="H269" s="2">
        <v>0</v>
      </c>
    </row>
    <row r="270" spans="1:8" x14ac:dyDescent="0.25">
      <c r="A270" s="139"/>
      <c r="B270" s="1">
        <v>2037</v>
      </c>
      <c r="C270" s="1" t="s">
        <v>245</v>
      </c>
      <c r="D270" s="2">
        <v>0</v>
      </c>
      <c r="E270" s="2">
        <v>0</v>
      </c>
      <c r="F270" s="2">
        <v>0</v>
      </c>
      <c r="G270" s="2">
        <v>0</v>
      </c>
      <c r="H270" s="2">
        <v>0</v>
      </c>
    </row>
    <row r="271" spans="1:8" x14ac:dyDescent="0.25">
      <c r="A271" s="139"/>
      <c r="B271" s="1">
        <v>2038</v>
      </c>
      <c r="C271" s="1" t="s">
        <v>245</v>
      </c>
      <c r="D271" s="2">
        <v>0</v>
      </c>
      <c r="E271" s="2">
        <v>0</v>
      </c>
      <c r="F271" s="2">
        <v>0</v>
      </c>
      <c r="G271" s="2">
        <v>0</v>
      </c>
      <c r="H271" s="2">
        <v>0</v>
      </c>
    </row>
    <row r="272" spans="1:8" x14ac:dyDescent="0.25">
      <c r="A272" s="139"/>
      <c r="B272" s="1">
        <v>2039</v>
      </c>
      <c r="C272" s="1" t="s">
        <v>245</v>
      </c>
      <c r="D272" s="2">
        <v>0</v>
      </c>
      <c r="E272" s="2">
        <v>0</v>
      </c>
      <c r="F272" s="2">
        <v>0</v>
      </c>
      <c r="G272" s="2">
        <v>0</v>
      </c>
      <c r="H272" s="2">
        <v>0</v>
      </c>
    </row>
    <row r="273" spans="1:8" x14ac:dyDescent="0.25">
      <c r="A273" s="139"/>
      <c r="B273" s="1">
        <v>2040</v>
      </c>
      <c r="C273" s="1" t="s">
        <v>245</v>
      </c>
      <c r="D273" s="2">
        <v>0</v>
      </c>
      <c r="E273" s="2">
        <v>0</v>
      </c>
      <c r="F273" s="2">
        <v>0</v>
      </c>
      <c r="G273" s="2">
        <v>0</v>
      </c>
      <c r="H273" s="2">
        <v>0</v>
      </c>
    </row>
    <row r="274" spans="1:8" x14ac:dyDescent="0.25">
      <c r="A274" s="139"/>
      <c r="B274" s="1">
        <v>2041</v>
      </c>
      <c r="C274" s="1" t="s">
        <v>245</v>
      </c>
      <c r="D274" s="2">
        <v>0</v>
      </c>
      <c r="E274" s="2">
        <v>0</v>
      </c>
      <c r="F274" s="2">
        <v>0</v>
      </c>
      <c r="G274" s="2">
        <v>0</v>
      </c>
      <c r="H274" s="2">
        <v>0</v>
      </c>
    </row>
    <row r="275" spans="1:8" x14ac:dyDescent="0.25">
      <c r="A275" s="139"/>
      <c r="B275" s="1">
        <v>2042</v>
      </c>
      <c r="C275" s="1" t="s">
        <v>245</v>
      </c>
      <c r="D275" s="2">
        <v>0</v>
      </c>
      <c r="E275" s="2">
        <v>0</v>
      </c>
      <c r="F275" s="2">
        <v>0</v>
      </c>
      <c r="G275" s="2">
        <v>0</v>
      </c>
      <c r="H275" s="2">
        <v>0</v>
      </c>
    </row>
    <row r="276" spans="1:8" x14ac:dyDescent="0.25">
      <c r="A276" s="139"/>
      <c r="B276" s="1">
        <v>2043</v>
      </c>
      <c r="C276" s="1" t="s">
        <v>245</v>
      </c>
      <c r="D276" s="2">
        <v>0</v>
      </c>
      <c r="E276" s="2">
        <v>0</v>
      </c>
      <c r="F276" s="2">
        <v>0</v>
      </c>
      <c r="G276" s="2">
        <v>0</v>
      </c>
      <c r="H276" s="2">
        <v>0</v>
      </c>
    </row>
    <row r="277" spans="1:8" x14ac:dyDescent="0.25">
      <c r="A277" s="139"/>
      <c r="B277" s="1">
        <v>2044</v>
      </c>
      <c r="C277" s="1" t="s">
        <v>245</v>
      </c>
      <c r="D277" s="2">
        <v>0</v>
      </c>
      <c r="E277" s="2">
        <v>0</v>
      </c>
      <c r="F277" s="2">
        <v>0</v>
      </c>
      <c r="G277" s="2">
        <v>0</v>
      </c>
      <c r="H277" s="2">
        <v>0</v>
      </c>
    </row>
    <row r="278" spans="1:8" x14ac:dyDescent="0.25">
      <c r="A278" s="139"/>
      <c r="B278" s="1">
        <v>2045</v>
      </c>
      <c r="C278" s="1" t="s">
        <v>245</v>
      </c>
      <c r="D278" s="2">
        <v>0</v>
      </c>
      <c r="E278" s="2">
        <v>0</v>
      </c>
      <c r="F278" s="2">
        <v>0</v>
      </c>
      <c r="G278" s="2">
        <v>0</v>
      </c>
      <c r="H278" s="2">
        <v>0</v>
      </c>
    </row>
    <row r="279" spans="1:8" x14ac:dyDescent="0.25">
      <c r="A279" s="139"/>
      <c r="B279" s="1">
        <v>2046</v>
      </c>
      <c r="C279" s="1" t="s">
        <v>245</v>
      </c>
      <c r="D279" s="2">
        <v>0</v>
      </c>
      <c r="E279" s="2">
        <v>0</v>
      </c>
      <c r="F279" s="2">
        <v>0</v>
      </c>
      <c r="G279" s="2">
        <v>0</v>
      </c>
      <c r="H279" s="2">
        <v>0</v>
      </c>
    </row>
    <row r="280" spans="1:8" x14ac:dyDescent="0.25">
      <c r="A280" s="139"/>
      <c r="B280" s="1">
        <v>2047</v>
      </c>
      <c r="C280" s="1" t="s">
        <v>245</v>
      </c>
      <c r="D280" s="2">
        <v>0</v>
      </c>
      <c r="E280" s="2">
        <v>0</v>
      </c>
      <c r="F280" s="2">
        <v>0</v>
      </c>
      <c r="G280" s="2">
        <v>0</v>
      </c>
      <c r="H280" s="2">
        <v>0</v>
      </c>
    </row>
    <row r="281" spans="1:8" x14ac:dyDescent="0.25">
      <c r="A281" s="139"/>
      <c r="B281" s="1">
        <v>2048</v>
      </c>
      <c r="C281" s="1" t="s">
        <v>245</v>
      </c>
      <c r="D281" s="2">
        <v>0</v>
      </c>
      <c r="E281" s="2">
        <v>0</v>
      </c>
      <c r="F281" s="2">
        <v>0</v>
      </c>
      <c r="G281" s="2">
        <v>0</v>
      </c>
      <c r="H281" s="2">
        <v>0</v>
      </c>
    </row>
    <row r="282" spans="1:8" x14ac:dyDescent="0.25">
      <c r="A282" s="139"/>
      <c r="B282" s="1">
        <v>2049</v>
      </c>
      <c r="C282" s="1" t="s">
        <v>245</v>
      </c>
      <c r="D282" s="2">
        <v>0</v>
      </c>
      <c r="E282" s="2">
        <v>0</v>
      </c>
      <c r="F282" s="2">
        <v>0</v>
      </c>
      <c r="G282" s="2">
        <v>0</v>
      </c>
      <c r="H282" s="2">
        <v>0</v>
      </c>
    </row>
    <row r="283" spans="1:8" x14ac:dyDescent="0.25">
      <c r="A283" s="140"/>
      <c r="B283" s="1">
        <v>2050</v>
      </c>
      <c r="C283" s="1" t="s">
        <v>245</v>
      </c>
      <c r="D283" s="2">
        <v>0</v>
      </c>
      <c r="E283" s="2">
        <v>0</v>
      </c>
      <c r="F283" s="2">
        <v>0</v>
      </c>
      <c r="G283" s="2">
        <v>0</v>
      </c>
      <c r="H283" s="2">
        <v>0</v>
      </c>
    </row>
    <row r="284" spans="1:8" x14ac:dyDescent="0.25">
      <c r="A284" s="138" t="s">
        <v>70</v>
      </c>
      <c r="B284" s="1">
        <v>2016</v>
      </c>
      <c r="C284" s="1" t="s">
        <v>245</v>
      </c>
      <c r="D284" s="2">
        <v>1.7535667762102539E-2</v>
      </c>
      <c r="E284" s="2">
        <v>5.627158365185253E-2</v>
      </c>
      <c r="F284" s="2">
        <v>0.10014695801317181</v>
      </c>
      <c r="G284" s="2">
        <v>1.7689866399526051</v>
      </c>
      <c r="H284" s="2">
        <v>1.942940849379732</v>
      </c>
    </row>
    <row r="285" spans="1:8" x14ac:dyDescent="0.25">
      <c r="A285" s="139"/>
      <c r="B285" s="1">
        <v>2017</v>
      </c>
      <c r="C285" s="1" t="s">
        <v>245</v>
      </c>
      <c r="D285" s="2">
        <v>1.576363408035952E-2</v>
      </c>
      <c r="E285" s="2">
        <v>3.7953735208905881E-2</v>
      </c>
      <c r="F285" s="2">
        <v>8.655698288903757E-2</v>
      </c>
      <c r="G285" s="2">
        <v>1.351378175292439</v>
      </c>
      <c r="H285" s="2">
        <v>1.491652527470742</v>
      </c>
    </row>
    <row r="286" spans="1:8" x14ac:dyDescent="0.25">
      <c r="A286" s="139"/>
      <c r="B286" s="1">
        <v>2018</v>
      </c>
      <c r="C286" s="1" t="s">
        <v>245</v>
      </c>
      <c r="D286" s="2">
        <v>1.873396219656431E-2</v>
      </c>
      <c r="E286" s="2">
        <v>3.844213831206611E-2</v>
      </c>
      <c r="F286" s="2">
        <v>8.3334346174871676E-2</v>
      </c>
      <c r="G286" s="2">
        <v>1.258889602703277</v>
      </c>
      <c r="H286" s="2">
        <v>1.39940004938678</v>
      </c>
    </row>
    <row r="287" spans="1:8" x14ac:dyDescent="0.25">
      <c r="A287" s="139"/>
      <c r="B287" s="1">
        <v>2019</v>
      </c>
      <c r="C287" s="1" t="s">
        <v>245</v>
      </c>
      <c r="D287" s="2">
        <v>2.1704290312769992E-2</v>
      </c>
      <c r="E287" s="2">
        <v>3.893054141522645E-2</v>
      </c>
      <c r="F287" s="2">
        <v>8.0111709460704894E-2</v>
      </c>
      <c r="G287" s="2">
        <v>1.1664010301141161</v>
      </c>
      <c r="H287" s="2">
        <v>1.307147571302818</v>
      </c>
    </row>
    <row r="288" spans="1:8" x14ac:dyDescent="0.25">
      <c r="A288" s="139"/>
      <c r="B288" s="1">
        <v>2020</v>
      </c>
      <c r="C288" s="1" t="s">
        <v>245</v>
      </c>
      <c r="D288" s="2">
        <v>2.4674618428974782E-2</v>
      </c>
      <c r="E288" s="2">
        <v>3.9418944518386789E-2</v>
      </c>
      <c r="F288" s="2">
        <v>7.6889072746539E-2</v>
      </c>
      <c r="G288" s="2">
        <v>1.073912457524955</v>
      </c>
      <c r="H288" s="2">
        <v>1.2148950932188549</v>
      </c>
    </row>
    <row r="289" spans="1:8" x14ac:dyDescent="0.25">
      <c r="A289" s="139"/>
      <c r="B289" s="1">
        <v>2021</v>
      </c>
      <c r="C289" s="1" t="s">
        <v>245</v>
      </c>
      <c r="D289" s="2">
        <v>2.7644946545179572E-2</v>
      </c>
      <c r="E289" s="2">
        <v>3.9907347621547129E-2</v>
      </c>
      <c r="F289" s="2">
        <v>7.3666436032373106E-2</v>
      </c>
      <c r="G289" s="2">
        <v>0.98142388493579347</v>
      </c>
      <c r="H289" s="2">
        <v>1.1226426151348929</v>
      </c>
    </row>
    <row r="290" spans="1:8" x14ac:dyDescent="0.25">
      <c r="A290" s="139"/>
      <c r="B290" s="1">
        <v>2022</v>
      </c>
      <c r="C290" s="1" t="s">
        <v>245</v>
      </c>
      <c r="D290" s="2">
        <v>3.0615274661384358E-2</v>
      </c>
      <c r="E290" s="2">
        <v>4.0395750724707358E-2</v>
      </c>
      <c r="F290" s="2">
        <v>7.0443799318207212E-2</v>
      </c>
      <c r="G290" s="2">
        <v>0.88893531234663214</v>
      </c>
      <c r="H290" s="2">
        <v>1.030390137050931</v>
      </c>
    </row>
    <row r="291" spans="1:8" x14ac:dyDescent="0.25">
      <c r="A291" s="139"/>
      <c r="B291" s="1">
        <v>2023</v>
      </c>
      <c r="C291" s="1" t="s">
        <v>245</v>
      </c>
      <c r="D291" s="2">
        <v>3.358560277759004E-2</v>
      </c>
      <c r="E291" s="2">
        <v>4.0884153827867697E-2</v>
      </c>
      <c r="F291" s="2">
        <v>6.7221162604041318E-2</v>
      </c>
      <c r="G291" s="2">
        <v>0.79644673975747082</v>
      </c>
      <c r="H291" s="2">
        <v>0.93813765896696988</v>
      </c>
    </row>
    <row r="292" spans="1:8" x14ac:dyDescent="0.25">
      <c r="A292" s="139"/>
      <c r="B292" s="1">
        <v>2024</v>
      </c>
      <c r="C292" s="1" t="s">
        <v>245</v>
      </c>
      <c r="D292" s="2">
        <v>3.655593089379483E-2</v>
      </c>
      <c r="E292" s="2">
        <v>4.1372556931028037E-2</v>
      </c>
      <c r="F292" s="2">
        <v>6.3998525889874536E-2</v>
      </c>
      <c r="G292" s="2">
        <v>0.70395816716828108</v>
      </c>
      <c r="H292" s="2">
        <v>0.84588518088297848</v>
      </c>
    </row>
    <row r="293" spans="1:8" x14ac:dyDescent="0.25">
      <c r="A293" s="139"/>
      <c r="B293" s="1">
        <v>2025</v>
      </c>
      <c r="C293" s="1" t="s">
        <v>245</v>
      </c>
      <c r="D293" s="2">
        <v>3.952625900999962E-2</v>
      </c>
      <c r="E293" s="2">
        <v>4.1860960034188377E-2</v>
      </c>
      <c r="F293" s="2">
        <v>6.0775889175708642E-2</v>
      </c>
      <c r="G293" s="2">
        <v>0.61146959457911976</v>
      </c>
      <c r="H293" s="2">
        <v>0.7536327027990164</v>
      </c>
    </row>
    <row r="294" spans="1:8" x14ac:dyDescent="0.25">
      <c r="A294" s="139"/>
      <c r="B294" s="1">
        <v>2026</v>
      </c>
      <c r="C294" s="1" t="s">
        <v>245</v>
      </c>
      <c r="D294" s="2">
        <v>4.249658712620441E-2</v>
      </c>
      <c r="E294" s="2">
        <v>4.2349363137348717E-2</v>
      </c>
      <c r="F294" s="2">
        <v>5.7553252461542748E-2</v>
      </c>
      <c r="G294" s="2">
        <v>0.51898102198995844</v>
      </c>
      <c r="H294" s="2">
        <v>0.66138022471505431</v>
      </c>
    </row>
    <row r="295" spans="1:8" x14ac:dyDescent="0.25">
      <c r="A295" s="139"/>
      <c r="B295" s="1">
        <v>2027</v>
      </c>
      <c r="C295" s="1" t="s">
        <v>245</v>
      </c>
      <c r="D295" s="2">
        <v>4.5466915242410089E-2</v>
      </c>
      <c r="E295" s="2">
        <v>4.2837766240508952E-2</v>
      </c>
      <c r="F295" s="2">
        <v>5.4330615747376847E-2</v>
      </c>
      <c r="G295" s="2">
        <v>0.42649244940079711</v>
      </c>
      <c r="H295" s="2">
        <v>0.569127746631093</v>
      </c>
    </row>
    <row r="296" spans="1:8" x14ac:dyDescent="0.25">
      <c r="A296" s="139"/>
      <c r="B296" s="1">
        <v>2028</v>
      </c>
      <c r="C296" s="1" t="s">
        <v>245</v>
      </c>
      <c r="D296" s="2">
        <v>4.8437243358614879E-2</v>
      </c>
      <c r="E296" s="2">
        <v>4.3326169343669292E-2</v>
      </c>
      <c r="F296" s="2">
        <v>5.110797903321096E-2</v>
      </c>
      <c r="G296" s="2">
        <v>0.33400387681163579</v>
      </c>
      <c r="H296" s="2">
        <v>0.47687526854713091</v>
      </c>
    </row>
    <row r="297" spans="1:8" x14ac:dyDescent="0.25">
      <c r="A297" s="139"/>
      <c r="B297" s="1">
        <v>2029</v>
      </c>
      <c r="C297" s="1" t="s">
        <v>245</v>
      </c>
      <c r="D297" s="2">
        <v>5.1407571474819669E-2</v>
      </c>
      <c r="E297" s="2">
        <v>4.3814572446829618E-2</v>
      </c>
      <c r="F297" s="2">
        <v>4.7885342319044177E-2</v>
      </c>
      <c r="G297" s="2">
        <v>0.2415153042224745</v>
      </c>
      <c r="H297" s="2">
        <v>0.38462279046316789</v>
      </c>
    </row>
    <row r="298" spans="1:8" x14ac:dyDescent="0.25">
      <c r="A298" s="139"/>
      <c r="B298" s="1">
        <v>2030</v>
      </c>
      <c r="C298" s="1" t="s">
        <v>245</v>
      </c>
      <c r="D298" s="2">
        <v>5.4377899591024459E-2</v>
      </c>
      <c r="E298" s="2">
        <v>4.4302975549989958E-2</v>
      </c>
      <c r="F298" s="2">
        <v>4.4662705604878283E-2</v>
      </c>
      <c r="G298" s="2">
        <v>0.14902673163331309</v>
      </c>
      <c r="H298" s="2">
        <v>0.29237031237920591</v>
      </c>
    </row>
    <row r="299" spans="1:8" x14ac:dyDescent="0.25">
      <c r="A299" s="139"/>
      <c r="B299" s="1">
        <v>2031</v>
      </c>
      <c r="C299" s="1" t="s">
        <v>245</v>
      </c>
      <c r="D299" s="2">
        <v>5.7348227707230137E-2</v>
      </c>
      <c r="E299" s="2">
        <v>4.4791378653150297E-2</v>
      </c>
      <c r="F299" s="2">
        <v>4.1440068890712389E-2</v>
      </c>
      <c r="G299" s="2">
        <v>5.6538159044123397E-2</v>
      </c>
      <c r="H299" s="2">
        <v>0.20011783429521621</v>
      </c>
    </row>
    <row r="300" spans="1:8" x14ac:dyDescent="0.25">
      <c r="A300" s="139"/>
      <c r="B300" s="1">
        <v>2032</v>
      </c>
      <c r="C300" s="1" t="s">
        <v>245</v>
      </c>
      <c r="D300" s="2">
        <v>6.0318555823434927E-2</v>
      </c>
      <c r="E300" s="2">
        <v>4.5279781756310533E-2</v>
      </c>
      <c r="F300" s="2">
        <v>3.8217432176546502E-2</v>
      </c>
      <c r="G300" s="2">
        <v>0</v>
      </c>
      <c r="H300" s="2">
        <v>0.107865356211254</v>
      </c>
    </row>
    <row r="301" spans="1:8" x14ac:dyDescent="0.25">
      <c r="A301" s="139"/>
      <c r="B301" s="1">
        <v>2033</v>
      </c>
      <c r="C301" s="1" t="s">
        <v>245</v>
      </c>
      <c r="D301" s="2">
        <v>6.3288883939639717E-2</v>
      </c>
      <c r="E301" s="2">
        <v>4.5768184859470873E-2</v>
      </c>
      <c r="F301" s="2">
        <v>3.4994795462380601E-2</v>
      </c>
      <c r="G301" s="2">
        <v>0</v>
      </c>
      <c r="H301" s="2">
        <v>1.561287812729195E-2</v>
      </c>
    </row>
    <row r="302" spans="1:8" x14ac:dyDescent="0.25">
      <c r="A302" s="139"/>
      <c r="B302" s="1">
        <v>2034</v>
      </c>
      <c r="C302" s="1" t="s">
        <v>245</v>
      </c>
      <c r="D302" s="2">
        <v>6.6259212055844507E-2</v>
      </c>
      <c r="E302" s="2">
        <v>4.6256587962631213E-2</v>
      </c>
      <c r="F302" s="2">
        <v>3.1772158748214707E-2</v>
      </c>
      <c r="G302" s="2">
        <v>0</v>
      </c>
      <c r="H302" s="2">
        <v>0</v>
      </c>
    </row>
    <row r="303" spans="1:8" x14ac:dyDescent="0.25">
      <c r="A303" s="139"/>
      <c r="B303" s="1">
        <v>2035</v>
      </c>
      <c r="C303" s="1" t="s">
        <v>245</v>
      </c>
      <c r="D303" s="2">
        <v>6.9229540172050186E-2</v>
      </c>
      <c r="E303" s="2">
        <v>4.6744991065791552E-2</v>
      </c>
      <c r="F303" s="2">
        <v>2.8549522034047922E-2</v>
      </c>
      <c r="G303" s="2">
        <v>0</v>
      </c>
      <c r="H303" s="2">
        <v>0</v>
      </c>
    </row>
    <row r="304" spans="1:8" x14ac:dyDescent="0.25">
      <c r="A304" s="139"/>
      <c r="B304" s="1">
        <v>2036</v>
      </c>
      <c r="C304" s="1" t="s">
        <v>245</v>
      </c>
      <c r="D304" s="2">
        <v>7.2199868288254976E-2</v>
      </c>
      <c r="E304" s="2">
        <v>4.7233394168951892E-2</v>
      </c>
      <c r="F304" s="2">
        <v>2.5326885319882031E-2</v>
      </c>
      <c r="G304" s="2">
        <v>0</v>
      </c>
      <c r="H304" s="2">
        <v>0</v>
      </c>
    </row>
    <row r="305" spans="1:8" x14ac:dyDescent="0.25">
      <c r="A305" s="139"/>
      <c r="B305" s="1">
        <v>2037</v>
      </c>
      <c r="C305" s="1" t="s">
        <v>245</v>
      </c>
      <c r="D305" s="2">
        <v>7.5170196404459766E-2</v>
      </c>
      <c r="E305" s="2">
        <v>4.7721797272112121E-2</v>
      </c>
      <c r="F305" s="2">
        <v>2.210424860571614E-2</v>
      </c>
      <c r="G305" s="2">
        <v>0</v>
      </c>
      <c r="H305" s="2">
        <v>0</v>
      </c>
    </row>
    <row r="306" spans="1:8" x14ac:dyDescent="0.25">
      <c r="A306" s="139"/>
      <c r="B306" s="1">
        <v>2038</v>
      </c>
      <c r="C306" s="1" t="s">
        <v>245</v>
      </c>
      <c r="D306" s="2">
        <v>7.8140524520664556E-2</v>
      </c>
      <c r="E306" s="2">
        <v>4.8210200375272461E-2</v>
      </c>
      <c r="F306" s="2">
        <v>1.8881611891550239E-2</v>
      </c>
      <c r="G306" s="2">
        <v>0</v>
      </c>
      <c r="H306" s="2">
        <v>0</v>
      </c>
    </row>
    <row r="307" spans="1:8" x14ac:dyDescent="0.25">
      <c r="A307" s="139"/>
      <c r="B307" s="1">
        <v>2039</v>
      </c>
      <c r="C307" s="1" t="s">
        <v>245</v>
      </c>
      <c r="D307" s="2">
        <v>8.1110852636870234E-2</v>
      </c>
      <c r="E307" s="2">
        <v>4.86986034784328E-2</v>
      </c>
      <c r="F307" s="2">
        <v>1.5658975177384349E-2</v>
      </c>
      <c r="G307" s="2">
        <v>0</v>
      </c>
      <c r="H307" s="2">
        <v>0</v>
      </c>
    </row>
    <row r="308" spans="1:8" x14ac:dyDescent="0.25">
      <c r="A308" s="139"/>
      <c r="B308" s="1">
        <v>2040</v>
      </c>
      <c r="C308" s="1" t="s">
        <v>245</v>
      </c>
      <c r="D308" s="2">
        <v>8.4081180753075024E-2</v>
      </c>
      <c r="E308" s="2">
        <v>4.918700658159314E-2</v>
      </c>
      <c r="F308" s="2">
        <v>1.243633846321757E-2</v>
      </c>
      <c r="G308" s="2">
        <v>0</v>
      </c>
      <c r="H308" s="2">
        <v>0</v>
      </c>
    </row>
    <row r="309" spans="1:8" x14ac:dyDescent="0.25">
      <c r="A309" s="139"/>
      <c r="B309" s="1">
        <v>2041</v>
      </c>
      <c r="C309" s="1" t="s">
        <v>245</v>
      </c>
      <c r="D309" s="2">
        <v>8.7051508869279814E-2</v>
      </c>
      <c r="E309" s="2">
        <v>4.9675409684753369E-2</v>
      </c>
      <c r="F309" s="2">
        <v>9.2137017490516726E-3</v>
      </c>
      <c r="G309" s="2">
        <v>0</v>
      </c>
      <c r="H309" s="2">
        <v>0</v>
      </c>
    </row>
    <row r="310" spans="1:8" x14ac:dyDescent="0.25">
      <c r="A310" s="139"/>
      <c r="B310" s="1">
        <v>2042</v>
      </c>
      <c r="C310" s="1" t="s">
        <v>245</v>
      </c>
      <c r="D310" s="2">
        <v>9.0021836985484605E-2</v>
      </c>
      <c r="E310" s="2">
        <v>5.0163812787913709E-2</v>
      </c>
      <c r="F310" s="2">
        <v>5.9910650348857786E-3</v>
      </c>
      <c r="G310" s="2">
        <v>0</v>
      </c>
      <c r="H310" s="2">
        <v>0</v>
      </c>
    </row>
    <row r="311" spans="1:8" x14ac:dyDescent="0.25">
      <c r="A311" s="139"/>
      <c r="B311" s="1">
        <v>2043</v>
      </c>
      <c r="C311" s="1" t="s">
        <v>245</v>
      </c>
      <c r="D311" s="2">
        <v>9.2992165101690283E-2</v>
      </c>
      <c r="E311" s="2">
        <v>5.0652215891074048E-2</v>
      </c>
      <c r="F311" s="2">
        <v>2.768428320719885E-3</v>
      </c>
      <c r="G311" s="2">
        <v>0</v>
      </c>
      <c r="H311" s="2">
        <v>0</v>
      </c>
    </row>
    <row r="312" spans="1:8" x14ac:dyDescent="0.25">
      <c r="A312" s="139"/>
      <c r="B312" s="1">
        <v>2044</v>
      </c>
      <c r="C312" s="1" t="s">
        <v>245</v>
      </c>
      <c r="D312" s="2">
        <v>9.5962493217895073E-2</v>
      </c>
      <c r="E312" s="2">
        <v>5.1140618994234388E-2</v>
      </c>
      <c r="F312" s="2">
        <v>0</v>
      </c>
      <c r="G312" s="2">
        <v>0</v>
      </c>
      <c r="H312" s="2">
        <v>0</v>
      </c>
    </row>
    <row r="313" spans="1:8" x14ac:dyDescent="0.25">
      <c r="A313" s="139"/>
      <c r="B313" s="1">
        <v>2045</v>
      </c>
      <c r="C313" s="1" t="s">
        <v>245</v>
      </c>
      <c r="D313" s="2">
        <v>9.8932821334099863E-2</v>
      </c>
      <c r="E313" s="2">
        <v>5.1629022097394728E-2</v>
      </c>
      <c r="F313" s="2">
        <v>0</v>
      </c>
      <c r="G313" s="2">
        <v>0</v>
      </c>
      <c r="H313" s="2">
        <v>0</v>
      </c>
    </row>
    <row r="314" spans="1:8" x14ac:dyDescent="0.25">
      <c r="A314" s="139"/>
      <c r="B314" s="1">
        <v>2046</v>
      </c>
      <c r="C314" s="1" t="s">
        <v>245</v>
      </c>
      <c r="D314" s="2">
        <v>0.10190314945030469</v>
      </c>
      <c r="E314" s="2">
        <v>5.2117425200554957E-2</v>
      </c>
      <c r="F314" s="2">
        <v>0</v>
      </c>
      <c r="G314" s="2">
        <v>0</v>
      </c>
      <c r="H314" s="2">
        <v>0</v>
      </c>
    </row>
    <row r="315" spans="1:8" x14ac:dyDescent="0.25">
      <c r="A315" s="139"/>
      <c r="B315" s="1">
        <v>2047</v>
      </c>
      <c r="C315" s="1" t="s">
        <v>245</v>
      </c>
      <c r="D315" s="2">
        <v>0.1048734775665103</v>
      </c>
      <c r="E315" s="2">
        <v>5.2605828303715303E-2</v>
      </c>
      <c r="F315" s="2">
        <v>0</v>
      </c>
      <c r="G315" s="2">
        <v>0</v>
      </c>
      <c r="H315" s="2">
        <v>0</v>
      </c>
    </row>
    <row r="316" spans="1:8" x14ac:dyDescent="0.25">
      <c r="A316" s="139"/>
      <c r="B316" s="1">
        <v>2048</v>
      </c>
      <c r="C316" s="1" t="s">
        <v>245</v>
      </c>
      <c r="D316" s="2">
        <v>0.10784380568271509</v>
      </c>
      <c r="E316" s="2">
        <v>5.3094231406875643E-2</v>
      </c>
      <c r="F316" s="2">
        <v>0</v>
      </c>
      <c r="G316" s="2">
        <v>0</v>
      </c>
      <c r="H316" s="2">
        <v>0</v>
      </c>
    </row>
    <row r="317" spans="1:8" x14ac:dyDescent="0.25">
      <c r="A317" s="139"/>
      <c r="B317" s="1">
        <v>2049</v>
      </c>
      <c r="C317" s="1" t="s">
        <v>245</v>
      </c>
      <c r="D317" s="2">
        <v>0.1108141337989199</v>
      </c>
      <c r="E317" s="2">
        <v>5.3582634510035858E-2</v>
      </c>
      <c r="F317" s="2">
        <v>0</v>
      </c>
      <c r="G317" s="2">
        <v>0</v>
      </c>
      <c r="H317" s="2">
        <v>0</v>
      </c>
    </row>
    <row r="318" spans="1:8" x14ac:dyDescent="0.25">
      <c r="A318" s="140"/>
      <c r="B318" s="1">
        <v>2050</v>
      </c>
      <c r="C318" s="1" t="s">
        <v>245</v>
      </c>
      <c r="D318" s="2">
        <v>0.1137844619151256</v>
      </c>
      <c r="E318" s="2">
        <v>5.4071037613196322E-2</v>
      </c>
      <c r="F318" s="2">
        <v>0</v>
      </c>
      <c r="G318" s="2">
        <v>0</v>
      </c>
      <c r="H318" s="2">
        <v>0</v>
      </c>
    </row>
    <row r="319" spans="1:8" x14ac:dyDescent="0.25">
      <c r="A319" s="138" t="s">
        <v>72</v>
      </c>
      <c r="B319" s="1">
        <v>2016</v>
      </c>
      <c r="C319" s="1" t="s">
        <v>245</v>
      </c>
      <c r="D319" s="2">
        <v>2.789065039751228E-2</v>
      </c>
      <c r="E319" s="2">
        <v>3.8880686619295148E-2</v>
      </c>
      <c r="F319" s="2">
        <v>0.12895282846145331</v>
      </c>
      <c r="G319" s="2">
        <v>2.5135698301439708</v>
      </c>
      <c r="H319" s="2">
        <v>2.7092939956222311</v>
      </c>
    </row>
    <row r="320" spans="1:8" x14ac:dyDescent="0.25">
      <c r="A320" s="139"/>
      <c r="B320" s="1">
        <v>2017</v>
      </c>
      <c r="C320" s="1" t="s">
        <v>245</v>
      </c>
      <c r="D320" s="2">
        <v>3.1173705890564229E-2</v>
      </c>
      <c r="E320" s="2">
        <v>3.1011213397860619E-2</v>
      </c>
      <c r="F320" s="2">
        <v>0.1178046059992313</v>
      </c>
      <c r="G320" s="2">
        <v>2.6322008709977349</v>
      </c>
      <c r="H320" s="2">
        <v>2.8121903962853909</v>
      </c>
    </row>
    <row r="321" spans="1:8" x14ac:dyDescent="0.25">
      <c r="A321" s="139"/>
      <c r="B321" s="1">
        <v>2018</v>
      </c>
      <c r="C321" s="1" t="s">
        <v>245</v>
      </c>
      <c r="D321" s="2">
        <v>3.1441059257898092E-2</v>
      </c>
      <c r="E321" s="2">
        <v>3.2202885457186969E-2</v>
      </c>
      <c r="F321" s="2">
        <v>0.1190869567357233</v>
      </c>
      <c r="G321" s="2">
        <v>2.7088074778476141</v>
      </c>
      <c r="H321" s="2">
        <v>2.8915383792984231</v>
      </c>
    </row>
    <row r="322" spans="1:8" x14ac:dyDescent="0.25">
      <c r="A322" s="139"/>
      <c r="B322" s="1">
        <v>2019</v>
      </c>
      <c r="C322" s="1" t="s">
        <v>245</v>
      </c>
      <c r="D322" s="2">
        <v>3.1708412625231941E-2</v>
      </c>
      <c r="E322" s="2">
        <v>3.3394557516512879E-2</v>
      </c>
      <c r="F322" s="2">
        <v>0.120369307472215</v>
      </c>
      <c r="G322" s="2">
        <v>2.7854140846974929</v>
      </c>
      <c r="H322" s="2">
        <v>2.970886362311453</v>
      </c>
    </row>
    <row r="323" spans="1:8" x14ac:dyDescent="0.25">
      <c r="A323" s="139"/>
      <c r="B323" s="1">
        <v>2020</v>
      </c>
      <c r="C323" s="1" t="s">
        <v>245</v>
      </c>
      <c r="D323" s="2">
        <v>3.1975765992565797E-2</v>
      </c>
      <c r="E323" s="2">
        <v>3.4586229575838789E-2</v>
      </c>
      <c r="F323" s="2">
        <v>0.12165165820870701</v>
      </c>
      <c r="G323" s="2">
        <v>2.8620206915474</v>
      </c>
      <c r="H323" s="2">
        <v>3.0502343453245122</v>
      </c>
    </row>
    <row r="324" spans="1:8" x14ac:dyDescent="0.25">
      <c r="A324" s="139"/>
      <c r="B324" s="1">
        <v>2021</v>
      </c>
      <c r="C324" s="1" t="s">
        <v>245</v>
      </c>
      <c r="D324" s="2">
        <v>3.2243119359899652E-2</v>
      </c>
      <c r="E324" s="2">
        <v>3.5777901635165137E-2</v>
      </c>
      <c r="F324" s="2">
        <v>0.1229340089451991</v>
      </c>
      <c r="G324" s="2">
        <v>2.9386272983972792</v>
      </c>
      <c r="H324" s="2">
        <v>3.129582328337543</v>
      </c>
    </row>
    <row r="325" spans="1:8" x14ac:dyDescent="0.25">
      <c r="A325" s="139"/>
      <c r="B325" s="1">
        <v>2022</v>
      </c>
      <c r="C325" s="1" t="s">
        <v>245</v>
      </c>
      <c r="D325" s="2">
        <v>3.2510472727233397E-2</v>
      </c>
      <c r="E325" s="2">
        <v>3.6969573694491047E-2</v>
      </c>
      <c r="F325" s="2">
        <v>0.1242163596816908</v>
      </c>
      <c r="G325" s="2">
        <v>3.015233905247158</v>
      </c>
      <c r="H325" s="2">
        <v>3.2089303113505721</v>
      </c>
    </row>
    <row r="326" spans="1:8" x14ac:dyDescent="0.25">
      <c r="A326" s="139"/>
      <c r="B326" s="1">
        <v>2023</v>
      </c>
      <c r="C326" s="1" t="s">
        <v>245</v>
      </c>
      <c r="D326" s="2">
        <v>3.2777826094567253E-2</v>
      </c>
      <c r="E326" s="2">
        <v>3.8161245753816957E-2</v>
      </c>
      <c r="F326" s="2">
        <v>0.12549871041818281</v>
      </c>
      <c r="G326" s="2">
        <v>3.0918405120970651</v>
      </c>
      <c r="H326" s="2">
        <v>3.2882782943636322</v>
      </c>
    </row>
    <row r="327" spans="1:8" x14ac:dyDescent="0.25">
      <c r="A327" s="139"/>
      <c r="B327" s="1">
        <v>2024</v>
      </c>
      <c r="C327" s="1" t="s">
        <v>245</v>
      </c>
      <c r="D327" s="2">
        <v>3.3045179461901109E-2</v>
      </c>
      <c r="E327" s="2">
        <v>3.9352917813143318E-2</v>
      </c>
      <c r="F327" s="2">
        <v>0.12678106115467491</v>
      </c>
      <c r="G327" s="2">
        <v>3.168447118946943</v>
      </c>
      <c r="H327" s="2">
        <v>3.367626277376663</v>
      </c>
    </row>
    <row r="328" spans="1:8" x14ac:dyDescent="0.25">
      <c r="A328" s="139"/>
      <c r="B328" s="1">
        <v>2025</v>
      </c>
      <c r="C328" s="1" t="s">
        <v>245</v>
      </c>
      <c r="D328" s="2">
        <v>3.3312532829234957E-2</v>
      </c>
      <c r="E328" s="2">
        <v>4.0544589872469228E-2</v>
      </c>
      <c r="F328" s="2">
        <v>0.12806341189116649</v>
      </c>
      <c r="G328" s="2">
        <v>3.2450537257968222</v>
      </c>
      <c r="H328" s="2">
        <v>3.4469742603896929</v>
      </c>
    </row>
    <row r="329" spans="1:8" x14ac:dyDescent="0.25">
      <c r="A329" s="139"/>
      <c r="B329" s="1">
        <v>2026</v>
      </c>
      <c r="C329" s="1" t="s">
        <v>245</v>
      </c>
      <c r="D329" s="2">
        <v>3.357988619656882E-2</v>
      </c>
      <c r="E329" s="2">
        <v>4.1736261931795138E-2</v>
      </c>
      <c r="F329" s="2">
        <v>0.12934576262765859</v>
      </c>
      <c r="G329" s="2">
        <v>3.3216603326467009</v>
      </c>
      <c r="H329" s="2">
        <v>3.5263222434027228</v>
      </c>
    </row>
    <row r="330" spans="1:8" x14ac:dyDescent="0.25">
      <c r="A330" s="139"/>
      <c r="B330" s="1">
        <v>2027</v>
      </c>
      <c r="C330" s="1" t="s">
        <v>245</v>
      </c>
      <c r="D330" s="2">
        <v>3.3847239563902683E-2</v>
      </c>
      <c r="E330" s="2">
        <v>4.2927933991121492E-2</v>
      </c>
      <c r="F330" s="2">
        <v>0.1306281133641507</v>
      </c>
      <c r="G330" s="2">
        <v>3.3982669394966081</v>
      </c>
      <c r="H330" s="2">
        <v>3.6056702264157829</v>
      </c>
    </row>
    <row r="331" spans="1:8" x14ac:dyDescent="0.25">
      <c r="A331" s="139"/>
      <c r="B331" s="1">
        <v>2028</v>
      </c>
      <c r="C331" s="1" t="s">
        <v>245</v>
      </c>
      <c r="D331" s="2">
        <v>3.4114592931236531E-2</v>
      </c>
      <c r="E331" s="2">
        <v>4.4119606050447402E-2</v>
      </c>
      <c r="F331" s="2">
        <v>0.13191046410064231</v>
      </c>
      <c r="G331" s="2">
        <v>3.4748735463464868</v>
      </c>
      <c r="H331" s="2">
        <v>3.6850182094288129</v>
      </c>
    </row>
    <row r="332" spans="1:8" x14ac:dyDescent="0.25">
      <c r="A332" s="139"/>
      <c r="B332" s="1">
        <v>2029</v>
      </c>
      <c r="C332" s="1" t="s">
        <v>245</v>
      </c>
      <c r="D332" s="2">
        <v>3.4381946298570387E-2</v>
      </c>
      <c r="E332" s="2">
        <v>4.5311278109773312E-2</v>
      </c>
      <c r="F332" s="2">
        <v>0.13319281483713441</v>
      </c>
      <c r="G332" s="2">
        <v>3.551480153196366</v>
      </c>
      <c r="H332" s="2">
        <v>3.7643661924418441</v>
      </c>
    </row>
    <row r="333" spans="1:8" x14ac:dyDescent="0.25">
      <c r="A333" s="139"/>
      <c r="B333" s="1">
        <v>2030</v>
      </c>
      <c r="C333" s="1" t="s">
        <v>245</v>
      </c>
      <c r="D333" s="2">
        <v>3.4649299665904243E-2</v>
      </c>
      <c r="E333" s="2">
        <v>4.6502950169099673E-2</v>
      </c>
      <c r="F333" s="2">
        <v>0.13447516557362599</v>
      </c>
      <c r="G333" s="2">
        <v>3.6280867600462732</v>
      </c>
      <c r="H333" s="2">
        <v>3.843714175454902</v>
      </c>
    </row>
    <row r="334" spans="1:8" x14ac:dyDescent="0.25">
      <c r="A334" s="139"/>
      <c r="B334" s="1">
        <v>2031</v>
      </c>
      <c r="C334" s="1" t="s">
        <v>245</v>
      </c>
      <c r="D334" s="2">
        <v>3.4916653033238099E-2</v>
      </c>
      <c r="E334" s="2">
        <v>4.7694622228425583E-2</v>
      </c>
      <c r="F334" s="2">
        <v>0.13575751631011809</v>
      </c>
      <c r="G334" s="2">
        <v>3.704693366896151</v>
      </c>
      <c r="H334" s="2">
        <v>3.9230621584679328</v>
      </c>
    </row>
    <row r="335" spans="1:8" x14ac:dyDescent="0.25">
      <c r="A335" s="139"/>
      <c r="B335" s="1">
        <v>2032</v>
      </c>
      <c r="C335" s="1" t="s">
        <v>245</v>
      </c>
      <c r="D335" s="2">
        <v>3.5184006400571843E-2</v>
      </c>
      <c r="E335" s="2">
        <v>4.8886294287751493E-2</v>
      </c>
      <c r="F335" s="2">
        <v>0.1370398670466102</v>
      </c>
      <c r="G335" s="2">
        <v>3.7812999737460302</v>
      </c>
      <c r="H335" s="2">
        <v>4.0024101414809641</v>
      </c>
    </row>
    <row r="336" spans="1:8" x14ac:dyDescent="0.25">
      <c r="A336" s="139"/>
      <c r="B336" s="1">
        <v>2033</v>
      </c>
      <c r="C336" s="1" t="s">
        <v>245</v>
      </c>
      <c r="D336" s="2">
        <v>3.5451359767905699E-2</v>
      </c>
      <c r="E336" s="2">
        <v>5.007796634707784E-2</v>
      </c>
      <c r="F336" s="2">
        <v>0.1383222177831018</v>
      </c>
      <c r="G336" s="2">
        <v>3.8579065805959369</v>
      </c>
      <c r="H336" s="2">
        <v>4.0817581244940229</v>
      </c>
    </row>
    <row r="337" spans="1:8" x14ac:dyDescent="0.25">
      <c r="A337" s="139"/>
      <c r="B337" s="1">
        <v>2034</v>
      </c>
      <c r="C337" s="1" t="s">
        <v>245</v>
      </c>
      <c r="D337" s="2">
        <v>3.5718713135239548E-2</v>
      </c>
      <c r="E337" s="2">
        <v>5.126963840640375E-2</v>
      </c>
      <c r="F337" s="2">
        <v>0.13960456851959391</v>
      </c>
      <c r="G337" s="2">
        <v>3.9345131874458161</v>
      </c>
      <c r="H337" s="2">
        <v>4.1611061075070532</v>
      </c>
    </row>
    <row r="338" spans="1:8" x14ac:dyDescent="0.25">
      <c r="A338" s="139"/>
      <c r="B338" s="1">
        <v>2035</v>
      </c>
      <c r="C338" s="1" t="s">
        <v>245</v>
      </c>
      <c r="D338" s="2">
        <v>3.5986066502573411E-2</v>
      </c>
      <c r="E338" s="2">
        <v>5.2461310465730097E-2</v>
      </c>
      <c r="F338" s="2">
        <v>0.14088691925608601</v>
      </c>
      <c r="G338" s="2">
        <v>4.0111197942956949</v>
      </c>
      <c r="H338" s="2">
        <v>4.2404540905200836</v>
      </c>
    </row>
    <row r="339" spans="1:8" x14ac:dyDescent="0.25">
      <c r="A339" s="139"/>
      <c r="B339" s="1">
        <v>2036</v>
      </c>
      <c r="C339" s="1" t="s">
        <v>245</v>
      </c>
      <c r="D339" s="2">
        <v>3.6253419869907273E-2</v>
      </c>
      <c r="E339" s="2">
        <v>5.3652982525056007E-2</v>
      </c>
      <c r="F339" s="2">
        <v>0.14216926999257759</v>
      </c>
      <c r="G339" s="2">
        <v>4.0877264011455736</v>
      </c>
      <c r="H339" s="2">
        <v>4.3198020735331149</v>
      </c>
    </row>
    <row r="340" spans="1:8" x14ac:dyDescent="0.25">
      <c r="A340" s="139"/>
      <c r="B340" s="1">
        <v>2037</v>
      </c>
      <c r="C340" s="1" t="s">
        <v>245</v>
      </c>
      <c r="D340" s="2">
        <v>3.6520773237241122E-2</v>
      </c>
      <c r="E340" s="2">
        <v>5.4844654584381917E-2</v>
      </c>
      <c r="F340" s="2">
        <v>0.1434516207290697</v>
      </c>
      <c r="G340" s="2">
        <v>4.1643330079954808</v>
      </c>
      <c r="H340" s="2">
        <v>4.3991500565461736</v>
      </c>
    </row>
    <row r="341" spans="1:8" x14ac:dyDescent="0.25">
      <c r="A341" s="139"/>
      <c r="B341" s="1">
        <v>2038</v>
      </c>
      <c r="C341" s="1" t="s">
        <v>245</v>
      </c>
      <c r="D341" s="2">
        <v>3.6788126604574978E-2</v>
      </c>
      <c r="E341" s="2">
        <v>5.6036326643708279E-2</v>
      </c>
      <c r="F341" s="2">
        <v>0.1447339714655618</v>
      </c>
      <c r="G341" s="2">
        <v>4.2409396148453604</v>
      </c>
      <c r="H341" s="2">
        <v>4.4784980395592049</v>
      </c>
    </row>
    <row r="342" spans="1:8" x14ac:dyDescent="0.25">
      <c r="A342" s="139"/>
      <c r="B342" s="1">
        <v>2039</v>
      </c>
      <c r="C342" s="1" t="s">
        <v>245</v>
      </c>
      <c r="D342" s="2">
        <v>3.7055479971908827E-2</v>
      </c>
      <c r="E342" s="2">
        <v>5.7227998703034189E-2</v>
      </c>
      <c r="F342" s="2">
        <v>0.14601632220205341</v>
      </c>
      <c r="G342" s="2">
        <v>4.3175462216952383</v>
      </c>
      <c r="H342" s="2">
        <v>4.5578460225722344</v>
      </c>
    </row>
    <row r="343" spans="1:8" x14ac:dyDescent="0.25">
      <c r="A343" s="139"/>
      <c r="B343" s="1">
        <v>2040</v>
      </c>
      <c r="C343" s="1" t="s">
        <v>245</v>
      </c>
      <c r="D343" s="2">
        <v>3.7322833339242689E-2</v>
      </c>
      <c r="E343" s="2">
        <v>5.8419670762360099E-2</v>
      </c>
      <c r="F343" s="2">
        <v>0.14729867293854551</v>
      </c>
      <c r="G343" s="2">
        <v>4.3941528285451454</v>
      </c>
      <c r="H343" s="2">
        <v>4.637194005585294</v>
      </c>
    </row>
    <row r="344" spans="1:8" x14ac:dyDescent="0.25">
      <c r="A344" s="139"/>
      <c r="B344" s="1">
        <v>2041</v>
      </c>
      <c r="C344" s="1" t="s">
        <v>245</v>
      </c>
      <c r="D344" s="2">
        <v>3.7590186706576538E-2</v>
      </c>
      <c r="E344" s="2">
        <v>5.9611342821686453E-2</v>
      </c>
      <c r="F344" s="2">
        <v>0.14858102367503759</v>
      </c>
      <c r="G344" s="2">
        <v>4.4707594353950242</v>
      </c>
      <c r="H344" s="2">
        <v>4.7165419885983244</v>
      </c>
    </row>
    <row r="345" spans="1:8" x14ac:dyDescent="0.25">
      <c r="A345" s="139"/>
      <c r="B345" s="1">
        <v>2042</v>
      </c>
      <c r="C345" s="1" t="s">
        <v>245</v>
      </c>
      <c r="D345" s="2">
        <v>3.7857540073910401E-2</v>
      </c>
      <c r="E345" s="2">
        <v>6.0803014881012363E-2</v>
      </c>
      <c r="F345" s="2">
        <v>0.14986337441152919</v>
      </c>
      <c r="G345" s="2">
        <v>4.5473660422449029</v>
      </c>
      <c r="H345" s="2">
        <v>4.7958899716113548</v>
      </c>
    </row>
    <row r="346" spans="1:8" x14ac:dyDescent="0.25">
      <c r="A346" s="139"/>
      <c r="B346" s="1">
        <v>2043</v>
      </c>
      <c r="C346" s="1" t="s">
        <v>245</v>
      </c>
      <c r="D346" s="2">
        <v>3.8124893441244152E-2</v>
      </c>
      <c r="E346" s="2">
        <v>6.1994686940338273E-2</v>
      </c>
      <c r="F346" s="2">
        <v>0.1511457251480213</v>
      </c>
      <c r="G346" s="2">
        <v>4.6239726490948101</v>
      </c>
      <c r="H346" s="2">
        <v>4.8752379546244136</v>
      </c>
    </row>
    <row r="347" spans="1:8" x14ac:dyDescent="0.25">
      <c r="A347" s="139"/>
      <c r="B347" s="1">
        <v>2044</v>
      </c>
      <c r="C347" s="1" t="s">
        <v>245</v>
      </c>
      <c r="D347" s="2">
        <v>3.8392246808578001E-2</v>
      </c>
      <c r="E347" s="2">
        <v>6.3186358999664627E-2</v>
      </c>
      <c r="F347" s="2">
        <v>0.1524280758845129</v>
      </c>
      <c r="G347" s="2">
        <v>4.7005792559446888</v>
      </c>
      <c r="H347" s="2">
        <v>4.9545859376374448</v>
      </c>
    </row>
    <row r="348" spans="1:8" x14ac:dyDescent="0.25">
      <c r="A348" s="139"/>
      <c r="B348" s="1">
        <v>2045</v>
      </c>
      <c r="C348" s="1" t="s">
        <v>245</v>
      </c>
      <c r="D348" s="2">
        <v>3.8659600175911857E-2</v>
      </c>
      <c r="E348" s="2">
        <v>6.4378031058990537E-2</v>
      </c>
      <c r="F348" s="2">
        <v>0.15371042662100501</v>
      </c>
      <c r="G348" s="2">
        <v>4.7771858627945676</v>
      </c>
      <c r="H348" s="2">
        <v>5.0339339206504752</v>
      </c>
    </row>
    <row r="349" spans="1:8" x14ac:dyDescent="0.25">
      <c r="A349" s="139"/>
      <c r="B349" s="1">
        <v>2046</v>
      </c>
      <c r="C349" s="1" t="s">
        <v>245</v>
      </c>
      <c r="D349" s="2">
        <v>3.8926953543245713E-2</v>
      </c>
      <c r="E349" s="2">
        <v>6.5569703118316447E-2</v>
      </c>
      <c r="F349" s="2">
        <v>0.15499277735749711</v>
      </c>
      <c r="G349" s="2">
        <v>4.8537924696444463</v>
      </c>
      <c r="H349" s="2">
        <v>5.1132819036635064</v>
      </c>
    </row>
    <row r="350" spans="1:8" x14ac:dyDescent="0.25">
      <c r="A350" s="139"/>
      <c r="B350" s="1">
        <v>2047</v>
      </c>
      <c r="C350" s="1" t="s">
        <v>245</v>
      </c>
      <c r="D350" s="2">
        <v>3.9194306910579568E-2</v>
      </c>
      <c r="E350" s="2">
        <v>6.6761375177642801E-2</v>
      </c>
      <c r="F350" s="2">
        <v>0.15627512809398869</v>
      </c>
      <c r="G350" s="2">
        <v>4.9303990764943526</v>
      </c>
      <c r="H350" s="2">
        <v>5.1926298866765643</v>
      </c>
    </row>
    <row r="351" spans="1:8" x14ac:dyDescent="0.25">
      <c r="A351" s="139"/>
      <c r="B351" s="1">
        <v>2048</v>
      </c>
      <c r="C351" s="1" t="s">
        <v>245</v>
      </c>
      <c r="D351" s="2">
        <v>3.9461660277913417E-2</v>
      </c>
      <c r="E351" s="2">
        <v>6.7953047236968711E-2</v>
      </c>
      <c r="F351" s="2">
        <v>0.1575574788304808</v>
      </c>
      <c r="G351" s="2">
        <v>5.0070056833442322</v>
      </c>
      <c r="H351" s="2">
        <v>5.2719778696895947</v>
      </c>
    </row>
    <row r="352" spans="1:8" x14ac:dyDescent="0.25">
      <c r="A352" s="139"/>
      <c r="B352" s="1">
        <v>2049</v>
      </c>
      <c r="C352" s="1" t="s">
        <v>245</v>
      </c>
      <c r="D352" s="2">
        <v>3.972901364524728E-2</v>
      </c>
      <c r="E352" s="2">
        <v>6.9144719296294621E-2</v>
      </c>
      <c r="F352" s="2">
        <v>0.15883982956697279</v>
      </c>
      <c r="G352" s="2">
        <v>5.083612290194111</v>
      </c>
      <c r="H352" s="2">
        <v>5.351325852702626</v>
      </c>
    </row>
    <row r="353" spans="1:8" x14ac:dyDescent="0.25">
      <c r="A353" s="140"/>
      <c r="B353" s="1">
        <v>2050</v>
      </c>
      <c r="C353" s="1" t="s">
        <v>245</v>
      </c>
      <c r="D353" s="2">
        <v>3.9996367012581142E-2</v>
      </c>
      <c r="E353" s="2">
        <v>7.0336391355620975E-2</v>
      </c>
      <c r="F353" s="2">
        <v>0.16012218030346451</v>
      </c>
      <c r="G353" s="2">
        <v>5.1602188970440181</v>
      </c>
      <c r="H353" s="2">
        <v>5.4306738357156847</v>
      </c>
    </row>
    <row r="354" spans="1:8" x14ac:dyDescent="0.25">
      <c r="A354" s="138" t="s">
        <v>74</v>
      </c>
      <c r="B354" s="1">
        <v>2016</v>
      </c>
      <c r="C354" s="1" t="s">
        <v>245</v>
      </c>
      <c r="D354" s="2">
        <v>4.8735492307585629E-3</v>
      </c>
      <c r="E354" s="2">
        <v>8.2494300172094599E-3</v>
      </c>
      <c r="F354" s="2">
        <v>4.5636535168787552E-2</v>
      </c>
      <c r="G354" s="2">
        <v>1.7884417569212381</v>
      </c>
      <c r="H354" s="2">
        <v>1.8472012713379939</v>
      </c>
    </row>
    <row r="355" spans="1:8" x14ac:dyDescent="0.25">
      <c r="A355" s="139"/>
      <c r="B355" s="1">
        <v>2017</v>
      </c>
      <c r="C355" s="1" t="s">
        <v>245</v>
      </c>
      <c r="D355" s="2">
        <v>3.9924292377517823E-3</v>
      </c>
      <c r="E355" s="2">
        <v>6.4449654543926593E-3</v>
      </c>
      <c r="F355" s="2">
        <v>4.6263365604964253E-2</v>
      </c>
      <c r="G355" s="2">
        <v>1.9077526478318989</v>
      </c>
      <c r="H355" s="2">
        <v>1.964453408129007</v>
      </c>
    </row>
    <row r="356" spans="1:8" x14ac:dyDescent="0.25">
      <c r="A356" s="139"/>
      <c r="B356" s="1">
        <v>2018</v>
      </c>
      <c r="C356" s="1" t="s">
        <v>245</v>
      </c>
      <c r="D356" s="2">
        <v>4.1329669761443477E-3</v>
      </c>
      <c r="E356" s="2">
        <v>6.6985414210338767E-3</v>
      </c>
      <c r="F356" s="2">
        <v>4.8198687476514568E-2</v>
      </c>
      <c r="G356" s="2">
        <v>1.981737637609996</v>
      </c>
      <c r="H356" s="2">
        <v>2.040767833483689</v>
      </c>
    </row>
    <row r="357" spans="1:8" x14ac:dyDescent="0.25">
      <c r="A357" s="139"/>
      <c r="B357" s="1">
        <v>2019</v>
      </c>
      <c r="C357" s="1" t="s">
        <v>245</v>
      </c>
      <c r="D357" s="2">
        <v>4.2735047145368577E-3</v>
      </c>
      <c r="E357" s="2">
        <v>6.9521173876750941E-3</v>
      </c>
      <c r="F357" s="2">
        <v>5.013400934806489E-2</v>
      </c>
      <c r="G357" s="2">
        <v>2.0557226273880929</v>
      </c>
      <c r="H357" s="2">
        <v>2.1170822588383702</v>
      </c>
    </row>
    <row r="358" spans="1:8" x14ac:dyDescent="0.25">
      <c r="A358" s="139"/>
      <c r="B358" s="1">
        <v>2020</v>
      </c>
      <c r="C358" s="1" t="s">
        <v>245</v>
      </c>
      <c r="D358" s="2">
        <v>4.4140424529294231E-3</v>
      </c>
      <c r="E358" s="2">
        <v>7.2056933543163124E-3</v>
      </c>
      <c r="F358" s="2">
        <v>5.2069331219614767E-2</v>
      </c>
      <c r="G358" s="2">
        <v>2.1297076171662179</v>
      </c>
      <c r="H358" s="2">
        <v>2.193396684193079</v>
      </c>
    </row>
    <row r="359" spans="1:8" x14ac:dyDescent="0.25">
      <c r="A359" s="139"/>
      <c r="B359" s="1">
        <v>2021</v>
      </c>
      <c r="C359" s="1" t="s">
        <v>245</v>
      </c>
      <c r="D359" s="2">
        <v>4.554580191321933E-3</v>
      </c>
      <c r="E359" s="2">
        <v>7.4592693209575289E-3</v>
      </c>
      <c r="F359" s="2">
        <v>5.4004653091165089E-2</v>
      </c>
      <c r="G359" s="2">
        <v>2.203692606944315</v>
      </c>
      <c r="H359" s="2">
        <v>2.2697111095477598</v>
      </c>
    </row>
    <row r="360" spans="1:8" x14ac:dyDescent="0.25">
      <c r="A360" s="139"/>
      <c r="B360" s="1">
        <v>2022</v>
      </c>
      <c r="C360" s="1" t="s">
        <v>245</v>
      </c>
      <c r="D360" s="2">
        <v>4.695117929714443E-3</v>
      </c>
      <c r="E360" s="2">
        <v>7.7128452875986353E-3</v>
      </c>
      <c r="F360" s="2">
        <v>5.5939974962715411E-2</v>
      </c>
      <c r="G360" s="2">
        <v>2.277677596722441</v>
      </c>
      <c r="H360" s="2">
        <v>2.346025534902469</v>
      </c>
    </row>
    <row r="361" spans="1:8" x14ac:dyDescent="0.25">
      <c r="A361" s="139"/>
      <c r="B361" s="1">
        <v>2023</v>
      </c>
      <c r="C361" s="1" t="s">
        <v>245</v>
      </c>
      <c r="D361" s="2">
        <v>4.8356556681070084E-3</v>
      </c>
      <c r="E361" s="2">
        <v>7.9664212542398527E-3</v>
      </c>
      <c r="F361" s="2">
        <v>5.7875296834265288E-2</v>
      </c>
      <c r="G361" s="2">
        <v>2.3516625865005381</v>
      </c>
      <c r="H361" s="2">
        <v>2.4223399602571498</v>
      </c>
    </row>
    <row r="362" spans="1:8" x14ac:dyDescent="0.25">
      <c r="A362" s="139"/>
      <c r="B362" s="1">
        <v>2024</v>
      </c>
      <c r="C362" s="1" t="s">
        <v>245</v>
      </c>
      <c r="D362" s="2">
        <v>4.9761934064995184E-3</v>
      </c>
      <c r="E362" s="2">
        <v>8.2199972208810701E-3</v>
      </c>
      <c r="F362" s="2">
        <v>5.981061870581561E-2</v>
      </c>
      <c r="G362" s="2">
        <v>2.4256475762786351</v>
      </c>
      <c r="H362" s="2">
        <v>2.498654385611832</v>
      </c>
    </row>
    <row r="363" spans="1:8" x14ac:dyDescent="0.25">
      <c r="A363" s="139"/>
      <c r="B363" s="1">
        <v>2025</v>
      </c>
      <c r="C363" s="1" t="s">
        <v>245</v>
      </c>
      <c r="D363" s="2">
        <v>5.1167311448920283E-3</v>
      </c>
      <c r="E363" s="2">
        <v>8.4735731875222875E-3</v>
      </c>
      <c r="F363" s="2">
        <v>6.1745940577365932E-2</v>
      </c>
      <c r="G363" s="2">
        <v>2.4996325660567611</v>
      </c>
      <c r="H363" s="2">
        <v>2.5749688109665412</v>
      </c>
    </row>
    <row r="364" spans="1:8" x14ac:dyDescent="0.25">
      <c r="A364" s="139"/>
      <c r="B364" s="1">
        <v>2026</v>
      </c>
      <c r="C364" s="1" t="s">
        <v>245</v>
      </c>
      <c r="D364" s="2">
        <v>5.2572688832845937E-3</v>
      </c>
      <c r="E364" s="2">
        <v>8.7271491541635049E-3</v>
      </c>
      <c r="F364" s="2">
        <v>6.3681262448916254E-2</v>
      </c>
      <c r="G364" s="2">
        <v>2.5736175558348582</v>
      </c>
      <c r="H364" s="2">
        <v>2.651283236321222</v>
      </c>
    </row>
    <row r="365" spans="1:8" x14ac:dyDescent="0.25">
      <c r="A365" s="139"/>
      <c r="B365" s="1">
        <v>2027</v>
      </c>
      <c r="C365" s="1" t="s">
        <v>245</v>
      </c>
      <c r="D365" s="2">
        <v>5.3978066216771037E-3</v>
      </c>
      <c r="E365" s="2">
        <v>8.9807251208047223E-3</v>
      </c>
      <c r="F365" s="2">
        <v>6.5616584320466131E-2</v>
      </c>
      <c r="G365" s="2">
        <v>2.6476025456129828</v>
      </c>
      <c r="H365" s="2">
        <v>2.7275976616759312</v>
      </c>
    </row>
    <row r="366" spans="1:8" x14ac:dyDescent="0.25">
      <c r="A366" s="139"/>
      <c r="B366" s="1">
        <v>2028</v>
      </c>
      <c r="C366" s="1" t="s">
        <v>245</v>
      </c>
      <c r="D366" s="2">
        <v>5.5383443600696691E-3</v>
      </c>
      <c r="E366" s="2">
        <v>9.2343010874459397E-3</v>
      </c>
      <c r="F366" s="2">
        <v>6.7551906192016453E-2</v>
      </c>
      <c r="G366" s="2">
        <v>2.7215875353910799</v>
      </c>
      <c r="H366" s="2">
        <v>2.803912087030612</v>
      </c>
    </row>
    <row r="367" spans="1:8" x14ac:dyDescent="0.25">
      <c r="A367" s="139"/>
      <c r="B367" s="1">
        <v>2029</v>
      </c>
      <c r="C367" s="1" t="s">
        <v>245</v>
      </c>
      <c r="D367" s="2">
        <v>5.6788820984621791E-3</v>
      </c>
      <c r="E367" s="2">
        <v>9.4878770540871571E-3</v>
      </c>
      <c r="F367" s="2">
        <v>6.9487228063566775E-2</v>
      </c>
      <c r="G367" s="2">
        <v>2.795572525169177</v>
      </c>
      <c r="H367" s="2">
        <v>2.8802265123852941</v>
      </c>
    </row>
    <row r="368" spans="1:8" x14ac:dyDescent="0.25">
      <c r="A368" s="139"/>
      <c r="B368" s="1">
        <v>2030</v>
      </c>
      <c r="C368" s="1" t="s">
        <v>245</v>
      </c>
      <c r="D368" s="2">
        <v>5.819419836854689E-3</v>
      </c>
      <c r="E368" s="2">
        <v>9.7414530207282635E-3</v>
      </c>
      <c r="F368" s="2">
        <v>7.1422549935116653E-2</v>
      </c>
      <c r="G368" s="2">
        <v>2.8695575149473029</v>
      </c>
      <c r="H368" s="2">
        <v>2.956540937740002</v>
      </c>
    </row>
    <row r="369" spans="1:8" x14ac:dyDescent="0.25">
      <c r="A369" s="139"/>
      <c r="B369" s="1">
        <v>2031</v>
      </c>
      <c r="C369" s="1" t="s">
        <v>245</v>
      </c>
      <c r="D369" s="2">
        <v>5.9599575752472536E-3</v>
      </c>
      <c r="E369" s="2">
        <v>9.9950289873694809E-3</v>
      </c>
      <c r="F369" s="2">
        <v>7.3357871806666974E-2</v>
      </c>
      <c r="G369" s="2">
        <v>2.9435425047254</v>
      </c>
      <c r="H369" s="2">
        <v>3.0328553630946842</v>
      </c>
    </row>
    <row r="370" spans="1:8" x14ac:dyDescent="0.25">
      <c r="A370" s="139"/>
      <c r="B370" s="1">
        <v>2032</v>
      </c>
      <c r="C370" s="1" t="s">
        <v>245</v>
      </c>
      <c r="D370" s="2">
        <v>6.1004953136397644E-3</v>
      </c>
      <c r="E370" s="2">
        <v>1.02486049540107E-2</v>
      </c>
      <c r="F370" s="2">
        <v>7.5293193678217296E-2</v>
      </c>
      <c r="G370" s="2">
        <v>3.017527494503526</v>
      </c>
      <c r="H370" s="2">
        <v>3.109169788449393</v>
      </c>
    </row>
    <row r="371" spans="1:8" x14ac:dyDescent="0.25">
      <c r="A371" s="139"/>
      <c r="B371" s="1">
        <v>2033</v>
      </c>
      <c r="C371" s="1" t="s">
        <v>245</v>
      </c>
      <c r="D371" s="2">
        <v>6.2410330520322743E-3</v>
      </c>
      <c r="E371" s="2">
        <v>1.0502180920651919E-2</v>
      </c>
      <c r="F371" s="2">
        <v>7.7228515549767174E-2</v>
      </c>
      <c r="G371" s="2">
        <v>3.0915124842816231</v>
      </c>
      <c r="H371" s="2">
        <v>3.1854842138040742</v>
      </c>
    </row>
    <row r="372" spans="1:8" x14ac:dyDescent="0.25">
      <c r="A372" s="139"/>
      <c r="B372" s="1">
        <v>2034</v>
      </c>
      <c r="C372" s="1" t="s">
        <v>245</v>
      </c>
      <c r="D372" s="2">
        <v>6.3815707904248398E-3</v>
      </c>
      <c r="E372" s="2">
        <v>1.075575688729313E-2</v>
      </c>
      <c r="F372" s="2">
        <v>7.9163837421317496E-2</v>
      </c>
      <c r="G372" s="2">
        <v>3.1654974740597202</v>
      </c>
      <c r="H372" s="2">
        <v>3.261798639158755</v>
      </c>
    </row>
    <row r="373" spans="1:8" x14ac:dyDescent="0.25">
      <c r="A373" s="139"/>
      <c r="B373" s="1">
        <v>2035</v>
      </c>
      <c r="C373" s="1" t="s">
        <v>245</v>
      </c>
      <c r="D373" s="2">
        <v>6.5221085288173497E-3</v>
      </c>
      <c r="E373" s="2">
        <v>1.100933285393435E-2</v>
      </c>
      <c r="F373" s="2">
        <v>8.1099159292867817E-2</v>
      </c>
      <c r="G373" s="2">
        <v>3.2394824638378452</v>
      </c>
      <c r="H373" s="2">
        <v>3.3381130645134651</v>
      </c>
    </row>
    <row r="374" spans="1:8" x14ac:dyDescent="0.25">
      <c r="A374" s="139"/>
      <c r="B374" s="1">
        <v>2036</v>
      </c>
      <c r="C374" s="1" t="s">
        <v>245</v>
      </c>
      <c r="D374" s="2">
        <v>6.6626462672099152E-3</v>
      </c>
      <c r="E374" s="2">
        <v>1.126290882057557E-2</v>
      </c>
      <c r="F374" s="2">
        <v>8.3034481164418139E-2</v>
      </c>
      <c r="G374" s="2">
        <v>3.3134674536159419</v>
      </c>
      <c r="H374" s="2">
        <v>3.4144274898681459</v>
      </c>
    </row>
    <row r="375" spans="1:8" x14ac:dyDescent="0.25">
      <c r="A375" s="139"/>
      <c r="B375" s="1">
        <v>2037</v>
      </c>
      <c r="C375" s="1" t="s">
        <v>245</v>
      </c>
      <c r="D375" s="2">
        <v>6.8031840056024251E-3</v>
      </c>
      <c r="E375" s="2">
        <v>1.1516484787216671E-2</v>
      </c>
      <c r="F375" s="2">
        <v>8.4969803035968017E-2</v>
      </c>
      <c r="G375" s="2">
        <v>3.3874524433940678</v>
      </c>
      <c r="H375" s="2">
        <v>3.4907419152228552</v>
      </c>
    </row>
    <row r="376" spans="1:8" x14ac:dyDescent="0.25">
      <c r="A376" s="139"/>
      <c r="B376" s="1">
        <v>2038</v>
      </c>
      <c r="C376" s="1" t="s">
        <v>245</v>
      </c>
      <c r="D376" s="2">
        <v>6.943721743994935E-3</v>
      </c>
      <c r="E376" s="2">
        <v>1.177006075385789E-2</v>
      </c>
      <c r="F376" s="2">
        <v>8.6905124907518339E-2</v>
      </c>
      <c r="G376" s="2">
        <v>3.4614374331721649</v>
      </c>
      <c r="H376" s="2">
        <v>3.567056340577536</v>
      </c>
    </row>
    <row r="377" spans="1:8" x14ac:dyDescent="0.25">
      <c r="A377" s="139"/>
      <c r="B377" s="1">
        <v>2039</v>
      </c>
      <c r="C377" s="1" t="s">
        <v>245</v>
      </c>
      <c r="D377" s="2">
        <v>7.0842594823874996E-3</v>
      </c>
      <c r="E377" s="2">
        <v>1.2023636720499111E-2</v>
      </c>
      <c r="F377" s="2">
        <v>8.884044677906866E-2</v>
      </c>
      <c r="G377" s="2">
        <v>3.535422422950262</v>
      </c>
      <c r="H377" s="2">
        <v>3.6433707659322172</v>
      </c>
    </row>
    <row r="378" spans="1:8" x14ac:dyDescent="0.25">
      <c r="A378" s="139"/>
      <c r="B378" s="1">
        <v>2040</v>
      </c>
      <c r="C378" s="1" t="s">
        <v>245</v>
      </c>
      <c r="D378" s="2">
        <v>7.2247972207800104E-3</v>
      </c>
      <c r="E378" s="2">
        <v>1.227721268714033E-2</v>
      </c>
      <c r="F378" s="2">
        <v>9.0775768650618538E-2</v>
      </c>
      <c r="G378" s="2">
        <v>3.6094074127283871</v>
      </c>
      <c r="H378" s="2">
        <v>3.719685191286926</v>
      </c>
    </row>
    <row r="379" spans="1:8" x14ac:dyDescent="0.25">
      <c r="A379" s="139"/>
      <c r="B379" s="1">
        <v>2041</v>
      </c>
      <c r="C379" s="1" t="s">
        <v>245</v>
      </c>
      <c r="D379" s="2">
        <v>7.3653349591725203E-3</v>
      </c>
      <c r="E379" s="2">
        <v>1.253078865378154E-2</v>
      </c>
      <c r="F379" s="2">
        <v>9.271109052216886E-2</v>
      </c>
      <c r="G379" s="2">
        <v>3.683392402506485</v>
      </c>
      <c r="H379" s="2">
        <v>3.7959996166416081</v>
      </c>
    </row>
    <row r="380" spans="1:8" x14ac:dyDescent="0.25">
      <c r="A380" s="139"/>
      <c r="B380" s="1">
        <v>2042</v>
      </c>
      <c r="C380" s="1" t="s">
        <v>245</v>
      </c>
      <c r="D380" s="2">
        <v>7.5058726975650858E-3</v>
      </c>
      <c r="E380" s="2">
        <v>1.2784364620422759E-2</v>
      </c>
      <c r="F380" s="2">
        <v>9.4646412393719181E-2</v>
      </c>
      <c r="G380" s="2">
        <v>3.7573773922846101</v>
      </c>
      <c r="H380" s="2">
        <v>3.8723140419963169</v>
      </c>
    </row>
    <row r="381" spans="1:8" x14ac:dyDescent="0.25">
      <c r="A381" s="139"/>
      <c r="B381" s="1">
        <v>2043</v>
      </c>
      <c r="C381" s="1" t="s">
        <v>245</v>
      </c>
      <c r="D381" s="2">
        <v>7.6464104359575957E-3</v>
      </c>
      <c r="E381" s="2">
        <v>1.303794058706398E-2</v>
      </c>
      <c r="F381" s="2">
        <v>9.6581734265269059E-2</v>
      </c>
      <c r="G381" s="2">
        <v>3.8313623820627072</v>
      </c>
      <c r="H381" s="2">
        <v>3.9486284673509982</v>
      </c>
    </row>
    <row r="382" spans="1:8" x14ac:dyDescent="0.25">
      <c r="A382" s="139"/>
      <c r="B382" s="1">
        <v>2044</v>
      </c>
      <c r="C382" s="1" t="s">
        <v>245</v>
      </c>
      <c r="D382" s="2">
        <v>7.7869481743501612E-3</v>
      </c>
      <c r="E382" s="2">
        <v>1.3291516553705199E-2</v>
      </c>
      <c r="F382" s="2">
        <v>9.8517056136819381E-2</v>
      </c>
      <c r="G382" s="2">
        <v>3.9053473718408038</v>
      </c>
      <c r="H382" s="2">
        <v>4.0249428927056794</v>
      </c>
    </row>
    <row r="383" spans="1:8" x14ac:dyDescent="0.25">
      <c r="A383" s="139"/>
      <c r="B383" s="1">
        <v>2045</v>
      </c>
      <c r="C383" s="1" t="s">
        <v>245</v>
      </c>
      <c r="D383" s="2">
        <v>7.9274859127426711E-3</v>
      </c>
      <c r="E383" s="2">
        <v>1.3545092520346301E-2</v>
      </c>
      <c r="F383" s="2">
        <v>0.1004523780083697</v>
      </c>
      <c r="G383" s="2">
        <v>3.9793323616189298</v>
      </c>
      <c r="H383" s="2">
        <v>4.1012573180603882</v>
      </c>
    </row>
    <row r="384" spans="1:8" x14ac:dyDescent="0.25">
      <c r="A384" s="139"/>
      <c r="B384" s="1">
        <v>2046</v>
      </c>
      <c r="C384" s="1" t="s">
        <v>245</v>
      </c>
      <c r="D384" s="2">
        <v>8.0680236511351811E-3</v>
      </c>
      <c r="E384" s="2">
        <v>1.379866848698752E-2</v>
      </c>
      <c r="F384" s="2">
        <v>0.10238769987992</v>
      </c>
      <c r="G384" s="2">
        <v>4.0533173513970269</v>
      </c>
      <c r="H384" s="2">
        <v>4.1775717434150694</v>
      </c>
    </row>
    <row r="385" spans="1:8" x14ac:dyDescent="0.25">
      <c r="A385" s="139"/>
      <c r="B385" s="1">
        <v>2047</v>
      </c>
      <c r="C385" s="1" t="s">
        <v>245</v>
      </c>
      <c r="D385" s="2">
        <v>8.2085613895277465E-3</v>
      </c>
      <c r="E385" s="2">
        <v>1.4052244453628741E-2</v>
      </c>
      <c r="F385" s="2">
        <v>0.1043230217514699</v>
      </c>
      <c r="G385" s="2">
        <v>4.1273023411751524</v>
      </c>
      <c r="H385" s="2">
        <v>4.2538861687697791</v>
      </c>
    </row>
    <row r="386" spans="1:8" x14ac:dyDescent="0.25">
      <c r="A386" s="139"/>
      <c r="B386" s="1">
        <v>2048</v>
      </c>
      <c r="C386" s="1" t="s">
        <v>245</v>
      </c>
      <c r="D386" s="2">
        <v>8.3490991279202564E-3</v>
      </c>
      <c r="E386" s="2">
        <v>1.4305820420269949E-2</v>
      </c>
      <c r="F386" s="2">
        <v>0.1062583436230202</v>
      </c>
      <c r="G386" s="2">
        <v>4.2012873309532486</v>
      </c>
      <c r="H386" s="2">
        <v>4.3302005941244586</v>
      </c>
    </row>
    <row r="387" spans="1:8" x14ac:dyDescent="0.25">
      <c r="A387" s="139"/>
      <c r="B387" s="1">
        <v>2049</v>
      </c>
      <c r="C387" s="1" t="s">
        <v>245</v>
      </c>
      <c r="D387" s="2">
        <v>8.4896368663127664E-3</v>
      </c>
      <c r="E387" s="2">
        <v>1.455939638691117E-2</v>
      </c>
      <c r="F387" s="2">
        <v>0.1081936654945705</v>
      </c>
      <c r="G387" s="2">
        <v>4.2752723207313474</v>
      </c>
      <c r="H387" s="2">
        <v>4.4065150194791407</v>
      </c>
    </row>
    <row r="388" spans="1:8" x14ac:dyDescent="0.25">
      <c r="A388" s="140"/>
      <c r="B388" s="1">
        <v>2050</v>
      </c>
      <c r="C388" s="1" t="s">
        <v>245</v>
      </c>
      <c r="D388" s="2">
        <v>8.6301746047053318E-3</v>
      </c>
      <c r="E388" s="2">
        <v>1.4812972353552389E-2</v>
      </c>
      <c r="F388" s="2">
        <v>0.1101289873661204</v>
      </c>
      <c r="G388" s="2">
        <v>4.3492573105094721</v>
      </c>
      <c r="H388" s="2">
        <v>4.4828294448338504</v>
      </c>
    </row>
    <row r="389" spans="1:8" x14ac:dyDescent="0.25">
      <c r="A389" s="138" t="s">
        <v>76</v>
      </c>
      <c r="B389" s="1">
        <v>2016</v>
      </c>
      <c r="C389" s="1" t="s">
        <v>245</v>
      </c>
      <c r="D389" s="2">
        <v>3.82544481843878E-2</v>
      </c>
      <c r="E389" s="2">
        <v>4.7121363955999508E-2</v>
      </c>
      <c r="F389" s="2">
        <v>0.1168362075399887</v>
      </c>
      <c r="G389" s="2">
        <v>1.8251466122342139</v>
      </c>
      <c r="H389" s="2">
        <v>2.02735863191459</v>
      </c>
    </row>
    <row r="390" spans="1:8" x14ac:dyDescent="0.25">
      <c r="A390" s="139"/>
      <c r="B390" s="1">
        <v>2017</v>
      </c>
      <c r="C390" s="1" t="s">
        <v>245</v>
      </c>
      <c r="D390" s="2">
        <v>1.5943827655965141E-2</v>
      </c>
      <c r="E390" s="2">
        <v>2.6559457654974139E-2</v>
      </c>
      <c r="F390" s="2">
        <v>5.3769449499984738E-2</v>
      </c>
      <c r="G390" s="2">
        <v>1.1947958486761081</v>
      </c>
      <c r="H390" s="2">
        <v>1.2910685834870319</v>
      </c>
    </row>
    <row r="391" spans="1:8" x14ac:dyDescent="0.25">
      <c r="A391" s="139"/>
      <c r="B391" s="1">
        <v>2018</v>
      </c>
      <c r="C391" s="1" t="s">
        <v>245</v>
      </c>
      <c r="D391" s="2">
        <v>9.0185196807777146E-3</v>
      </c>
      <c r="E391" s="2">
        <v>2.510845388122673E-2</v>
      </c>
      <c r="F391" s="2">
        <v>4.3370347640937723E-2</v>
      </c>
      <c r="G391" s="2">
        <v>0.98045845192160641</v>
      </c>
      <c r="H391" s="2">
        <v>1.057955773124549</v>
      </c>
    </row>
    <row r="392" spans="1:8" x14ac:dyDescent="0.25">
      <c r="A392" s="139"/>
      <c r="B392" s="1">
        <v>2019</v>
      </c>
      <c r="C392" s="1" t="s">
        <v>245</v>
      </c>
      <c r="D392" s="2">
        <v>2.0932117055902921E-3</v>
      </c>
      <c r="E392" s="2">
        <v>2.3657450107479331E-2</v>
      </c>
      <c r="F392" s="2">
        <v>3.2971245781894247E-2</v>
      </c>
      <c r="G392" s="2">
        <v>0.76612105516704787</v>
      </c>
      <c r="H392" s="2">
        <v>0.82484296276201174</v>
      </c>
    </row>
    <row r="393" spans="1:8" x14ac:dyDescent="0.25">
      <c r="A393" s="139"/>
      <c r="B393" s="1">
        <v>2020</v>
      </c>
      <c r="C393" s="1" t="s">
        <v>245</v>
      </c>
      <c r="D393" s="2">
        <v>0</v>
      </c>
      <c r="E393" s="2">
        <v>2.2206446333732369E-2</v>
      </c>
      <c r="F393" s="2">
        <v>2.2572143922850781E-2</v>
      </c>
      <c r="G393" s="2">
        <v>0.55178365841248933</v>
      </c>
      <c r="H393" s="2">
        <v>0.59173015239947535</v>
      </c>
    </row>
    <row r="394" spans="1:8" x14ac:dyDescent="0.25">
      <c r="A394" s="139"/>
      <c r="B394" s="1">
        <v>2021</v>
      </c>
      <c r="C394" s="1" t="s">
        <v>245</v>
      </c>
      <c r="D394" s="2">
        <v>0</v>
      </c>
      <c r="E394" s="2">
        <v>2.075544255998496E-2</v>
      </c>
      <c r="F394" s="2">
        <v>1.2173042063803759E-2</v>
      </c>
      <c r="G394" s="2">
        <v>0.33744626165798758</v>
      </c>
      <c r="H394" s="2">
        <v>0.3586173420369918</v>
      </c>
    </row>
    <row r="395" spans="1:8" x14ac:dyDescent="0.25">
      <c r="A395" s="139"/>
      <c r="B395" s="1">
        <v>2022</v>
      </c>
      <c r="C395" s="1" t="s">
        <v>245</v>
      </c>
      <c r="D395" s="2">
        <v>0</v>
      </c>
      <c r="E395" s="2">
        <v>1.9304438786237998E-2</v>
      </c>
      <c r="F395" s="2">
        <v>1.7739402047602939E-3</v>
      </c>
      <c r="G395" s="2">
        <v>0.12310886490342909</v>
      </c>
      <c r="H395" s="2">
        <v>0.12550453167445719</v>
      </c>
    </row>
    <row r="396" spans="1:8" x14ac:dyDescent="0.25">
      <c r="A396" s="139"/>
      <c r="B396" s="1">
        <v>2023</v>
      </c>
      <c r="C396" s="1" t="s">
        <v>245</v>
      </c>
      <c r="D396" s="2">
        <v>0</v>
      </c>
      <c r="E396" s="2">
        <v>1.7853435012490589E-2</v>
      </c>
      <c r="F396" s="2">
        <v>0</v>
      </c>
      <c r="G396" s="2">
        <v>0</v>
      </c>
      <c r="H396" s="2">
        <v>0</v>
      </c>
    </row>
    <row r="397" spans="1:8" x14ac:dyDescent="0.25">
      <c r="A397" s="139"/>
      <c r="B397" s="1">
        <v>2024</v>
      </c>
      <c r="C397" s="1" t="s">
        <v>245</v>
      </c>
      <c r="D397" s="2">
        <v>0</v>
      </c>
      <c r="E397" s="2">
        <v>1.640243123874319E-2</v>
      </c>
      <c r="F397" s="2">
        <v>0</v>
      </c>
      <c r="G397" s="2">
        <v>0</v>
      </c>
      <c r="H397" s="2">
        <v>0</v>
      </c>
    </row>
    <row r="398" spans="1:8" x14ac:dyDescent="0.25">
      <c r="A398" s="139"/>
      <c r="B398" s="1">
        <v>2025</v>
      </c>
      <c r="C398" s="1" t="s">
        <v>245</v>
      </c>
      <c r="D398" s="2">
        <v>0</v>
      </c>
      <c r="E398" s="2">
        <v>1.4951427464996231E-2</v>
      </c>
      <c r="F398" s="2">
        <v>0</v>
      </c>
      <c r="G398" s="2">
        <v>0</v>
      </c>
      <c r="H398" s="2">
        <v>0</v>
      </c>
    </row>
    <row r="399" spans="1:8" x14ac:dyDescent="0.25">
      <c r="A399" s="139"/>
      <c r="B399" s="1">
        <v>2026</v>
      </c>
      <c r="C399" s="1" t="s">
        <v>245</v>
      </c>
      <c r="D399" s="2">
        <v>0</v>
      </c>
      <c r="E399" s="2">
        <v>1.350042369124882E-2</v>
      </c>
      <c r="F399" s="2">
        <v>0</v>
      </c>
      <c r="G399" s="2">
        <v>0</v>
      </c>
      <c r="H399" s="2">
        <v>0</v>
      </c>
    </row>
    <row r="400" spans="1:8" x14ac:dyDescent="0.25">
      <c r="A400" s="139"/>
      <c r="B400" s="1">
        <v>2027</v>
      </c>
      <c r="C400" s="1" t="s">
        <v>245</v>
      </c>
      <c r="D400" s="2">
        <v>0</v>
      </c>
      <c r="E400" s="2">
        <v>1.204941991750186E-2</v>
      </c>
      <c r="F400" s="2">
        <v>0</v>
      </c>
      <c r="G400" s="2">
        <v>0</v>
      </c>
      <c r="H400" s="2">
        <v>0</v>
      </c>
    </row>
    <row r="401" spans="1:8" x14ac:dyDescent="0.25">
      <c r="A401" s="139"/>
      <c r="B401" s="1">
        <v>2028</v>
      </c>
      <c r="C401" s="1" t="s">
        <v>245</v>
      </c>
      <c r="D401" s="2">
        <v>0</v>
      </c>
      <c r="E401" s="2">
        <v>1.059841614375445E-2</v>
      </c>
      <c r="F401" s="2">
        <v>0</v>
      </c>
      <c r="G401" s="2">
        <v>0</v>
      </c>
      <c r="H401" s="2">
        <v>0</v>
      </c>
    </row>
    <row r="402" spans="1:8" x14ac:dyDescent="0.25">
      <c r="A402" s="139"/>
      <c r="B402" s="1">
        <v>2029</v>
      </c>
      <c r="C402" s="1" t="s">
        <v>245</v>
      </c>
      <c r="D402" s="2">
        <v>0</v>
      </c>
      <c r="E402" s="2">
        <v>9.1474123700070464E-3</v>
      </c>
      <c r="F402" s="2">
        <v>0</v>
      </c>
      <c r="G402" s="2">
        <v>0</v>
      </c>
      <c r="H402" s="2">
        <v>0</v>
      </c>
    </row>
    <row r="403" spans="1:8" x14ac:dyDescent="0.25">
      <c r="A403" s="139"/>
      <c r="B403" s="1">
        <v>2030</v>
      </c>
      <c r="C403" s="1" t="s">
        <v>245</v>
      </c>
      <c r="D403" s="2">
        <v>0</v>
      </c>
      <c r="E403" s="2">
        <v>7.6964085962600848E-3</v>
      </c>
      <c r="F403" s="2">
        <v>0</v>
      </c>
      <c r="G403" s="2">
        <v>0</v>
      </c>
      <c r="H403" s="2">
        <v>0</v>
      </c>
    </row>
    <row r="404" spans="1:8" x14ac:dyDescent="0.25">
      <c r="A404" s="139"/>
      <c r="B404" s="1">
        <v>2031</v>
      </c>
      <c r="C404" s="1" t="s">
        <v>245</v>
      </c>
      <c r="D404" s="2">
        <v>0</v>
      </c>
      <c r="E404" s="2">
        <v>6.245404822512679E-3</v>
      </c>
      <c r="F404" s="2">
        <v>0</v>
      </c>
      <c r="G404" s="2">
        <v>0</v>
      </c>
      <c r="H404" s="2">
        <v>0</v>
      </c>
    </row>
    <row r="405" spans="1:8" x14ac:dyDescent="0.25">
      <c r="A405" s="139"/>
      <c r="B405" s="1">
        <v>2032</v>
      </c>
      <c r="C405" s="1" t="s">
        <v>245</v>
      </c>
      <c r="D405" s="2">
        <v>0</v>
      </c>
      <c r="E405" s="2">
        <v>4.7944010487657174E-3</v>
      </c>
      <c r="F405" s="2">
        <v>0</v>
      </c>
      <c r="G405" s="2">
        <v>0</v>
      </c>
      <c r="H405" s="2">
        <v>0</v>
      </c>
    </row>
    <row r="406" spans="1:8" x14ac:dyDescent="0.25">
      <c r="A406" s="139"/>
      <c r="B406" s="1">
        <v>2033</v>
      </c>
      <c r="C406" s="1" t="s">
        <v>245</v>
      </c>
      <c r="D406" s="2">
        <v>0</v>
      </c>
      <c r="E406" s="2">
        <v>3.3433972750183121E-3</v>
      </c>
      <c r="F406" s="2">
        <v>0</v>
      </c>
      <c r="G406" s="2">
        <v>0</v>
      </c>
      <c r="H406" s="2">
        <v>0</v>
      </c>
    </row>
    <row r="407" spans="1:8" x14ac:dyDescent="0.25">
      <c r="A407" s="139"/>
      <c r="B407" s="1">
        <v>2034</v>
      </c>
      <c r="C407" s="1" t="s">
        <v>245</v>
      </c>
      <c r="D407" s="2">
        <v>0</v>
      </c>
      <c r="E407" s="2">
        <v>1.8923935012709061E-3</v>
      </c>
      <c r="F407" s="2">
        <v>0</v>
      </c>
      <c r="G407" s="2">
        <v>0</v>
      </c>
      <c r="H407" s="2">
        <v>0</v>
      </c>
    </row>
    <row r="408" spans="1:8" x14ac:dyDescent="0.25">
      <c r="A408" s="139"/>
      <c r="B408" s="1">
        <v>2035</v>
      </c>
      <c r="C408" s="1" t="s">
        <v>245</v>
      </c>
      <c r="D408" s="2">
        <v>0</v>
      </c>
      <c r="E408" s="2">
        <v>4.4138972752394418E-4</v>
      </c>
      <c r="F408" s="2">
        <v>0</v>
      </c>
      <c r="G408" s="2">
        <v>0</v>
      </c>
      <c r="H408" s="2">
        <v>0</v>
      </c>
    </row>
    <row r="409" spans="1:8" x14ac:dyDescent="0.25">
      <c r="A409" s="139"/>
      <c r="B409" s="1">
        <v>2036</v>
      </c>
      <c r="C409" s="1" t="s">
        <v>245</v>
      </c>
      <c r="D409" s="2">
        <v>0</v>
      </c>
      <c r="E409" s="2">
        <v>0</v>
      </c>
      <c r="F409" s="2">
        <v>0</v>
      </c>
      <c r="G409" s="2">
        <v>0</v>
      </c>
      <c r="H409" s="2">
        <v>0</v>
      </c>
    </row>
    <row r="410" spans="1:8" x14ac:dyDescent="0.25">
      <c r="A410" s="139"/>
      <c r="B410" s="1">
        <v>2037</v>
      </c>
      <c r="C410" s="1" t="s">
        <v>245</v>
      </c>
      <c r="D410" s="2">
        <v>0</v>
      </c>
      <c r="E410" s="2">
        <v>0</v>
      </c>
      <c r="F410" s="2">
        <v>0</v>
      </c>
      <c r="G410" s="2">
        <v>0</v>
      </c>
      <c r="H410" s="2">
        <v>0</v>
      </c>
    </row>
    <row r="411" spans="1:8" x14ac:dyDescent="0.25">
      <c r="A411" s="139"/>
      <c r="B411" s="1">
        <v>2038</v>
      </c>
      <c r="C411" s="1" t="s">
        <v>245</v>
      </c>
      <c r="D411" s="2">
        <v>0</v>
      </c>
      <c r="E411" s="2">
        <v>0</v>
      </c>
      <c r="F411" s="2">
        <v>0</v>
      </c>
      <c r="G411" s="2">
        <v>0</v>
      </c>
      <c r="H411" s="2">
        <v>0</v>
      </c>
    </row>
    <row r="412" spans="1:8" x14ac:dyDescent="0.25">
      <c r="A412" s="139"/>
      <c r="B412" s="1">
        <v>2039</v>
      </c>
      <c r="C412" s="1" t="s">
        <v>245</v>
      </c>
      <c r="D412" s="2">
        <v>0</v>
      </c>
      <c r="E412" s="2">
        <v>0</v>
      </c>
      <c r="F412" s="2">
        <v>0</v>
      </c>
      <c r="G412" s="2">
        <v>0</v>
      </c>
      <c r="H412" s="2">
        <v>0</v>
      </c>
    </row>
    <row r="413" spans="1:8" x14ac:dyDescent="0.25">
      <c r="A413" s="139"/>
      <c r="B413" s="1">
        <v>2040</v>
      </c>
      <c r="C413" s="1" t="s">
        <v>245</v>
      </c>
      <c r="D413" s="2">
        <v>0</v>
      </c>
      <c r="E413" s="2">
        <v>0</v>
      </c>
      <c r="F413" s="2">
        <v>0</v>
      </c>
      <c r="G413" s="2">
        <v>0</v>
      </c>
      <c r="H413" s="2">
        <v>0</v>
      </c>
    </row>
    <row r="414" spans="1:8" x14ac:dyDescent="0.25">
      <c r="A414" s="139"/>
      <c r="B414" s="1">
        <v>2041</v>
      </c>
      <c r="C414" s="1" t="s">
        <v>245</v>
      </c>
      <c r="D414" s="2">
        <v>0</v>
      </c>
      <c r="E414" s="2">
        <v>0</v>
      </c>
      <c r="F414" s="2">
        <v>0</v>
      </c>
      <c r="G414" s="2">
        <v>0</v>
      </c>
      <c r="H414" s="2">
        <v>0</v>
      </c>
    </row>
    <row r="415" spans="1:8" x14ac:dyDescent="0.25">
      <c r="A415" s="139"/>
      <c r="B415" s="1">
        <v>2042</v>
      </c>
      <c r="C415" s="1" t="s">
        <v>245</v>
      </c>
      <c r="D415" s="2">
        <v>0</v>
      </c>
      <c r="E415" s="2">
        <v>0</v>
      </c>
      <c r="F415" s="2">
        <v>0</v>
      </c>
      <c r="G415" s="2">
        <v>0</v>
      </c>
      <c r="H415" s="2">
        <v>0</v>
      </c>
    </row>
    <row r="416" spans="1:8" x14ac:dyDescent="0.25">
      <c r="A416" s="139"/>
      <c r="B416" s="1">
        <v>2043</v>
      </c>
      <c r="C416" s="1" t="s">
        <v>245</v>
      </c>
      <c r="D416" s="2">
        <v>0</v>
      </c>
      <c r="E416" s="2">
        <v>0</v>
      </c>
      <c r="F416" s="2">
        <v>0</v>
      </c>
      <c r="G416" s="2">
        <v>0</v>
      </c>
      <c r="H416" s="2">
        <v>0</v>
      </c>
    </row>
    <row r="417" spans="1:8" x14ac:dyDescent="0.25">
      <c r="A417" s="139"/>
      <c r="B417" s="1">
        <v>2044</v>
      </c>
      <c r="C417" s="1" t="s">
        <v>245</v>
      </c>
      <c r="D417" s="2">
        <v>0</v>
      </c>
      <c r="E417" s="2">
        <v>0</v>
      </c>
      <c r="F417" s="2">
        <v>0</v>
      </c>
      <c r="G417" s="2">
        <v>0</v>
      </c>
      <c r="H417" s="2">
        <v>0</v>
      </c>
    </row>
    <row r="418" spans="1:8" x14ac:dyDescent="0.25">
      <c r="A418" s="139"/>
      <c r="B418" s="1">
        <v>2045</v>
      </c>
      <c r="C418" s="1" t="s">
        <v>245</v>
      </c>
      <c r="D418" s="2">
        <v>0</v>
      </c>
      <c r="E418" s="2">
        <v>0</v>
      </c>
      <c r="F418" s="2">
        <v>0</v>
      </c>
      <c r="G418" s="2">
        <v>0</v>
      </c>
      <c r="H418" s="2">
        <v>0</v>
      </c>
    </row>
    <row r="419" spans="1:8" x14ac:dyDescent="0.25">
      <c r="A419" s="139"/>
      <c r="B419" s="1">
        <v>2046</v>
      </c>
      <c r="C419" s="1" t="s">
        <v>245</v>
      </c>
      <c r="D419" s="2">
        <v>0</v>
      </c>
      <c r="E419" s="2">
        <v>0</v>
      </c>
      <c r="F419" s="2">
        <v>0</v>
      </c>
      <c r="G419" s="2">
        <v>0</v>
      </c>
      <c r="H419" s="2">
        <v>0</v>
      </c>
    </row>
    <row r="420" spans="1:8" x14ac:dyDescent="0.25">
      <c r="A420" s="139"/>
      <c r="B420" s="1">
        <v>2047</v>
      </c>
      <c r="C420" s="1" t="s">
        <v>245</v>
      </c>
      <c r="D420" s="2">
        <v>0</v>
      </c>
      <c r="E420" s="2">
        <v>0</v>
      </c>
      <c r="F420" s="2">
        <v>0</v>
      </c>
      <c r="G420" s="2">
        <v>0</v>
      </c>
      <c r="H420" s="2">
        <v>0</v>
      </c>
    </row>
    <row r="421" spans="1:8" x14ac:dyDescent="0.25">
      <c r="A421" s="139"/>
      <c r="B421" s="1">
        <v>2048</v>
      </c>
      <c r="C421" s="1" t="s">
        <v>245</v>
      </c>
      <c r="D421" s="2">
        <v>0</v>
      </c>
      <c r="E421" s="2">
        <v>0</v>
      </c>
      <c r="F421" s="2">
        <v>0</v>
      </c>
      <c r="G421" s="2">
        <v>0</v>
      </c>
      <c r="H421" s="2">
        <v>0</v>
      </c>
    </row>
    <row r="422" spans="1:8" x14ac:dyDescent="0.25">
      <c r="A422" s="139"/>
      <c r="B422" s="1">
        <v>2049</v>
      </c>
      <c r="C422" s="1" t="s">
        <v>245</v>
      </c>
      <c r="D422" s="2">
        <v>0</v>
      </c>
      <c r="E422" s="2">
        <v>0</v>
      </c>
      <c r="F422" s="2">
        <v>0</v>
      </c>
      <c r="G422" s="2">
        <v>0</v>
      </c>
      <c r="H422" s="2">
        <v>0</v>
      </c>
    </row>
    <row r="423" spans="1:8" x14ac:dyDescent="0.25">
      <c r="A423" s="140"/>
      <c r="B423" s="1">
        <v>2050</v>
      </c>
      <c r="C423" s="1" t="s">
        <v>245</v>
      </c>
      <c r="D423" s="2">
        <v>0</v>
      </c>
      <c r="E423" s="2">
        <v>0</v>
      </c>
      <c r="F423" s="2">
        <v>0</v>
      </c>
      <c r="G423" s="2">
        <v>0</v>
      </c>
      <c r="H423" s="2">
        <v>0</v>
      </c>
    </row>
  </sheetData>
  <mergeCells count="12">
    <mergeCell ref="A39:A73"/>
    <mergeCell ref="A4:A38"/>
    <mergeCell ref="A109:A143"/>
    <mergeCell ref="A284:A318"/>
    <mergeCell ref="A389:A423"/>
    <mergeCell ref="A179:A213"/>
    <mergeCell ref="A249:A283"/>
    <mergeCell ref="A354:A388"/>
    <mergeCell ref="A144:A178"/>
    <mergeCell ref="A319:A353"/>
    <mergeCell ref="A214:A248"/>
    <mergeCell ref="A74:A10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AF40"/>
  <sheetViews>
    <sheetView zoomScale="85" zoomScaleNormal="85" workbookViewId="0">
      <pane xSplit="2" ySplit="4" topLeftCell="C5" activePane="bottomRight" state="frozen"/>
      <selection pane="topRight" activeCell="C1" sqref="C1"/>
      <selection pane="bottomLeft" activeCell="A2" sqref="A2"/>
      <selection pane="bottomRight"/>
    </sheetView>
  </sheetViews>
  <sheetFormatPr defaultRowHeight="15" x14ac:dyDescent="0.25"/>
  <cols>
    <col min="1" max="1" width="6" customWidth="1"/>
    <col min="2" max="2" width="14" customWidth="1"/>
    <col min="3" max="3" width="21" customWidth="1"/>
    <col min="4" max="5" width="23" customWidth="1"/>
    <col min="6" max="6" width="22" customWidth="1"/>
    <col min="7" max="7" width="24" customWidth="1"/>
    <col min="8" max="8" width="27" customWidth="1"/>
    <col min="9" max="9" width="29" customWidth="1"/>
    <col min="10" max="10" width="29" style="23" customWidth="1"/>
    <col min="11" max="11" width="28" style="23" customWidth="1"/>
    <col min="12" max="12" width="30" style="23" customWidth="1"/>
    <col min="13" max="13" width="26" style="23" customWidth="1"/>
    <col min="14" max="14" width="28" style="23" customWidth="1"/>
    <col min="15" max="15" width="27" style="23" customWidth="1"/>
    <col min="16" max="16" width="28" style="23" customWidth="1"/>
    <col min="17" max="17" width="29" style="23" customWidth="1"/>
    <col min="18" max="18" width="20" style="23" customWidth="1"/>
    <col min="19" max="20" width="22" style="23" customWidth="1"/>
    <col min="21" max="21" width="21" style="23" customWidth="1"/>
    <col min="22" max="22" width="23" style="23" customWidth="1"/>
    <col min="23" max="23" width="26" style="23" customWidth="1"/>
    <col min="24" max="25" width="28" style="23" customWidth="1"/>
    <col min="26" max="26" width="27" style="23" customWidth="1"/>
    <col min="27" max="27" width="29" style="23" customWidth="1"/>
    <col min="28" max="28" width="25" style="23" customWidth="1"/>
    <col min="29" max="29" width="27" style="23" customWidth="1"/>
    <col min="30" max="30" width="26" style="23" customWidth="1"/>
    <col min="31" max="31" width="27" style="23" customWidth="1"/>
    <col min="32" max="32" width="28" style="23" customWidth="1"/>
  </cols>
  <sheetData>
    <row r="1" spans="1:32" x14ac:dyDescent="0.25">
      <c r="A1" s="2" t="s">
        <v>568</v>
      </c>
    </row>
    <row r="2" spans="1:32" ht="15.75" thickBot="1" x14ac:dyDescent="0.3"/>
    <row r="3" spans="1:32" ht="15.75" thickBot="1" x14ac:dyDescent="0.3">
      <c r="B3" t="s">
        <v>607</v>
      </c>
      <c r="C3" s="144" t="s">
        <v>608</v>
      </c>
      <c r="D3" s="145"/>
      <c r="E3" s="145"/>
      <c r="F3" s="145"/>
      <c r="G3" s="146"/>
      <c r="H3" s="147" t="s">
        <v>609</v>
      </c>
      <c r="I3" s="148"/>
      <c r="J3" s="148"/>
      <c r="K3" s="148"/>
      <c r="L3" s="149"/>
      <c r="M3" s="147" t="s">
        <v>610</v>
      </c>
      <c r="N3" s="148"/>
      <c r="O3" s="148"/>
      <c r="P3" s="148"/>
      <c r="Q3" s="149"/>
      <c r="R3" s="144" t="s">
        <v>611</v>
      </c>
      <c r="S3" s="145"/>
      <c r="T3" s="145"/>
      <c r="U3" s="145"/>
      <c r="V3" s="146"/>
      <c r="W3" s="144" t="s">
        <v>612</v>
      </c>
      <c r="X3" s="145"/>
      <c r="Y3" s="145"/>
      <c r="Z3" s="145"/>
      <c r="AA3" s="146"/>
      <c r="AB3" s="144" t="s">
        <v>613</v>
      </c>
      <c r="AC3" s="145"/>
      <c r="AD3" s="145"/>
      <c r="AE3" s="145"/>
      <c r="AF3" s="146"/>
    </row>
    <row r="4" spans="1:32" x14ac:dyDescent="0.25">
      <c r="A4" s="1" t="s">
        <v>334</v>
      </c>
      <c r="B4" s="1" t="s">
        <v>242</v>
      </c>
      <c r="C4" s="109" t="s">
        <v>336</v>
      </c>
      <c r="D4" s="109" t="s">
        <v>337</v>
      </c>
      <c r="E4" s="109" t="s">
        <v>338</v>
      </c>
      <c r="F4" s="109" t="s">
        <v>339</v>
      </c>
      <c r="G4" s="109" t="s">
        <v>340</v>
      </c>
      <c r="H4" s="109" t="s">
        <v>341</v>
      </c>
      <c r="I4" s="109" t="s">
        <v>342</v>
      </c>
      <c r="J4" s="107" t="s">
        <v>343</v>
      </c>
      <c r="K4" s="107" t="s">
        <v>344</v>
      </c>
      <c r="L4" s="107" t="s">
        <v>345</v>
      </c>
      <c r="M4" s="107" t="s">
        <v>346</v>
      </c>
      <c r="N4" s="107" t="s">
        <v>347</v>
      </c>
      <c r="O4" s="107" t="s">
        <v>348</v>
      </c>
      <c r="P4" s="107" t="s">
        <v>349</v>
      </c>
      <c r="Q4" s="107" t="s">
        <v>350</v>
      </c>
      <c r="R4" s="107" t="s">
        <v>351</v>
      </c>
      <c r="S4" s="107" t="s">
        <v>352</v>
      </c>
      <c r="T4" s="107" t="s">
        <v>353</v>
      </c>
      <c r="U4" s="107" t="s">
        <v>354</v>
      </c>
      <c r="V4" s="107" t="s">
        <v>355</v>
      </c>
      <c r="W4" s="107" t="s">
        <v>356</v>
      </c>
      <c r="X4" s="107" t="s">
        <v>357</v>
      </c>
      <c r="Y4" s="107" t="s">
        <v>358</v>
      </c>
      <c r="Z4" s="107" t="s">
        <v>359</v>
      </c>
      <c r="AA4" s="107" t="s">
        <v>360</v>
      </c>
      <c r="AB4" s="107" t="s">
        <v>361</v>
      </c>
      <c r="AC4" s="107" t="s">
        <v>362</v>
      </c>
      <c r="AD4" s="107" t="s">
        <v>363</v>
      </c>
      <c r="AE4" s="107" t="s">
        <v>364</v>
      </c>
      <c r="AF4" s="107" t="s">
        <v>365</v>
      </c>
    </row>
    <row r="5" spans="1:32" x14ac:dyDescent="0.25">
      <c r="A5" s="1">
        <v>2015</v>
      </c>
      <c r="B5" s="1" t="s">
        <v>366</v>
      </c>
      <c r="C5" s="117">
        <v>0.68062262216852876</v>
      </c>
      <c r="D5" s="117">
        <v>0.70255485033667797</v>
      </c>
      <c r="E5" s="117">
        <v>0.64454831314799332</v>
      </c>
      <c r="F5" s="117">
        <v>0.64831988503120608</v>
      </c>
      <c r="G5" s="117">
        <v>0.68345535445250472</v>
      </c>
      <c r="H5" s="117">
        <v>0.68198300832452952</v>
      </c>
      <c r="I5" s="117">
        <v>0.70255485033667797</v>
      </c>
      <c r="J5" s="117">
        <v>0.64454831314799332</v>
      </c>
      <c r="K5" s="117">
        <v>0.64831988503120597</v>
      </c>
      <c r="L5" s="117">
        <v>0.68345535445250483</v>
      </c>
      <c r="M5" s="117">
        <v>0.68062262216852876</v>
      </c>
      <c r="N5" s="117">
        <v>0.70255485033667797</v>
      </c>
      <c r="O5" s="117">
        <v>0.64831988503120608</v>
      </c>
      <c r="P5" s="117">
        <v>0.64454831314799332</v>
      </c>
      <c r="Q5" s="117">
        <v>0.68345535445250472</v>
      </c>
      <c r="R5" s="117">
        <v>0.68062262216852876</v>
      </c>
      <c r="S5" s="117">
        <v>0.70255485033667797</v>
      </c>
      <c r="T5" s="117">
        <v>0.64454831314799332</v>
      </c>
      <c r="U5" s="117">
        <v>0.64831988503120608</v>
      </c>
      <c r="V5" s="117">
        <v>0.68345535445250472</v>
      </c>
      <c r="W5" s="117">
        <v>0.68198300832452952</v>
      </c>
      <c r="X5" s="117">
        <v>0.70255485033667797</v>
      </c>
      <c r="Y5" s="117">
        <v>0.64454831314799332</v>
      </c>
      <c r="Z5" s="117">
        <v>0.64831988503120597</v>
      </c>
      <c r="AA5" s="117">
        <v>0.68345535445250483</v>
      </c>
      <c r="AB5" s="117">
        <v>0.68062262216852876</v>
      </c>
      <c r="AC5" s="117">
        <v>0.70255485033667797</v>
      </c>
      <c r="AD5" s="117">
        <v>0.64831988503120608</v>
      </c>
      <c r="AE5" s="117">
        <v>0.64454831314799332</v>
      </c>
      <c r="AF5" s="117">
        <v>0.68345535445250472</v>
      </c>
    </row>
    <row r="6" spans="1:32" x14ac:dyDescent="0.25">
      <c r="A6" s="1">
        <v>2016</v>
      </c>
      <c r="B6" s="1" t="s">
        <v>366</v>
      </c>
      <c r="C6" s="117">
        <v>0.78498997932357728</v>
      </c>
      <c r="D6" s="117">
        <v>0.73359000002453334</v>
      </c>
      <c r="E6" s="117">
        <v>0.73216310700792753</v>
      </c>
      <c r="F6" s="117">
        <v>0.68723439712387246</v>
      </c>
      <c r="G6" s="117">
        <v>0.79701777674791296</v>
      </c>
      <c r="H6" s="117">
        <v>0.7281112021133983</v>
      </c>
      <c r="I6" s="117">
        <v>0.72669861693022753</v>
      </c>
      <c r="J6" s="117">
        <v>0.69514927748403499</v>
      </c>
      <c r="K6" s="117">
        <v>0.67864386547485422</v>
      </c>
      <c r="L6" s="117">
        <v>0.73110328207531139</v>
      </c>
      <c r="M6" s="117">
        <v>0.69473472634835054</v>
      </c>
      <c r="N6" s="117">
        <v>0.70674259200063194</v>
      </c>
      <c r="O6" s="117">
        <v>0.65992105072273766</v>
      </c>
      <c r="P6" s="117">
        <v>0.65545738151432109</v>
      </c>
      <c r="Q6" s="117">
        <v>0.69786645252402491</v>
      </c>
      <c r="R6" s="117">
        <v>0.77703965307245149</v>
      </c>
      <c r="S6" s="117">
        <v>0.73339206748164076</v>
      </c>
      <c r="T6" s="117">
        <v>0.71435795142976155</v>
      </c>
      <c r="U6" s="117">
        <v>0.68465288175627692</v>
      </c>
      <c r="V6" s="117">
        <v>0.78759999279326032</v>
      </c>
      <c r="W6" s="117">
        <v>0.71325879890375343</v>
      </c>
      <c r="X6" s="117">
        <v>0.72240226514406036</v>
      </c>
      <c r="Y6" s="117">
        <v>0.676794353712734</v>
      </c>
      <c r="Z6" s="117">
        <v>0.67139875409946637</v>
      </c>
      <c r="AA6" s="117">
        <v>0.7153932613908669</v>
      </c>
      <c r="AB6" s="117">
        <v>0.69682225103130679</v>
      </c>
      <c r="AC6" s="117">
        <v>0.70663425348931741</v>
      </c>
      <c r="AD6" s="117">
        <v>0.66163151326184222</v>
      </c>
      <c r="AE6" s="117">
        <v>0.65577513062953163</v>
      </c>
      <c r="AF6" s="117">
        <v>0.70025595330650259</v>
      </c>
    </row>
    <row r="7" spans="1:32" x14ac:dyDescent="0.25">
      <c r="A7" s="1">
        <v>2017</v>
      </c>
      <c r="B7" s="1" t="s">
        <v>366</v>
      </c>
      <c r="C7" s="117">
        <v>0.89395936101628171</v>
      </c>
      <c r="D7" s="117">
        <v>0.76304458391614993</v>
      </c>
      <c r="E7" s="117">
        <v>0.80405263561878693</v>
      </c>
      <c r="F7" s="117">
        <v>0.72739633532116932</v>
      </c>
      <c r="G7" s="117">
        <v>0.91232900510772008</v>
      </c>
      <c r="H7" s="117">
        <v>0.77683414054115207</v>
      </c>
      <c r="I7" s="117">
        <v>0.74999437928388024</v>
      </c>
      <c r="J7" s="117">
        <v>0.73836935781955504</v>
      </c>
      <c r="K7" s="117">
        <v>0.71149924844509782</v>
      </c>
      <c r="L7" s="117">
        <v>0.78133781399336899</v>
      </c>
      <c r="M7" s="117">
        <v>0.70931478136461745</v>
      </c>
      <c r="N7" s="117">
        <v>0.71044396887560746</v>
      </c>
      <c r="O7" s="117">
        <v>0.67239855207552901</v>
      </c>
      <c r="P7" s="117">
        <v>0.66477520415594482</v>
      </c>
      <c r="Q7" s="117">
        <v>0.71279236319518613</v>
      </c>
      <c r="R7" s="117">
        <v>0.82861674998449819</v>
      </c>
      <c r="S7" s="117">
        <v>0.76289256955211837</v>
      </c>
      <c r="T7" s="117">
        <v>0.76935573500035626</v>
      </c>
      <c r="U7" s="117">
        <v>0.71944421950488913</v>
      </c>
      <c r="V7" s="117">
        <v>0.83742720248011349</v>
      </c>
      <c r="W7" s="117">
        <v>0.74455680243934197</v>
      </c>
      <c r="X7" s="117">
        <v>0.74167724600763885</v>
      </c>
      <c r="Y7" s="117">
        <v>0.70500907175603256</v>
      </c>
      <c r="Z7" s="117">
        <v>0.69467202456575128</v>
      </c>
      <c r="AA7" s="117">
        <v>0.7473610495970805</v>
      </c>
      <c r="AB7" s="117">
        <v>0.71233134077910665</v>
      </c>
      <c r="AC7" s="117">
        <v>0.7100526173890821</v>
      </c>
      <c r="AD7" s="117">
        <v>0.67458880204352212</v>
      </c>
      <c r="AE7" s="117">
        <v>0.66455300331694089</v>
      </c>
      <c r="AF7" s="117">
        <v>0.71643068160139589</v>
      </c>
    </row>
    <row r="8" spans="1:32" x14ac:dyDescent="0.25">
      <c r="A8" s="1">
        <v>2018</v>
      </c>
      <c r="B8" s="1" t="s">
        <v>366</v>
      </c>
      <c r="C8" s="117">
        <v>0.96786532596918906</v>
      </c>
      <c r="D8" s="117">
        <v>0.79270988781393592</v>
      </c>
      <c r="E8" s="117">
        <v>0.87513021958531456</v>
      </c>
      <c r="F8" s="117">
        <v>0.76759965379496542</v>
      </c>
      <c r="G8" s="117">
        <v>0.97328274742436405</v>
      </c>
      <c r="H8" s="117">
        <v>0.82633395127896359</v>
      </c>
      <c r="I8" s="117">
        <v>0.7734403047742815</v>
      </c>
      <c r="J8" s="117">
        <v>0.78125860775270994</v>
      </c>
      <c r="K8" s="117">
        <v>0.7444036062459789</v>
      </c>
      <c r="L8" s="117">
        <v>0.83253851349111074</v>
      </c>
      <c r="M8" s="117">
        <v>0.72316042294849481</v>
      </c>
      <c r="N8" s="117">
        <v>0.71392340031924861</v>
      </c>
      <c r="O8" s="117">
        <v>0.68444593783608676</v>
      </c>
      <c r="P8" s="117">
        <v>0.67347571072515999</v>
      </c>
      <c r="Q8" s="117">
        <v>0.72704012386027805</v>
      </c>
      <c r="R8" s="117">
        <v>0.86570650562491847</v>
      </c>
      <c r="S8" s="117">
        <v>0.78527975029468677</v>
      </c>
      <c r="T8" s="117">
        <v>0.81126701655566646</v>
      </c>
      <c r="U8" s="117">
        <v>0.75421122071667179</v>
      </c>
      <c r="V8" s="117">
        <v>0.87779651899236377</v>
      </c>
      <c r="W8" s="117">
        <v>0.77623143787994009</v>
      </c>
      <c r="X8" s="117">
        <v>0.76064870866292811</v>
      </c>
      <c r="Y8" s="117">
        <v>0.73383535820670154</v>
      </c>
      <c r="Z8" s="117">
        <v>0.71803142006374587</v>
      </c>
      <c r="AA8" s="117">
        <v>0.77964870121663143</v>
      </c>
      <c r="AB8" s="117">
        <v>0.7278085853799442</v>
      </c>
      <c r="AC8" s="117">
        <v>0.71327215174359726</v>
      </c>
      <c r="AD8" s="117">
        <v>0.68744841980749372</v>
      </c>
      <c r="AE8" s="117">
        <v>0.67347321430457041</v>
      </c>
      <c r="AF8" s="117">
        <v>0.7325986010335781</v>
      </c>
    </row>
    <row r="9" spans="1:32" x14ac:dyDescent="0.25">
      <c r="A9" s="1">
        <v>2019</v>
      </c>
      <c r="B9" s="1" t="s">
        <v>366</v>
      </c>
      <c r="C9" s="117">
        <v>0.98638042765352729</v>
      </c>
      <c r="D9" s="117">
        <v>0.82292805360772092</v>
      </c>
      <c r="E9" s="117">
        <v>0.93631119125576068</v>
      </c>
      <c r="F9" s="117">
        <v>0.80804389933107645</v>
      </c>
      <c r="G9" s="117">
        <v>0.99353842976266793</v>
      </c>
      <c r="H9" s="117">
        <v>0.87472416479144421</v>
      </c>
      <c r="I9" s="117">
        <v>0.79732318377996558</v>
      </c>
      <c r="J9" s="117">
        <v>0.82433203326843163</v>
      </c>
      <c r="K9" s="117">
        <v>0.77787834442337989</v>
      </c>
      <c r="L9" s="117">
        <v>0.88151983677974866</v>
      </c>
      <c r="M9" s="117">
        <v>0.73721279155152708</v>
      </c>
      <c r="N9" s="117">
        <v>0.71746767671009037</v>
      </c>
      <c r="O9" s="117">
        <v>0.69658461355029366</v>
      </c>
      <c r="P9" s="117">
        <v>0.68207390720689876</v>
      </c>
      <c r="Q9" s="117">
        <v>0.74161712805067481</v>
      </c>
      <c r="R9" s="117">
        <v>0.89559223029159352</v>
      </c>
      <c r="S9" s="117">
        <v>0.7932570717407027</v>
      </c>
      <c r="T9" s="117">
        <v>0.84131677673172034</v>
      </c>
      <c r="U9" s="117">
        <v>0.7752661496925084</v>
      </c>
      <c r="V9" s="117">
        <v>0.9069308201552817</v>
      </c>
      <c r="W9" s="117">
        <v>0.80815721933583451</v>
      </c>
      <c r="X9" s="117">
        <v>0.77949803715613963</v>
      </c>
      <c r="Y9" s="117">
        <v>0.7632401459238789</v>
      </c>
      <c r="Z9" s="117">
        <v>0.74143561638634781</v>
      </c>
      <c r="AA9" s="117">
        <v>0.81225731230620146</v>
      </c>
      <c r="AB9" s="117">
        <v>0.74327827011933345</v>
      </c>
      <c r="AC9" s="117">
        <v>0.71647323035961274</v>
      </c>
      <c r="AD9" s="117">
        <v>0.70016886952664847</v>
      </c>
      <c r="AE9" s="117">
        <v>0.6826869291510248</v>
      </c>
      <c r="AF9" s="117">
        <v>0.74876082282361889</v>
      </c>
    </row>
    <row r="10" spans="1:32" x14ac:dyDescent="0.25">
      <c r="A10" s="1">
        <v>2020</v>
      </c>
      <c r="B10" s="1" t="s">
        <v>366</v>
      </c>
      <c r="C10" s="118">
        <v>1</v>
      </c>
      <c r="D10" s="117">
        <v>0.85369908129750449</v>
      </c>
      <c r="E10" s="117">
        <v>0.96831803252118465</v>
      </c>
      <c r="F10" s="117">
        <v>0.84922347549674593</v>
      </c>
      <c r="G10" s="21">
        <v>1</v>
      </c>
      <c r="H10" s="117">
        <v>0.92117152913623812</v>
      </c>
      <c r="I10" s="117">
        <v>0.82164301630093239</v>
      </c>
      <c r="J10" s="117">
        <v>0.86767919577905239</v>
      </c>
      <c r="K10" s="117">
        <v>0.812104740808408</v>
      </c>
      <c r="L10" s="117">
        <v>0.92961238513868016</v>
      </c>
      <c r="M10" s="117">
        <v>0.75162958740412034</v>
      </c>
      <c r="N10" s="117">
        <v>0.72107679804813207</v>
      </c>
      <c r="O10" s="117">
        <v>0.70899585704925661</v>
      </c>
      <c r="P10" s="117">
        <v>0.69067270615161469</v>
      </c>
      <c r="Q10" s="117">
        <v>0.75657578088356714</v>
      </c>
      <c r="R10" s="117">
        <v>0.92086869599378141</v>
      </c>
      <c r="S10" s="117">
        <v>0.80122112477493979</v>
      </c>
      <c r="T10" s="117">
        <v>0.87125946994113546</v>
      </c>
      <c r="U10" s="117">
        <v>0.79116438244691711</v>
      </c>
      <c r="V10" s="117">
        <v>0.93390967231237709</v>
      </c>
      <c r="W10" s="117">
        <v>0.84052977357819092</v>
      </c>
      <c r="X10" s="117">
        <v>0.79406873791136179</v>
      </c>
      <c r="Y10" s="117">
        <v>0.79207096672882094</v>
      </c>
      <c r="Z10" s="117">
        <v>0.76476812333701327</v>
      </c>
      <c r="AA10" s="117">
        <v>0.84540735097661956</v>
      </c>
      <c r="AB10" s="117">
        <v>0.75869205848945642</v>
      </c>
      <c r="AC10" s="117">
        <v>0.71965608253610724</v>
      </c>
      <c r="AD10" s="117">
        <v>0.71263348991263697</v>
      </c>
      <c r="AE10" s="117">
        <v>0.69102902450711023</v>
      </c>
      <c r="AF10" s="117">
        <v>0.76488147451733157</v>
      </c>
    </row>
    <row r="11" spans="1:32" x14ac:dyDescent="0.25">
      <c r="A11" s="1">
        <v>2021</v>
      </c>
      <c r="B11" s="1" t="s">
        <v>366</v>
      </c>
      <c r="C11" s="21">
        <v>1</v>
      </c>
      <c r="D11" s="117">
        <v>0.88120945448150811</v>
      </c>
      <c r="E11" s="117">
        <v>0.98001141543685533</v>
      </c>
      <c r="F11" s="117">
        <v>0.89130741115335732</v>
      </c>
      <c r="G11" s="21">
        <v>1</v>
      </c>
      <c r="H11" s="117">
        <v>0.95374176934986055</v>
      </c>
      <c r="I11" s="117">
        <v>0.84639980233718215</v>
      </c>
      <c r="J11" s="117">
        <v>0.89479572930181284</v>
      </c>
      <c r="K11" s="117">
        <v>0.84708279540106335</v>
      </c>
      <c r="L11" s="117">
        <v>0.95947350750030969</v>
      </c>
      <c r="M11" s="117">
        <v>0.76641081050627424</v>
      </c>
      <c r="N11" s="117">
        <v>0.72475076433337404</v>
      </c>
      <c r="O11" s="117">
        <v>0.72167966833297581</v>
      </c>
      <c r="P11" s="117">
        <v>0.69934237135532329</v>
      </c>
      <c r="Q11" s="117">
        <v>0.77191608235895515</v>
      </c>
      <c r="R11" s="117">
        <v>0.94501555141618643</v>
      </c>
      <c r="S11" s="117">
        <v>0.80917190939739791</v>
      </c>
      <c r="T11" s="117">
        <v>0.89691907229046863</v>
      </c>
      <c r="U11" s="117">
        <v>0.80733420851558679</v>
      </c>
      <c r="V11" s="117">
        <v>0.94835112026530333</v>
      </c>
      <c r="W11" s="117">
        <v>0.86462485014539603</v>
      </c>
      <c r="X11" s="117">
        <v>0.80074826844124969</v>
      </c>
      <c r="Y11" s="117">
        <v>0.82040630295499162</v>
      </c>
      <c r="Z11" s="117">
        <v>0.78820649159467238</v>
      </c>
      <c r="AA11" s="117">
        <v>0.87002820999623021</v>
      </c>
      <c r="AB11" s="117">
        <v>0.76885334471572286</v>
      </c>
      <c r="AC11" s="117">
        <v>0.72282093527906932</v>
      </c>
      <c r="AD11" s="117">
        <v>0.72501966226350101</v>
      </c>
      <c r="AE11" s="117">
        <v>0.69839599408515596</v>
      </c>
      <c r="AF11" s="117">
        <v>0.77191777901744829</v>
      </c>
    </row>
    <row r="12" spans="1:32" x14ac:dyDescent="0.25">
      <c r="A12" s="1">
        <v>2022</v>
      </c>
      <c r="B12" s="1" t="s">
        <v>366</v>
      </c>
      <c r="C12" s="21">
        <v>1</v>
      </c>
      <c r="D12" s="117">
        <v>0.90807899549046656</v>
      </c>
      <c r="E12" s="117">
        <v>0.99180038062505105</v>
      </c>
      <c r="F12" s="117">
        <v>0.93106151996324593</v>
      </c>
      <c r="G12" s="21">
        <v>1</v>
      </c>
      <c r="H12" s="117">
        <v>0.97056703959624546</v>
      </c>
      <c r="I12" s="117">
        <v>0.8706166868264229</v>
      </c>
      <c r="J12" s="117">
        <v>0.90605376714932129</v>
      </c>
      <c r="K12" s="117">
        <v>0.88241870280335466</v>
      </c>
      <c r="L12" s="117">
        <v>0.97150808192081328</v>
      </c>
      <c r="M12" s="117">
        <v>0.78155646085798913</v>
      </c>
      <c r="N12" s="117">
        <v>0.72848957556581606</v>
      </c>
      <c r="O12" s="117">
        <v>0.73424224200346</v>
      </c>
      <c r="P12" s="117">
        <v>0.70808290281802466</v>
      </c>
      <c r="Q12" s="117">
        <v>0.78763803247683883</v>
      </c>
      <c r="R12" s="117">
        <v>0.95074645351254194</v>
      </c>
      <c r="S12" s="117">
        <v>0.81704926218517127</v>
      </c>
      <c r="T12" s="117">
        <v>0.91837225074287543</v>
      </c>
      <c r="U12" s="117">
        <v>0.82305428392370927</v>
      </c>
      <c r="V12" s="117">
        <v>0.95421896684288343</v>
      </c>
      <c r="W12" s="117">
        <v>0.88554706701497043</v>
      </c>
      <c r="X12" s="117">
        <v>0.80733711084165927</v>
      </c>
      <c r="Y12" s="117">
        <v>0.84924362117690322</v>
      </c>
      <c r="Z12" s="117">
        <v>0.80223117627040086</v>
      </c>
      <c r="AA12" s="117">
        <v>0.89054300203670222</v>
      </c>
      <c r="AB12" s="117">
        <v>0.77423384847195531</v>
      </c>
      <c r="AC12" s="117">
        <v>0.7258765157524999</v>
      </c>
      <c r="AD12" s="117">
        <v>0.73737841190913089</v>
      </c>
      <c r="AE12" s="117">
        <v>0.70594533825914985</v>
      </c>
      <c r="AF12" s="117">
        <v>0.77742774880577659</v>
      </c>
    </row>
    <row r="13" spans="1:32" x14ac:dyDescent="0.25">
      <c r="A13" s="1">
        <v>2023</v>
      </c>
      <c r="B13" s="1" t="s">
        <v>366</v>
      </c>
      <c r="C13" s="21">
        <v>1</v>
      </c>
      <c r="D13" s="117">
        <v>0.93144410145964585</v>
      </c>
      <c r="E13" s="21">
        <v>1</v>
      </c>
      <c r="F13" s="117">
        <v>0.96045861626010609</v>
      </c>
      <c r="G13" s="21">
        <v>1</v>
      </c>
      <c r="H13" s="117">
        <v>0.97838559444535222</v>
      </c>
      <c r="I13" s="117">
        <v>0.89123120568213232</v>
      </c>
      <c r="J13" s="117">
        <v>0.91740308263014714</v>
      </c>
      <c r="K13" s="117">
        <v>0.91710684755122895</v>
      </c>
      <c r="L13" s="117">
        <v>0.9792346042866662</v>
      </c>
      <c r="M13" s="117">
        <v>0.79706653845926467</v>
      </c>
      <c r="N13" s="117">
        <v>0.73224063982355569</v>
      </c>
      <c r="O13" s="117">
        <v>0.7467417321653177</v>
      </c>
      <c r="P13" s="117">
        <v>0.71689430053971859</v>
      </c>
      <c r="Q13" s="117">
        <v>0.80374163123721831</v>
      </c>
      <c r="R13" s="117">
        <v>0.95629331796852401</v>
      </c>
      <c r="S13" s="117">
        <v>0.8230151682973208</v>
      </c>
      <c r="T13" s="117">
        <v>0.94065486258810771</v>
      </c>
      <c r="U13" s="117">
        <v>0.83451529530286872</v>
      </c>
      <c r="V13" s="117">
        <v>0.96027541380213532</v>
      </c>
      <c r="W13" s="117">
        <v>0.90312329644975564</v>
      </c>
      <c r="X13" s="117">
        <v>0.8138970089016796</v>
      </c>
      <c r="Y13" s="117">
        <v>0.87266528086735073</v>
      </c>
      <c r="Z13" s="117">
        <v>0.81606939366729048</v>
      </c>
      <c r="AA13" s="117">
        <v>0.90881660102992434</v>
      </c>
      <c r="AB13" s="117">
        <v>0.77968695582509295</v>
      </c>
      <c r="AC13" s="117">
        <v>0.72888479023405794</v>
      </c>
      <c r="AD13" s="117">
        <v>0.74371069903269338</v>
      </c>
      <c r="AE13" s="117">
        <v>0.71367714045834085</v>
      </c>
      <c r="AF13" s="117">
        <v>0.78299955478586891</v>
      </c>
    </row>
    <row r="14" spans="1:32" x14ac:dyDescent="0.25">
      <c r="A14" s="1">
        <v>2024</v>
      </c>
      <c r="B14" s="1" t="s">
        <v>366</v>
      </c>
      <c r="C14" s="21">
        <v>1</v>
      </c>
      <c r="D14" s="117">
        <v>0.94912500948888612</v>
      </c>
      <c r="E14" s="21">
        <v>1</v>
      </c>
      <c r="F14" s="117">
        <v>0.96901712099762816</v>
      </c>
      <c r="G14" s="21">
        <v>1</v>
      </c>
      <c r="H14" s="117">
        <v>0.98455667570118011</v>
      </c>
      <c r="I14" s="117">
        <v>0.91214523328465547</v>
      </c>
      <c r="J14" s="117">
        <v>0.92859731974273196</v>
      </c>
      <c r="K14" s="117">
        <v>0.93590289135857896</v>
      </c>
      <c r="L14" s="117">
        <v>0.98520441912251588</v>
      </c>
      <c r="M14" s="117">
        <v>0.8129410433101012</v>
      </c>
      <c r="N14" s="117">
        <v>0.73600372369360956</v>
      </c>
      <c r="O14" s="117">
        <v>0.75949876046545628</v>
      </c>
      <c r="P14" s="117">
        <v>0.72553020851884698</v>
      </c>
      <c r="Q14" s="117">
        <v>0.8199233078923347</v>
      </c>
      <c r="R14" s="117">
        <v>0.96201259141709816</v>
      </c>
      <c r="S14" s="117">
        <v>0.82903391427929474</v>
      </c>
      <c r="T14" s="117">
        <v>0.9637669078261657</v>
      </c>
      <c r="U14" s="117">
        <v>0.8446977653915646</v>
      </c>
      <c r="V14" s="117">
        <v>0.96652046114305901</v>
      </c>
      <c r="W14" s="117">
        <v>0.9212163830750385</v>
      </c>
      <c r="X14" s="117">
        <v>0.82045539142052593</v>
      </c>
      <c r="Y14" s="117">
        <v>0.89495151555031116</v>
      </c>
      <c r="Z14" s="117">
        <v>0.8301658313014969</v>
      </c>
      <c r="AA14" s="117">
        <v>0.92762815377180463</v>
      </c>
      <c r="AB14" s="117">
        <v>0.78521383856619476</v>
      </c>
      <c r="AC14" s="117">
        <v>0.73187340778664245</v>
      </c>
      <c r="AD14" s="117">
        <v>0.74781180869209407</v>
      </c>
      <c r="AE14" s="117">
        <v>0.72159148327768485</v>
      </c>
      <c r="AF14" s="117">
        <v>0.78870219156115806</v>
      </c>
    </row>
    <row r="15" spans="1:32" x14ac:dyDescent="0.25">
      <c r="A15" s="1">
        <v>2025</v>
      </c>
      <c r="B15" s="1" t="s">
        <v>366</v>
      </c>
      <c r="C15" s="21">
        <v>1</v>
      </c>
      <c r="D15" s="117">
        <v>0.96405718178835964</v>
      </c>
      <c r="E15" s="21">
        <v>1</v>
      </c>
      <c r="F15" s="117">
        <v>0.97594394180983546</v>
      </c>
      <c r="G15" s="21">
        <v>1</v>
      </c>
      <c r="H15" s="117">
        <v>0.99033165491119501</v>
      </c>
      <c r="I15" s="117">
        <v>0.9334098279339913</v>
      </c>
      <c r="J15" s="117">
        <v>0.93980542388341637</v>
      </c>
      <c r="K15" s="117">
        <v>0.95289277091258762</v>
      </c>
      <c r="L15" s="117">
        <v>0.99047942730934391</v>
      </c>
      <c r="M15" s="117">
        <v>0.82863310843258886</v>
      </c>
      <c r="N15" s="117">
        <v>0.73982988547597672</v>
      </c>
      <c r="O15" s="117">
        <v>0.77251332690387586</v>
      </c>
      <c r="P15" s="117">
        <v>0.73415957215175032</v>
      </c>
      <c r="Q15" s="117">
        <v>0.83564659189364798</v>
      </c>
      <c r="R15" s="117">
        <v>0.96790427385826416</v>
      </c>
      <c r="S15" s="117">
        <v>0.83510550013109341</v>
      </c>
      <c r="T15" s="117">
        <v>0.97554255644147625</v>
      </c>
      <c r="U15" s="117">
        <v>0.85517599552346857</v>
      </c>
      <c r="V15" s="117">
        <v>0.97295410886565459</v>
      </c>
      <c r="W15" s="117">
        <v>0.93738837196299629</v>
      </c>
      <c r="X15" s="117">
        <v>0.82695814068982954</v>
      </c>
      <c r="Y15" s="117">
        <v>0.91168704645227217</v>
      </c>
      <c r="Z15" s="117">
        <v>0.84374118796939124</v>
      </c>
      <c r="AA15" s="117">
        <v>0.94394553706892559</v>
      </c>
      <c r="AB15" s="117">
        <v>0.79086749952278479</v>
      </c>
      <c r="AC15" s="117">
        <v>0.73484258647130074</v>
      </c>
      <c r="AD15" s="117">
        <v>0.75197006053879434</v>
      </c>
      <c r="AE15" s="117">
        <v>0.72956550587106495</v>
      </c>
      <c r="AF15" s="117">
        <v>0.79453565913164392</v>
      </c>
    </row>
    <row r="16" spans="1:32" x14ac:dyDescent="0.25">
      <c r="A16" s="1">
        <v>2026</v>
      </c>
      <c r="B16" s="1" t="s">
        <v>366</v>
      </c>
      <c r="C16" s="21">
        <v>1</v>
      </c>
      <c r="D16" s="117">
        <v>0.97436466981706094</v>
      </c>
      <c r="E16" s="21">
        <v>1</v>
      </c>
      <c r="F16" s="117">
        <v>0.98300783369118838</v>
      </c>
      <c r="G16" s="21">
        <v>1</v>
      </c>
      <c r="H16" s="117">
        <v>0.99572406518274315</v>
      </c>
      <c r="I16" s="117">
        <v>0.95025495939300109</v>
      </c>
      <c r="J16" s="117">
        <v>0.95110224296396961</v>
      </c>
      <c r="K16" s="117">
        <v>0.96665637847855623</v>
      </c>
      <c r="L16" s="117">
        <v>0.99587379353977656</v>
      </c>
      <c r="M16" s="117">
        <v>0.84415649585915531</v>
      </c>
      <c r="N16" s="117">
        <v>0.74371912517065752</v>
      </c>
      <c r="O16" s="117">
        <v>0.78578543148057667</v>
      </c>
      <c r="P16" s="117">
        <v>0.74285723935019754</v>
      </c>
      <c r="Q16" s="117">
        <v>0.85172564793378414</v>
      </c>
      <c r="R16" s="117">
        <v>0.97396836529202202</v>
      </c>
      <c r="S16" s="117">
        <v>0.84122992585271639</v>
      </c>
      <c r="T16" s="117">
        <v>0.98689369064404719</v>
      </c>
      <c r="U16" s="117">
        <v>0.86594998569858106</v>
      </c>
      <c r="V16" s="117">
        <v>0.97957635696992196</v>
      </c>
      <c r="W16" s="117">
        <v>0.95201557092414613</v>
      </c>
      <c r="X16" s="117">
        <v>0.83222699721290005</v>
      </c>
      <c r="Y16" s="117">
        <v>0.92888001929773534</v>
      </c>
      <c r="Z16" s="117">
        <v>0.8562360938458532</v>
      </c>
      <c r="AA16" s="117">
        <v>0.95475360420780608</v>
      </c>
      <c r="AB16" s="117">
        <v>0.79664793869486317</v>
      </c>
      <c r="AC16" s="117">
        <v>0.73779254216846912</v>
      </c>
      <c r="AD16" s="117">
        <v>0.75618545457279407</v>
      </c>
      <c r="AE16" s="117">
        <v>0.73770852843808987</v>
      </c>
      <c r="AF16" s="117">
        <v>0.80049995749732661</v>
      </c>
    </row>
    <row r="17" spans="1:32" x14ac:dyDescent="0.25">
      <c r="A17" s="1">
        <v>2027</v>
      </c>
      <c r="B17" s="1" t="s">
        <v>366</v>
      </c>
      <c r="C17" s="21">
        <v>1</v>
      </c>
      <c r="D17" s="117">
        <v>0.97972734389505256</v>
      </c>
      <c r="E17" s="21">
        <v>1</v>
      </c>
      <c r="F17" s="117">
        <v>0.99020879664168704</v>
      </c>
      <c r="G17" s="21">
        <v>1</v>
      </c>
      <c r="H17" s="21">
        <v>1</v>
      </c>
      <c r="I17" s="117">
        <v>0.96226130813912836</v>
      </c>
      <c r="J17" s="117">
        <v>0.96248777698439147</v>
      </c>
      <c r="K17" s="117">
        <v>0.97971236667399331</v>
      </c>
      <c r="L17" s="21">
        <v>1</v>
      </c>
      <c r="M17" s="117">
        <v>0.86002060622404364</v>
      </c>
      <c r="N17" s="117">
        <v>0.74767144277765174</v>
      </c>
      <c r="O17" s="117">
        <v>0.79931507419555836</v>
      </c>
      <c r="P17" s="117">
        <v>0.75147768902229295</v>
      </c>
      <c r="Q17" s="117">
        <v>0.86677295819892963</v>
      </c>
      <c r="R17" s="117">
        <v>0.98020486571837173</v>
      </c>
      <c r="S17" s="117">
        <v>0.84580371726430081</v>
      </c>
      <c r="T17" s="117">
        <v>0.99857464329901835</v>
      </c>
      <c r="U17" s="117">
        <v>0.87701973591690152</v>
      </c>
      <c r="V17" s="117">
        <v>0.98638720545586123</v>
      </c>
      <c r="W17" s="117">
        <v>0.95682596327065583</v>
      </c>
      <c r="X17" s="117">
        <v>0.83754266044148862</v>
      </c>
      <c r="Y17" s="117">
        <v>0.94655590362713971</v>
      </c>
      <c r="Z17" s="117">
        <v>0.86899972066208031</v>
      </c>
      <c r="AA17" s="117">
        <v>0.95982248895084732</v>
      </c>
      <c r="AB17" s="117">
        <v>0.80255515608242989</v>
      </c>
      <c r="AC17" s="117">
        <v>0.74072348859977999</v>
      </c>
      <c r="AD17" s="117">
        <v>0.76047395360910486</v>
      </c>
      <c r="AE17" s="117">
        <v>0.74603824857668088</v>
      </c>
      <c r="AF17" s="117">
        <v>0.80659508665820612</v>
      </c>
    </row>
    <row r="18" spans="1:32" x14ac:dyDescent="0.25">
      <c r="A18" s="1">
        <v>2028</v>
      </c>
      <c r="B18" s="1" t="s">
        <v>366</v>
      </c>
      <c r="C18" s="21">
        <v>1</v>
      </c>
      <c r="D18" s="117">
        <v>0.98517560479042399</v>
      </c>
      <c r="E18" s="21">
        <v>1</v>
      </c>
      <c r="F18" s="117">
        <v>0.99754683066133143</v>
      </c>
      <c r="G18" s="21">
        <v>1</v>
      </c>
      <c r="H18" s="21">
        <v>1</v>
      </c>
      <c r="I18" s="117">
        <v>0.97207336725589844</v>
      </c>
      <c r="J18" s="117">
        <v>0.97139496700121863</v>
      </c>
      <c r="K18" s="117">
        <v>0.99301687694529783</v>
      </c>
      <c r="L18" s="21">
        <v>1</v>
      </c>
      <c r="M18" s="117">
        <v>0.87281148844715806</v>
      </c>
      <c r="N18" s="117">
        <v>0.75168683829695937</v>
      </c>
      <c r="O18" s="117">
        <v>0.81310225504882094</v>
      </c>
      <c r="P18" s="117">
        <v>0.76016433416539586</v>
      </c>
      <c r="Q18" s="117">
        <v>0.87793047599906993</v>
      </c>
      <c r="R18" s="117">
        <v>0.98661377513731341</v>
      </c>
      <c r="S18" s="117">
        <v>0.84846214357604377</v>
      </c>
      <c r="T18" s="117">
        <v>0.99946398153432725</v>
      </c>
      <c r="U18" s="117">
        <v>0.88660548355227442</v>
      </c>
      <c r="V18" s="117">
        <v>0.99338665432347228</v>
      </c>
      <c r="W18" s="117">
        <v>0.96175030604724987</v>
      </c>
      <c r="X18" s="117">
        <v>0.84179098396849072</v>
      </c>
      <c r="Y18" s="117">
        <v>0.96364292750947433</v>
      </c>
      <c r="Z18" s="117">
        <v>0.88050367860864942</v>
      </c>
      <c r="AA18" s="117">
        <v>0.96501814299262867</v>
      </c>
      <c r="AB18" s="117">
        <v>0.8085843822386275</v>
      </c>
      <c r="AC18" s="117">
        <v>0.74363563734964921</v>
      </c>
      <c r="AD18" s="117">
        <v>0.76484306447046313</v>
      </c>
      <c r="AE18" s="117">
        <v>0.75455474562722302</v>
      </c>
      <c r="AF18" s="117">
        <v>0.81282049452114069</v>
      </c>
    </row>
    <row r="19" spans="1:32" x14ac:dyDescent="0.25">
      <c r="A19" s="1">
        <v>2029</v>
      </c>
      <c r="B19" s="1" t="s">
        <v>366</v>
      </c>
      <c r="C19" s="21">
        <v>1</v>
      </c>
      <c r="D19" s="117">
        <v>0.99070945250317533</v>
      </c>
      <c r="E19" s="21">
        <v>1</v>
      </c>
      <c r="F19" s="21">
        <v>1</v>
      </c>
      <c r="G19" s="21">
        <v>1</v>
      </c>
      <c r="H19" s="21">
        <v>1</v>
      </c>
      <c r="I19" s="117">
        <v>0.97707475640826269</v>
      </c>
      <c r="J19" s="117">
        <v>0.97844894880209665</v>
      </c>
      <c r="K19" s="117">
        <v>0.99656358680546786</v>
      </c>
      <c r="L19" s="21">
        <v>1</v>
      </c>
      <c r="M19" s="117">
        <v>0.88389562169863256</v>
      </c>
      <c r="N19" s="117">
        <v>0.75576531172858041</v>
      </c>
      <c r="O19" s="117">
        <v>0.82714697404036452</v>
      </c>
      <c r="P19" s="117">
        <v>0.76891814145603432</v>
      </c>
      <c r="Q19" s="117">
        <v>0.88932440779442845</v>
      </c>
      <c r="R19" s="117">
        <v>0.99319509354884683</v>
      </c>
      <c r="S19" s="117">
        <v>0.85093289102414593</v>
      </c>
      <c r="T19" s="117">
        <v>0.99946398153432725</v>
      </c>
      <c r="U19" s="117">
        <v>0.89637426364535622</v>
      </c>
      <c r="V19" s="21">
        <v>1</v>
      </c>
      <c r="W19" s="117">
        <v>0.96680614405164078</v>
      </c>
      <c r="X19" s="117">
        <v>0.84586485495732922</v>
      </c>
      <c r="Y19" s="117">
        <v>0.97494569180122725</v>
      </c>
      <c r="Z19" s="117">
        <v>0.89009835722488417</v>
      </c>
      <c r="AA19" s="117">
        <v>0.97034838799044643</v>
      </c>
      <c r="AB19" s="117">
        <v>0.81474304539805975</v>
      </c>
      <c r="AC19" s="117">
        <v>0.74652919788664851</v>
      </c>
      <c r="AD19" s="117">
        <v>0.76929278715686888</v>
      </c>
      <c r="AE19" s="117">
        <v>0.76325809813669787</v>
      </c>
      <c r="AF19" s="117">
        <v>0.81815480133006435</v>
      </c>
    </row>
    <row r="20" spans="1:32" x14ac:dyDescent="0.25">
      <c r="A20" s="1">
        <v>2030</v>
      </c>
      <c r="B20" s="1" t="s">
        <v>366</v>
      </c>
      <c r="C20" s="21">
        <v>1</v>
      </c>
      <c r="D20" s="117">
        <v>0.99632888703330658</v>
      </c>
      <c r="E20" s="21">
        <v>1</v>
      </c>
      <c r="F20" s="21">
        <v>1</v>
      </c>
      <c r="G20" s="21">
        <v>1</v>
      </c>
      <c r="H20" s="21">
        <v>1</v>
      </c>
      <c r="I20" s="117">
        <v>0.98215349734228941</v>
      </c>
      <c r="J20" s="117">
        <v>0.98432181459128032</v>
      </c>
      <c r="K20" s="117">
        <v>0.99714320412348023</v>
      </c>
      <c r="L20" s="21">
        <v>1</v>
      </c>
      <c r="M20" s="117">
        <v>0.89520801070621825</v>
      </c>
      <c r="N20" s="117">
        <v>0.75990686307251509</v>
      </c>
      <c r="O20" s="117">
        <v>0.84144923117018922</v>
      </c>
      <c r="P20" s="117">
        <v>0.77773911089420844</v>
      </c>
      <c r="Q20" s="117">
        <v>0.90036565299318583</v>
      </c>
      <c r="R20" s="117">
        <v>0.99994882095297233</v>
      </c>
      <c r="S20" s="117">
        <v>0.85355569327341541</v>
      </c>
      <c r="T20" s="117">
        <v>0.99946398153432725</v>
      </c>
      <c r="U20" s="117">
        <v>0.90644582944110219</v>
      </c>
      <c r="V20" s="21">
        <v>1</v>
      </c>
      <c r="W20" s="117">
        <v>0.97199416294647112</v>
      </c>
      <c r="X20" s="117">
        <v>0.8499969577348685</v>
      </c>
      <c r="Y20" s="117">
        <v>0.98150112425250569</v>
      </c>
      <c r="Z20" s="117">
        <v>0.89958937314401188</v>
      </c>
      <c r="AA20" s="117">
        <v>0.97581628003617993</v>
      </c>
      <c r="AB20" s="117">
        <v>0.81984435233408881</v>
      </c>
      <c r="AC20" s="117">
        <v>0.74941516957052023</v>
      </c>
      <c r="AD20" s="117">
        <v>0.77382312166832212</v>
      </c>
      <c r="AE20" s="117">
        <v>0.7702863940795438</v>
      </c>
      <c r="AF20" s="117">
        <v>0.82313828130604128</v>
      </c>
    </row>
    <row r="21" spans="1:32" x14ac:dyDescent="0.25">
      <c r="A21" s="1">
        <v>2031</v>
      </c>
      <c r="B21" s="1" t="s">
        <v>366</v>
      </c>
      <c r="C21" s="21">
        <v>1</v>
      </c>
      <c r="D21" s="118">
        <v>1</v>
      </c>
      <c r="E21" s="21">
        <v>1</v>
      </c>
      <c r="F21" s="21">
        <v>1</v>
      </c>
      <c r="G21" s="21">
        <v>1</v>
      </c>
      <c r="H21" s="21">
        <v>1</v>
      </c>
      <c r="I21" s="117">
        <v>0.98730959005797836</v>
      </c>
      <c r="J21" s="117">
        <v>0.99023939590536814</v>
      </c>
      <c r="K21" s="117">
        <v>0.99773325850493222</v>
      </c>
      <c r="L21" s="21">
        <v>1</v>
      </c>
      <c r="M21" s="117">
        <v>0.90587208035175382</v>
      </c>
      <c r="N21" s="117">
        <v>0.76411149232876319</v>
      </c>
      <c r="O21" s="117">
        <v>0.85266822078550175</v>
      </c>
      <c r="P21" s="117">
        <v>0.78662724247991833</v>
      </c>
      <c r="Q21" s="117">
        <v>0.91077081524015635</v>
      </c>
      <c r="R21" s="21">
        <v>1</v>
      </c>
      <c r="S21" s="117">
        <v>0.85635390254247623</v>
      </c>
      <c r="T21" s="117">
        <v>0.99946398153432725</v>
      </c>
      <c r="U21" s="117">
        <v>0.91682018093951234</v>
      </c>
      <c r="V21" s="21">
        <v>1</v>
      </c>
      <c r="W21" s="117">
        <v>0.97731449860719932</v>
      </c>
      <c r="X21" s="117">
        <v>0.85370452677509745</v>
      </c>
      <c r="Y21" s="117">
        <v>0.98826897994450891</v>
      </c>
      <c r="Z21" s="117">
        <v>0.90934037134216184</v>
      </c>
      <c r="AA21" s="117">
        <v>0.98142181912982918</v>
      </c>
      <c r="AB21" s="117">
        <v>0.82482914844495525</v>
      </c>
      <c r="AC21" s="117">
        <v>0.75229589631293525</v>
      </c>
      <c r="AD21" s="117">
        <v>0.77843406800482284</v>
      </c>
      <c r="AE21" s="117">
        <v>0.77719185647805222</v>
      </c>
      <c r="AF21" s="117">
        <v>0.82823994162083558</v>
      </c>
    </row>
    <row r="22" spans="1:32" x14ac:dyDescent="0.25">
      <c r="A22" s="1">
        <v>2032</v>
      </c>
      <c r="B22" s="1" t="s">
        <v>366</v>
      </c>
      <c r="C22" s="21">
        <v>1</v>
      </c>
      <c r="D22" s="21">
        <v>1</v>
      </c>
      <c r="E22" s="21">
        <v>1</v>
      </c>
      <c r="F22" s="21">
        <v>1</v>
      </c>
      <c r="G22" s="21">
        <v>1</v>
      </c>
      <c r="H22" s="21">
        <v>1</v>
      </c>
      <c r="I22" s="117">
        <v>0.99254303455532955</v>
      </c>
      <c r="J22" s="117">
        <v>0.99620169274435999</v>
      </c>
      <c r="K22" s="117">
        <v>0.99833374994982405</v>
      </c>
      <c r="L22" s="21">
        <v>1</v>
      </c>
      <c r="M22" s="117">
        <v>0.9162279221754468</v>
      </c>
      <c r="N22" s="117">
        <v>0.76837919949732458</v>
      </c>
      <c r="O22" s="117">
        <v>0.86262746235194032</v>
      </c>
      <c r="P22" s="117">
        <v>0.79558253621316377</v>
      </c>
      <c r="Q22" s="117">
        <v>0.92138327299340705</v>
      </c>
      <c r="R22" s="21">
        <v>1</v>
      </c>
      <c r="S22" s="117">
        <v>0.85932751883132841</v>
      </c>
      <c r="T22" s="117">
        <v>0.99946398153432725</v>
      </c>
      <c r="U22" s="117">
        <v>0.92749731814058689</v>
      </c>
      <c r="V22" s="21">
        <v>1</v>
      </c>
      <c r="W22" s="117">
        <v>0.98276715103382561</v>
      </c>
      <c r="X22" s="117">
        <v>0.85616632230384671</v>
      </c>
      <c r="Y22" s="117">
        <v>0.99524925887723659</v>
      </c>
      <c r="Z22" s="117">
        <v>0.91935135181933414</v>
      </c>
      <c r="AA22" s="117">
        <v>0.98716500527139439</v>
      </c>
      <c r="AB22" s="117">
        <v>0.82993040180546396</v>
      </c>
      <c r="AC22" s="117">
        <v>0.75517158136103957</v>
      </c>
      <c r="AD22" s="117">
        <v>0.78312562616637116</v>
      </c>
      <c r="AE22" s="117">
        <v>0.7840361970434474</v>
      </c>
      <c r="AF22" s="117">
        <v>0.83345978227444717</v>
      </c>
    </row>
    <row r="23" spans="1:32" x14ac:dyDescent="0.25">
      <c r="A23" s="1">
        <v>2033</v>
      </c>
      <c r="B23" s="1" t="s">
        <v>366</v>
      </c>
      <c r="C23" s="21">
        <v>1</v>
      </c>
      <c r="D23" s="21">
        <v>1</v>
      </c>
      <c r="E23" s="21">
        <v>1</v>
      </c>
      <c r="F23" s="21">
        <v>1</v>
      </c>
      <c r="G23" s="21">
        <v>1</v>
      </c>
      <c r="H23" s="21">
        <v>1</v>
      </c>
      <c r="I23" s="117">
        <v>0.99538128331813158</v>
      </c>
      <c r="J23" s="21">
        <v>1</v>
      </c>
      <c r="K23" s="117">
        <v>0.9989446784581556</v>
      </c>
      <c r="L23" s="21">
        <v>1</v>
      </c>
      <c r="M23" s="117">
        <v>0.9267846137303154</v>
      </c>
      <c r="N23" s="117">
        <v>0.77270998457819962</v>
      </c>
      <c r="O23" s="117">
        <v>0.87275980419636834</v>
      </c>
      <c r="P23" s="117">
        <v>0.80456708748986228</v>
      </c>
      <c r="Q23" s="117">
        <v>0.93220302625293794</v>
      </c>
      <c r="R23" s="21">
        <v>1</v>
      </c>
      <c r="S23" s="117">
        <v>0.86247654213997205</v>
      </c>
      <c r="T23" s="117">
        <v>0.99946398153432725</v>
      </c>
      <c r="U23" s="117">
        <v>0.93761392811100119</v>
      </c>
      <c r="V23" s="21">
        <v>1</v>
      </c>
      <c r="W23" s="117">
        <v>0.98835212022634999</v>
      </c>
      <c r="X23" s="117">
        <v>0.85867487856251856</v>
      </c>
      <c r="Y23" s="117">
        <v>0.99783668135587023</v>
      </c>
      <c r="Z23" s="117">
        <v>0.92962231457552869</v>
      </c>
      <c r="AA23" s="117">
        <v>0.99304583846087535</v>
      </c>
      <c r="AB23" s="117">
        <v>0.83514811241561537</v>
      </c>
      <c r="AC23" s="117">
        <v>0.75804242592950732</v>
      </c>
      <c r="AD23" s="117">
        <v>0.78789779615296696</v>
      </c>
      <c r="AE23" s="117">
        <v>0.78926446639928516</v>
      </c>
      <c r="AF23" s="117">
        <v>0.83879780326687614</v>
      </c>
    </row>
    <row r="24" spans="1:32" x14ac:dyDescent="0.25">
      <c r="A24" s="1">
        <v>2034</v>
      </c>
      <c r="B24" s="1" t="s">
        <v>366</v>
      </c>
      <c r="C24" s="21">
        <v>1</v>
      </c>
      <c r="D24" s="21">
        <v>1</v>
      </c>
      <c r="E24" s="21">
        <v>1</v>
      </c>
      <c r="F24" s="21">
        <v>1</v>
      </c>
      <c r="G24" s="21">
        <v>1</v>
      </c>
      <c r="H24" s="21">
        <v>1</v>
      </c>
      <c r="I24" s="117">
        <v>0.99552863088029586</v>
      </c>
      <c r="J24" s="21">
        <v>1</v>
      </c>
      <c r="K24" s="117">
        <v>0.9995660440299271</v>
      </c>
      <c r="L24" s="21">
        <v>1</v>
      </c>
      <c r="M24" s="117">
        <v>0.93754215501635974</v>
      </c>
      <c r="N24" s="117">
        <v>0.77710384757138806</v>
      </c>
      <c r="O24" s="117">
        <v>0.88306524631878602</v>
      </c>
      <c r="P24" s="117">
        <v>0.81310500719365397</v>
      </c>
      <c r="Q24" s="117">
        <v>0.943230075018749</v>
      </c>
      <c r="R24" s="21">
        <v>1</v>
      </c>
      <c r="S24" s="117">
        <v>0.86580097246840726</v>
      </c>
      <c r="T24" s="117">
        <v>0.99946398153432725</v>
      </c>
      <c r="U24" s="117">
        <v>0.94769552244458466</v>
      </c>
      <c r="V24" s="21">
        <v>1</v>
      </c>
      <c r="W24" s="117">
        <v>0.99406940618477224</v>
      </c>
      <c r="X24" s="117">
        <v>0.86123019555111324</v>
      </c>
      <c r="Y24" s="117">
        <v>0.99783668135587023</v>
      </c>
      <c r="Z24" s="117">
        <v>0.94015325961074558</v>
      </c>
      <c r="AA24" s="117">
        <v>0.99894332855678691</v>
      </c>
      <c r="AB24" s="117">
        <v>0.84048228027540905</v>
      </c>
      <c r="AC24" s="117">
        <v>0.760908629220866</v>
      </c>
      <c r="AD24" s="117">
        <v>0.79275057796461035</v>
      </c>
      <c r="AE24" s="117">
        <v>0.79457996964595123</v>
      </c>
      <c r="AF24" s="117">
        <v>0.84413301445663691</v>
      </c>
    </row>
    <row r="25" spans="1:32" x14ac:dyDescent="0.25">
      <c r="A25" s="1">
        <v>2035</v>
      </c>
      <c r="B25" s="1" t="s">
        <v>366</v>
      </c>
      <c r="C25" s="21">
        <v>1</v>
      </c>
      <c r="D25" s="21">
        <v>1</v>
      </c>
      <c r="E25" s="21">
        <v>1</v>
      </c>
      <c r="F25" s="21">
        <v>1</v>
      </c>
      <c r="G25" s="21">
        <v>1</v>
      </c>
      <c r="H25" s="21">
        <v>1</v>
      </c>
      <c r="I25" s="117">
        <v>0.99567809375115768</v>
      </c>
      <c r="J25" s="21">
        <v>1</v>
      </c>
      <c r="K25" s="21">
        <v>1</v>
      </c>
      <c r="L25" s="21">
        <v>1</v>
      </c>
      <c r="M25" s="117">
        <v>0.94850054603357969</v>
      </c>
      <c r="N25" s="117">
        <v>0.78156078847688992</v>
      </c>
      <c r="O25" s="117">
        <v>0.89334594205405526</v>
      </c>
      <c r="P25" s="117">
        <v>0.8217060126091893</v>
      </c>
      <c r="Q25" s="117">
        <v>0.95446441929084036</v>
      </c>
      <c r="R25" s="21">
        <v>1</v>
      </c>
      <c r="S25" s="117">
        <v>0.86930080981663393</v>
      </c>
      <c r="T25" s="117">
        <v>0.99946398153432725</v>
      </c>
      <c r="U25" s="117">
        <v>0.95021853005580825</v>
      </c>
      <c r="V25" s="21">
        <v>1</v>
      </c>
      <c r="W25" s="117">
        <v>0.99967539485127332</v>
      </c>
      <c r="X25" s="117">
        <v>0.86383227326963075</v>
      </c>
      <c r="Y25" s="117">
        <v>0.99783668135587023</v>
      </c>
      <c r="Z25" s="117">
        <v>0.94314380541062293</v>
      </c>
      <c r="AA25" s="21">
        <v>1</v>
      </c>
      <c r="AB25" s="117">
        <v>0.84568517036895152</v>
      </c>
      <c r="AC25" s="117">
        <v>0.76377038844561806</v>
      </c>
      <c r="AD25" s="117">
        <v>0.79768531490046857</v>
      </c>
      <c r="AE25" s="117">
        <v>0.79998278073386953</v>
      </c>
      <c r="AF25" s="117">
        <v>0.84912430821738671</v>
      </c>
    </row>
    <row r="26" spans="1:32" x14ac:dyDescent="0.25">
      <c r="A26" s="1">
        <v>2036</v>
      </c>
      <c r="B26" s="1" t="s">
        <v>366</v>
      </c>
      <c r="C26" s="21">
        <v>1</v>
      </c>
      <c r="D26" s="21">
        <v>1</v>
      </c>
      <c r="E26" s="21">
        <v>1</v>
      </c>
      <c r="F26" s="21">
        <v>1</v>
      </c>
      <c r="G26" s="21">
        <v>1</v>
      </c>
      <c r="H26" s="21">
        <v>1</v>
      </c>
      <c r="I26" s="117">
        <v>0.99582967193071725</v>
      </c>
      <c r="J26" s="21">
        <v>1</v>
      </c>
      <c r="K26" s="21">
        <v>1</v>
      </c>
      <c r="L26" s="21">
        <v>1</v>
      </c>
      <c r="M26" s="117">
        <v>0.95958461904482661</v>
      </c>
      <c r="N26" s="117">
        <v>0.78608080729470531</v>
      </c>
      <c r="O26" s="117">
        <v>0.90335534503380144</v>
      </c>
      <c r="P26" s="117">
        <v>0.83037010373646802</v>
      </c>
      <c r="Q26" s="117">
        <v>0.96491304164852154</v>
      </c>
      <c r="R26" s="21">
        <v>1</v>
      </c>
      <c r="S26" s="117">
        <v>0.87297605418465196</v>
      </c>
      <c r="T26" s="117">
        <v>0.99946398153432725</v>
      </c>
      <c r="U26" s="117">
        <v>0.95265974070707349</v>
      </c>
      <c r="V26" s="21">
        <v>1</v>
      </c>
      <c r="W26" s="21">
        <v>1</v>
      </c>
      <c r="X26" s="117">
        <v>0.86648111171807107</v>
      </c>
      <c r="Y26" s="117">
        <v>0.99783668135587023</v>
      </c>
      <c r="Z26" s="117">
        <v>0.94607467384075394</v>
      </c>
      <c r="AA26" s="21">
        <v>1</v>
      </c>
      <c r="AB26" s="117">
        <v>0.8506604577585859</v>
      </c>
      <c r="AC26" s="117">
        <v>0.76662789884216032</v>
      </c>
      <c r="AD26" s="117">
        <v>0.80270593906373289</v>
      </c>
      <c r="AE26" s="117">
        <v>0.80547297287395947</v>
      </c>
      <c r="AF26" s="117">
        <v>0.85422247197297563</v>
      </c>
    </row>
    <row r="27" spans="1:32" x14ac:dyDescent="0.25">
      <c r="A27" s="1">
        <v>2037</v>
      </c>
      <c r="B27" s="1" t="s">
        <v>366</v>
      </c>
      <c r="C27" s="21">
        <v>1</v>
      </c>
      <c r="D27" s="21">
        <v>1</v>
      </c>
      <c r="E27" s="21">
        <v>1</v>
      </c>
      <c r="F27" s="21">
        <v>1</v>
      </c>
      <c r="G27" s="21">
        <v>1</v>
      </c>
      <c r="H27" s="21">
        <v>1</v>
      </c>
      <c r="I27" s="117">
        <v>0.99598336541897436</v>
      </c>
      <c r="J27" s="21">
        <v>1</v>
      </c>
      <c r="K27" s="21">
        <v>1</v>
      </c>
      <c r="L27" s="21">
        <v>1</v>
      </c>
      <c r="M27" s="117">
        <v>0.96864277685201383</v>
      </c>
      <c r="N27" s="117">
        <v>0.79066390402483411</v>
      </c>
      <c r="O27" s="117">
        <v>0.91352741122809733</v>
      </c>
      <c r="P27" s="117">
        <v>0.83909728057549049</v>
      </c>
      <c r="Q27" s="117">
        <v>0.97389170632287325</v>
      </c>
      <c r="R27" s="21">
        <v>1</v>
      </c>
      <c r="S27" s="117">
        <v>0.87682670557246145</v>
      </c>
      <c r="T27" s="117">
        <v>0.99946398153432725</v>
      </c>
      <c r="U27" s="117">
        <v>0.95515467774537999</v>
      </c>
      <c r="V27" s="21">
        <v>1</v>
      </c>
      <c r="W27" s="21">
        <v>1</v>
      </c>
      <c r="X27" s="117">
        <v>0.86917671089643411</v>
      </c>
      <c r="Y27" s="117">
        <v>0.99783668135587023</v>
      </c>
      <c r="Z27" s="117">
        <v>0.94908138824813815</v>
      </c>
      <c r="AA27" s="21">
        <v>1</v>
      </c>
      <c r="AB27" s="117">
        <v>0.85573921001997411</v>
      </c>
      <c r="AC27" s="117">
        <v>0.76948135369650628</v>
      </c>
      <c r="AD27" s="117">
        <v>0.80781245045440386</v>
      </c>
      <c r="AE27" s="117">
        <v>0.81105061854503147</v>
      </c>
      <c r="AF27" s="117">
        <v>0.85942750572340332</v>
      </c>
    </row>
    <row r="28" spans="1:32" x14ac:dyDescent="0.25">
      <c r="A28" s="1">
        <v>2038</v>
      </c>
      <c r="B28" s="1" t="s">
        <v>366</v>
      </c>
      <c r="C28" s="21">
        <v>1</v>
      </c>
      <c r="D28" s="21">
        <v>1</v>
      </c>
      <c r="E28" s="21">
        <v>1</v>
      </c>
      <c r="F28" s="21">
        <v>1</v>
      </c>
      <c r="G28" s="21">
        <v>1</v>
      </c>
      <c r="H28" s="21">
        <v>1</v>
      </c>
      <c r="I28" s="117">
        <v>0.99613917421592912</v>
      </c>
      <c r="J28" s="21">
        <v>1</v>
      </c>
      <c r="K28" s="21">
        <v>1</v>
      </c>
      <c r="L28" s="21">
        <v>1</v>
      </c>
      <c r="M28" s="117">
        <v>0.97752758484788527</v>
      </c>
      <c r="N28" s="117">
        <v>0.79531007866727643</v>
      </c>
      <c r="O28" s="117">
        <v>0.92386214063694327</v>
      </c>
      <c r="P28" s="117">
        <v>0.84788754312625647</v>
      </c>
      <c r="Q28" s="117">
        <v>0.98303014841841496</v>
      </c>
      <c r="R28" s="21">
        <v>1</v>
      </c>
      <c r="S28" s="117">
        <v>0.88085276398006229</v>
      </c>
      <c r="T28" s="117">
        <v>0.99946398153432725</v>
      </c>
      <c r="U28" s="117">
        <v>0.95770334117072786</v>
      </c>
      <c r="V28" s="21">
        <v>1</v>
      </c>
      <c r="W28" s="21">
        <v>1</v>
      </c>
      <c r="X28" s="117">
        <v>0.87191907080471986</v>
      </c>
      <c r="Y28" s="117">
        <v>0.99783668135587023</v>
      </c>
      <c r="Z28" s="117">
        <v>0.95216394863277598</v>
      </c>
      <c r="AA28" s="21">
        <v>1</v>
      </c>
      <c r="AB28" s="117">
        <v>0.86092142715311626</v>
      </c>
      <c r="AC28" s="117">
        <v>0.77233094436180905</v>
      </c>
      <c r="AD28" s="117">
        <v>0.81300484907248105</v>
      </c>
      <c r="AE28" s="117">
        <v>0.81671578950110779</v>
      </c>
      <c r="AF28" s="117">
        <v>0.86473940946867023</v>
      </c>
    </row>
    <row r="29" spans="1:32" x14ac:dyDescent="0.25">
      <c r="A29" s="1">
        <v>2039</v>
      </c>
      <c r="B29" s="1" t="s">
        <v>366</v>
      </c>
      <c r="C29" s="21">
        <v>1</v>
      </c>
      <c r="D29" s="21">
        <v>1</v>
      </c>
      <c r="E29" s="21">
        <v>1</v>
      </c>
      <c r="F29" s="21">
        <v>1</v>
      </c>
      <c r="G29" s="21">
        <v>1</v>
      </c>
      <c r="H29" s="21">
        <v>1</v>
      </c>
      <c r="I29" s="117">
        <v>0.99629709832158175</v>
      </c>
      <c r="J29" s="21">
        <v>1</v>
      </c>
      <c r="K29" s="21">
        <v>1</v>
      </c>
      <c r="L29" s="21">
        <v>1</v>
      </c>
      <c r="M29" s="117">
        <v>0.98656674977883163</v>
      </c>
      <c r="N29" s="117">
        <v>0.80001933122203217</v>
      </c>
      <c r="O29" s="117">
        <v>0.93393165043265791</v>
      </c>
      <c r="P29" s="117">
        <v>0.85674089138876608</v>
      </c>
      <c r="Q29" s="117">
        <v>0.99226319552963727</v>
      </c>
      <c r="R29" s="21">
        <v>1</v>
      </c>
      <c r="S29" s="117">
        <v>0.88443553287800625</v>
      </c>
      <c r="T29" s="117">
        <v>0.99946398153432725</v>
      </c>
      <c r="U29" s="117">
        <v>0.960305730983117</v>
      </c>
      <c r="V29" s="21">
        <v>1</v>
      </c>
      <c r="W29" s="21">
        <v>1</v>
      </c>
      <c r="X29" s="117">
        <v>0.87470819144292855</v>
      </c>
      <c r="Y29" s="117">
        <v>0.99783668135587023</v>
      </c>
      <c r="Z29" s="117">
        <v>0.95532235499466689</v>
      </c>
      <c r="AA29" s="21">
        <v>1</v>
      </c>
      <c r="AB29" s="117">
        <v>0.86620710915801258</v>
      </c>
      <c r="AC29" s="117">
        <v>0.77517686027769006</v>
      </c>
      <c r="AD29" s="117">
        <v>0.81828313491796467</v>
      </c>
      <c r="AE29" s="117">
        <v>0.8224685567786707</v>
      </c>
      <c r="AF29" s="117">
        <v>0.87015818320877591</v>
      </c>
    </row>
    <row r="30" spans="1:32" x14ac:dyDescent="0.25">
      <c r="A30" s="1">
        <v>2040</v>
      </c>
      <c r="B30" s="1" t="s">
        <v>366</v>
      </c>
      <c r="C30" s="21">
        <v>1</v>
      </c>
      <c r="D30" s="21">
        <v>1</v>
      </c>
      <c r="E30" s="21">
        <v>1</v>
      </c>
      <c r="F30" s="21">
        <v>1</v>
      </c>
      <c r="G30" s="21">
        <v>1</v>
      </c>
      <c r="H30" s="21">
        <v>1</v>
      </c>
      <c r="I30" s="117">
        <v>0.99645713773593181</v>
      </c>
      <c r="J30" s="21">
        <v>1</v>
      </c>
      <c r="K30" s="21">
        <v>1</v>
      </c>
      <c r="L30" s="21">
        <v>1</v>
      </c>
      <c r="M30" s="117">
        <v>0.99390116520263849</v>
      </c>
      <c r="N30" s="117">
        <v>0.80479166168910143</v>
      </c>
      <c r="O30" s="117">
        <v>0.94294594908813512</v>
      </c>
      <c r="P30" s="117">
        <v>0.8656573253630192</v>
      </c>
      <c r="Q30" s="117">
        <v>0.99624885342342984</v>
      </c>
      <c r="R30" s="21">
        <v>1</v>
      </c>
      <c r="S30" s="117">
        <v>0.88728262857715501</v>
      </c>
      <c r="T30" s="117">
        <v>0.99946398153432725</v>
      </c>
      <c r="U30" s="117">
        <v>0.96296184718254751</v>
      </c>
      <c r="V30" s="21">
        <v>1</v>
      </c>
      <c r="W30" s="21">
        <v>1</v>
      </c>
      <c r="X30" s="117">
        <v>0.87754407281105984</v>
      </c>
      <c r="Y30" s="117">
        <v>0.99783668135587023</v>
      </c>
      <c r="Z30" s="117">
        <v>0.95855660733381132</v>
      </c>
      <c r="AA30" s="21">
        <v>1</v>
      </c>
      <c r="AB30" s="117">
        <v>0.87159625603466284</v>
      </c>
      <c r="AC30" s="117">
        <v>0.77801928898937467</v>
      </c>
      <c r="AD30" s="117">
        <v>0.82364730799085484</v>
      </c>
      <c r="AE30" s="117">
        <v>0.82830899070383701</v>
      </c>
      <c r="AF30" s="117">
        <v>0.87568382694372093</v>
      </c>
    </row>
    <row r="31" spans="1:32" x14ac:dyDescent="0.25">
      <c r="A31" s="1">
        <v>2041</v>
      </c>
      <c r="B31" s="1" t="s">
        <v>366</v>
      </c>
      <c r="C31" s="21">
        <v>1</v>
      </c>
      <c r="D31" s="21">
        <v>1</v>
      </c>
      <c r="E31" s="21">
        <v>1</v>
      </c>
      <c r="F31" s="21">
        <v>1</v>
      </c>
      <c r="G31" s="21">
        <v>1</v>
      </c>
      <c r="H31" s="21">
        <v>1</v>
      </c>
      <c r="I31" s="117">
        <v>0.99661929245897962</v>
      </c>
      <c r="J31" s="21">
        <v>1</v>
      </c>
      <c r="K31" s="21">
        <v>1</v>
      </c>
      <c r="L31" s="21">
        <v>1</v>
      </c>
      <c r="M31" s="117">
        <v>0.99784103126776236</v>
      </c>
      <c r="N31" s="117">
        <v>0.80962707006848411</v>
      </c>
      <c r="O31" s="117">
        <v>0.95016009246119315</v>
      </c>
      <c r="P31" s="117">
        <v>0.87377671196699391</v>
      </c>
      <c r="Q31" s="21">
        <v>1</v>
      </c>
      <c r="R31" s="21">
        <v>1</v>
      </c>
      <c r="S31" s="117">
        <v>0.89016393775367164</v>
      </c>
      <c r="T31" s="117">
        <v>0.99946398153432725</v>
      </c>
      <c r="U31" s="117">
        <v>0.9656716897690194</v>
      </c>
      <c r="V31" s="21">
        <v>1</v>
      </c>
      <c r="W31" s="21">
        <v>1</v>
      </c>
      <c r="X31" s="117">
        <v>0.88042671490911395</v>
      </c>
      <c r="Y31" s="117">
        <v>0.99783668135587023</v>
      </c>
      <c r="Z31" s="117">
        <v>0.96186670565020915</v>
      </c>
      <c r="AA31" s="21">
        <v>1</v>
      </c>
      <c r="AB31" s="117">
        <v>0.87708886778306716</v>
      </c>
      <c r="AC31" s="117">
        <v>0.7808584161666362</v>
      </c>
      <c r="AD31" s="117">
        <v>0.8290973682911511</v>
      </c>
      <c r="AE31" s="117">
        <v>0.83391117390147462</v>
      </c>
      <c r="AF31" s="117">
        <v>0.88131634067350473</v>
      </c>
    </row>
    <row r="32" spans="1:32" x14ac:dyDescent="0.25">
      <c r="A32" s="1">
        <v>2042</v>
      </c>
      <c r="B32" s="1" t="s">
        <v>366</v>
      </c>
      <c r="C32" s="21">
        <v>1</v>
      </c>
      <c r="D32" s="21">
        <v>1</v>
      </c>
      <c r="E32" s="21">
        <v>1</v>
      </c>
      <c r="F32" s="21">
        <v>1</v>
      </c>
      <c r="G32" s="21">
        <v>1</v>
      </c>
      <c r="H32" s="21">
        <v>1</v>
      </c>
      <c r="I32" s="117">
        <v>0.99678356249072508</v>
      </c>
      <c r="J32" s="21">
        <v>1</v>
      </c>
      <c r="K32" s="21">
        <v>1</v>
      </c>
      <c r="L32" s="21">
        <v>1</v>
      </c>
      <c r="M32" s="21">
        <v>1</v>
      </c>
      <c r="N32" s="117">
        <v>0.81452555636018031</v>
      </c>
      <c r="O32" s="117">
        <v>0.95748266290748429</v>
      </c>
      <c r="P32" s="117">
        <v>0.88092584292236353</v>
      </c>
      <c r="Q32" s="21">
        <v>1</v>
      </c>
      <c r="R32" s="21">
        <v>1</v>
      </c>
      <c r="S32" s="117">
        <v>0.89307946040755604</v>
      </c>
      <c r="T32" s="117">
        <v>0.99946398153432725</v>
      </c>
      <c r="U32" s="117">
        <v>0.96843525874253267</v>
      </c>
      <c r="V32" s="21">
        <v>1</v>
      </c>
      <c r="W32" s="21">
        <v>1</v>
      </c>
      <c r="X32" s="117">
        <v>0.88335611773709088</v>
      </c>
      <c r="Y32" s="117">
        <v>0.99783668135587023</v>
      </c>
      <c r="Z32" s="117">
        <v>0.96525264994386017</v>
      </c>
      <c r="AA32" s="21">
        <v>1</v>
      </c>
      <c r="AB32" s="117">
        <v>0.88268494440322542</v>
      </c>
      <c r="AC32" s="117">
        <v>0.78369442562254965</v>
      </c>
      <c r="AD32" s="117">
        <v>0.83415256217998035</v>
      </c>
      <c r="AE32" s="117">
        <v>0.83930063964753421</v>
      </c>
      <c r="AF32" s="117">
        <v>0.88705572439812752</v>
      </c>
    </row>
    <row r="33" spans="1:32" x14ac:dyDescent="0.25">
      <c r="A33" s="1">
        <v>2043</v>
      </c>
      <c r="B33" s="1" t="s">
        <v>366</v>
      </c>
      <c r="C33" s="21">
        <v>1</v>
      </c>
      <c r="D33" s="21">
        <v>1</v>
      </c>
      <c r="E33" s="21">
        <v>1</v>
      </c>
      <c r="F33" s="21">
        <v>1</v>
      </c>
      <c r="G33" s="21">
        <v>1</v>
      </c>
      <c r="H33" s="21">
        <v>1</v>
      </c>
      <c r="I33" s="117">
        <v>0.99694994783116819</v>
      </c>
      <c r="J33" s="21">
        <v>1</v>
      </c>
      <c r="K33" s="21">
        <v>1</v>
      </c>
      <c r="L33" s="21">
        <v>1</v>
      </c>
      <c r="M33" s="21">
        <v>1</v>
      </c>
      <c r="N33" s="117">
        <v>0.81948712056418993</v>
      </c>
      <c r="O33" s="117">
        <v>0.96491366042700832</v>
      </c>
      <c r="P33" s="117">
        <v>0.88812484977022554</v>
      </c>
      <c r="Q33" s="21">
        <v>1</v>
      </c>
      <c r="R33" s="21">
        <v>1</v>
      </c>
      <c r="S33" s="117">
        <v>0.89602919653880841</v>
      </c>
      <c r="T33" s="117">
        <v>0.99946398153432725</v>
      </c>
      <c r="U33" s="117">
        <v>0.9712525541030872</v>
      </c>
      <c r="V33" s="21">
        <v>1</v>
      </c>
      <c r="W33" s="21">
        <v>1</v>
      </c>
      <c r="X33" s="117">
        <v>0.88633228129499053</v>
      </c>
      <c r="Y33" s="117">
        <v>0.99783668135587023</v>
      </c>
      <c r="Z33" s="117">
        <v>0.9687144402147646</v>
      </c>
      <c r="AA33" s="21">
        <v>1</v>
      </c>
      <c r="AB33" s="117">
        <v>0.88838448589513774</v>
      </c>
      <c r="AC33" s="117">
        <v>0.78646321813585174</v>
      </c>
      <c r="AD33" s="117">
        <v>0.83898985739550669</v>
      </c>
      <c r="AE33" s="117">
        <v>0.84478818269414169</v>
      </c>
      <c r="AF33" s="117">
        <v>0.89290197811758942</v>
      </c>
    </row>
    <row r="34" spans="1:32" x14ac:dyDescent="0.25">
      <c r="A34" s="1">
        <v>2044</v>
      </c>
      <c r="B34" s="1" t="s">
        <v>366</v>
      </c>
      <c r="C34" s="21">
        <v>1</v>
      </c>
      <c r="D34" s="21">
        <v>1</v>
      </c>
      <c r="E34" s="21">
        <v>1</v>
      </c>
      <c r="F34" s="21">
        <v>1</v>
      </c>
      <c r="G34" s="21">
        <v>1</v>
      </c>
      <c r="H34" s="21">
        <v>1</v>
      </c>
      <c r="I34" s="117">
        <v>0.99711844848030895</v>
      </c>
      <c r="J34" s="21">
        <v>1</v>
      </c>
      <c r="K34" s="21">
        <v>1</v>
      </c>
      <c r="L34" s="21">
        <v>1</v>
      </c>
      <c r="M34" s="21">
        <v>1</v>
      </c>
      <c r="N34" s="117">
        <v>0.82451176268051296</v>
      </c>
      <c r="O34" s="117">
        <v>0.97245308501976546</v>
      </c>
      <c r="P34" s="117">
        <v>0.89537373251057972</v>
      </c>
      <c r="Q34" s="21">
        <v>1</v>
      </c>
      <c r="R34" s="21">
        <v>1</v>
      </c>
      <c r="S34" s="117">
        <v>0.89901314614742855</v>
      </c>
      <c r="T34" s="117">
        <v>0.99946398153432725</v>
      </c>
      <c r="U34" s="117">
        <v>0.97412357585068299</v>
      </c>
      <c r="V34" s="21">
        <v>1</v>
      </c>
      <c r="W34" s="21">
        <v>1</v>
      </c>
      <c r="X34" s="117">
        <v>0.889355205582813</v>
      </c>
      <c r="Y34" s="117">
        <v>0.99783668135587023</v>
      </c>
      <c r="Z34" s="117">
        <v>0.97225207646292244</v>
      </c>
      <c r="AA34" s="21">
        <v>1</v>
      </c>
      <c r="AB34" s="117">
        <v>0.89418749225880401</v>
      </c>
      <c r="AC34" s="117">
        <v>0.78752783518629565</v>
      </c>
      <c r="AD34" s="117">
        <v>0.84391110154066462</v>
      </c>
      <c r="AE34" s="117">
        <v>0.85037387059628455</v>
      </c>
      <c r="AF34" s="117">
        <v>0.8988551018318901</v>
      </c>
    </row>
    <row r="35" spans="1:32" x14ac:dyDescent="0.25">
      <c r="A35" s="1">
        <v>2045</v>
      </c>
      <c r="B35" s="1" t="s">
        <v>366</v>
      </c>
      <c r="C35" s="21">
        <v>1</v>
      </c>
      <c r="D35" s="21">
        <v>1</v>
      </c>
      <c r="E35" s="21">
        <v>1</v>
      </c>
      <c r="F35" s="21">
        <v>1</v>
      </c>
      <c r="G35" s="21">
        <v>1</v>
      </c>
      <c r="H35" s="21">
        <v>1</v>
      </c>
      <c r="I35" s="117">
        <v>0.99728906443814747</v>
      </c>
      <c r="J35" s="21">
        <v>1</v>
      </c>
      <c r="K35" s="21">
        <v>1</v>
      </c>
      <c r="L35" s="21">
        <v>1</v>
      </c>
      <c r="M35" s="21">
        <v>1</v>
      </c>
      <c r="N35" s="117">
        <v>0.82959948270914941</v>
      </c>
      <c r="O35" s="117">
        <v>0.98010093668575571</v>
      </c>
      <c r="P35" s="117">
        <v>0.90267249114342618</v>
      </c>
      <c r="Q35" s="21">
        <v>1</v>
      </c>
      <c r="R35" s="21">
        <v>1</v>
      </c>
      <c r="S35" s="117">
        <v>0.90203130923341668</v>
      </c>
      <c r="T35" s="117">
        <v>0.99946398153432725</v>
      </c>
      <c r="U35" s="117">
        <v>0.97704832398532027</v>
      </c>
      <c r="V35" s="21">
        <v>1</v>
      </c>
      <c r="W35" s="21">
        <v>1</v>
      </c>
      <c r="X35" s="117">
        <v>0.89242489060055818</v>
      </c>
      <c r="Y35" s="117">
        <v>0.99783668135587023</v>
      </c>
      <c r="Z35" s="117">
        <v>0.97530236882781696</v>
      </c>
      <c r="AA35" s="21">
        <v>1</v>
      </c>
      <c r="AB35" s="117">
        <v>0.90009396349422433</v>
      </c>
      <c r="AC35" s="117">
        <v>0.78860753200985312</v>
      </c>
      <c r="AD35" s="117">
        <v>0.84835310475493797</v>
      </c>
      <c r="AE35" s="117">
        <v>0.85605777023340057</v>
      </c>
      <c r="AF35" s="117">
        <v>0.90491509554103</v>
      </c>
    </row>
    <row r="36" spans="1:32" x14ac:dyDescent="0.25">
      <c r="A36" s="1">
        <v>2046</v>
      </c>
      <c r="B36" s="1" t="s">
        <v>366</v>
      </c>
      <c r="C36" s="21">
        <v>1</v>
      </c>
      <c r="D36" s="21">
        <v>1</v>
      </c>
      <c r="E36" s="21">
        <v>1</v>
      </c>
      <c r="F36" s="21">
        <v>1</v>
      </c>
      <c r="G36" s="21">
        <v>1</v>
      </c>
      <c r="H36" s="21">
        <v>1</v>
      </c>
      <c r="I36" s="117">
        <v>0.99746179570468352</v>
      </c>
      <c r="J36" s="21">
        <v>1</v>
      </c>
      <c r="K36" s="21">
        <v>1</v>
      </c>
      <c r="L36" s="21">
        <v>1</v>
      </c>
      <c r="M36" s="21">
        <v>1</v>
      </c>
      <c r="N36" s="117">
        <v>0.83475028065009949</v>
      </c>
      <c r="O36" s="117">
        <v>0.98785721542497884</v>
      </c>
      <c r="P36" s="117">
        <v>0.91002112566876503</v>
      </c>
      <c r="Q36" s="21">
        <v>1</v>
      </c>
      <c r="R36" s="21">
        <v>1</v>
      </c>
      <c r="S36" s="117">
        <v>0.90508368579677256</v>
      </c>
      <c r="T36" s="117">
        <v>0.99946398153432725</v>
      </c>
      <c r="U36" s="117">
        <v>0.98002679850699881</v>
      </c>
      <c r="V36" s="21">
        <v>1</v>
      </c>
      <c r="W36" s="21">
        <v>1</v>
      </c>
      <c r="X36" s="117">
        <v>0.89554133634822619</v>
      </c>
      <c r="Y36" s="117">
        <v>0.99783668135587023</v>
      </c>
      <c r="Z36" s="117">
        <v>0.9782808433494955</v>
      </c>
      <c r="AA36" s="21">
        <v>1</v>
      </c>
      <c r="AB36" s="117">
        <v>0.90589355798634241</v>
      </c>
      <c r="AC36" s="117">
        <v>0.78970230860652446</v>
      </c>
      <c r="AD36" s="117">
        <v>0.85273139307837353</v>
      </c>
      <c r="AE36" s="117">
        <v>0.86183994781613293</v>
      </c>
      <c r="AF36" s="117">
        <v>0.91052899734318826</v>
      </c>
    </row>
    <row r="37" spans="1:32" x14ac:dyDescent="0.25">
      <c r="A37" s="1">
        <v>2047</v>
      </c>
      <c r="B37" s="1" t="s">
        <v>366</v>
      </c>
      <c r="C37" s="21">
        <v>1</v>
      </c>
      <c r="D37" s="21">
        <v>1</v>
      </c>
      <c r="E37" s="21">
        <v>1</v>
      </c>
      <c r="F37" s="21">
        <v>1</v>
      </c>
      <c r="G37" s="21">
        <v>1</v>
      </c>
      <c r="H37" s="21">
        <v>1</v>
      </c>
      <c r="I37" s="117">
        <v>0.99763664227991711</v>
      </c>
      <c r="J37" s="21">
        <v>1</v>
      </c>
      <c r="K37" s="21">
        <v>1</v>
      </c>
      <c r="L37" s="21">
        <v>1</v>
      </c>
      <c r="M37" s="21">
        <v>1</v>
      </c>
      <c r="N37" s="117">
        <v>0.83996415650336309</v>
      </c>
      <c r="O37" s="117">
        <v>0.99572192123743508</v>
      </c>
      <c r="P37" s="117">
        <v>0.91695863565451474</v>
      </c>
      <c r="Q37" s="21">
        <v>1</v>
      </c>
      <c r="R37" s="21">
        <v>1</v>
      </c>
      <c r="S37" s="117">
        <v>0.90817027583749632</v>
      </c>
      <c r="T37" s="117">
        <v>0.99946398153432725</v>
      </c>
      <c r="U37" s="117">
        <v>0.98305899941571862</v>
      </c>
      <c r="V37" s="21">
        <v>1</v>
      </c>
      <c r="W37" s="21">
        <v>1</v>
      </c>
      <c r="X37" s="117">
        <v>0.89870454282581702</v>
      </c>
      <c r="Y37" s="117">
        <v>0.99783668135587023</v>
      </c>
      <c r="Z37" s="117">
        <v>0.98131304425821531</v>
      </c>
      <c r="AA37" s="21">
        <v>1</v>
      </c>
      <c r="AB37" s="117">
        <v>0.91087727087679105</v>
      </c>
      <c r="AC37" s="117">
        <v>0.79081216497630935</v>
      </c>
      <c r="AD37" s="117">
        <v>0.85655615000500718</v>
      </c>
      <c r="AE37" s="117">
        <v>0.86772046889301857</v>
      </c>
      <c r="AF37" s="117">
        <v>0.91565609271902659</v>
      </c>
    </row>
    <row r="38" spans="1:32" x14ac:dyDescent="0.25">
      <c r="A38" s="1">
        <v>2048</v>
      </c>
      <c r="B38" s="1" t="s">
        <v>366</v>
      </c>
      <c r="C38" s="21">
        <v>1</v>
      </c>
      <c r="D38" s="21">
        <v>1</v>
      </c>
      <c r="E38" s="21">
        <v>1</v>
      </c>
      <c r="F38" s="21">
        <v>1</v>
      </c>
      <c r="G38" s="21">
        <v>1</v>
      </c>
      <c r="H38" s="21">
        <v>1</v>
      </c>
      <c r="I38" s="117">
        <v>0.99781360416384846</v>
      </c>
      <c r="J38" s="21">
        <v>1</v>
      </c>
      <c r="K38" s="21">
        <v>1</v>
      </c>
      <c r="L38" s="21">
        <v>1</v>
      </c>
      <c r="M38" s="21">
        <v>1</v>
      </c>
      <c r="N38" s="117">
        <v>0.84524111026893989</v>
      </c>
      <c r="O38" s="117">
        <v>0.9996358370468249</v>
      </c>
      <c r="P38" s="117">
        <v>0.92347758503171407</v>
      </c>
      <c r="Q38" s="21">
        <v>1</v>
      </c>
      <c r="R38" s="21">
        <v>1</v>
      </c>
      <c r="S38" s="117">
        <v>0.91129107935558795</v>
      </c>
      <c r="T38" s="117">
        <v>0.99946398153432725</v>
      </c>
      <c r="U38" s="117">
        <v>0.98614492671147991</v>
      </c>
      <c r="V38" s="21">
        <v>1</v>
      </c>
      <c r="W38" s="21">
        <v>1</v>
      </c>
      <c r="X38" s="117">
        <v>0.90191451003333056</v>
      </c>
      <c r="Y38" s="117">
        <v>0.99783668135587023</v>
      </c>
      <c r="Z38" s="117">
        <v>0.9843989715539766</v>
      </c>
      <c r="AA38" s="21">
        <v>1</v>
      </c>
      <c r="AB38" s="117">
        <v>0.91594718600460401</v>
      </c>
      <c r="AC38" s="117">
        <v>0.79193710111920812</v>
      </c>
      <c r="AD38" s="117">
        <v>0.86005577302499958</v>
      </c>
      <c r="AE38" s="117">
        <v>0.87369939835710919</v>
      </c>
      <c r="AF38" s="117">
        <v>0.92087224207322238</v>
      </c>
    </row>
    <row r="39" spans="1:32" x14ac:dyDescent="0.25">
      <c r="A39" s="1">
        <v>2049</v>
      </c>
      <c r="B39" s="1" t="s">
        <v>366</v>
      </c>
      <c r="C39" s="21">
        <v>1</v>
      </c>
      <c r="D39" s="21">
        <v>1</v>
      </c>
      <c r="E39" s="21">
        <v>1</v>
      </c>
      <c r="F39" s="21">
        <v>1</v>
      </c>
      <c r="G39" s="21">
        <v>1</v>
      </c>
      <c r="H39" s="21">
        <v>1</v>
      </c>
      <c r="I39" s="117">
        <v>0.99799268135647756</v>
      </c>
      <c r="J39" s="21">
        <v>1</v>
      </c>
      <c r="K39" s="21">
        <v>1</v>
      </c>
      <c r="L39" s="21">
        <v>1</v>
      </c>
      <c r="M39" s="21">
        <v>1</v>
      </c>
      <c r="N39" s="117">
        <v>0.85058114194683032</v>
      </c>
      <c r="O39" s="21">
        <v>1</v>
      </c>
      <c r="P39" s="117">
        <v>0.93004018660480547</v>
      </c>
      <c r="Q39" s="21">
        <v>1</v>
      </c>
      <c r="R39" s="21">
        <v>1</v>
      </c>
      <c r="S39" s="117">
        <v>0.91444609635104757</v>
      </c>
      <c r="T39" s="117">
        <v>0.99946398153432725</v>
      </c>
      <c r="U39" s="117">
        <v>0.98928458039428246</v>
      </c>
      <c r="V39" s="21">
        <v>1</v>
      </c>
      <c r="W39" s="21">
        <v>1</v>
      </c>
      <c r="X39" s="117">
        <v>0.90517123797076682</v>
      </c>
      <c r="Y39" s="117">
        <v>0.99783668135587023</v>
      </c>
      <c r="Z39" s="117">
        <v>0.98753862523677916</v>
      </c>
      <c r="AA39" s="21">
        <v>1</v>
      </c>
      <c r="AB39" s="117">
        <v>0.92110330336978141</v>
      </c>
      <c r="AC39" s="117">
        <v>0.79307711703522055</v>
      </c>
      <c r="AD39" s="117">
        <v>0.86360906753048794</v>
      </c>
      <c r="AE39" s="117">
        <v>0.87977680045252582</v>
      </c>
      <c r="AF39" s="117">
        <v>0.9261774454057754</v>
      </c>
    </row>
    <row r="40" spans="1:32" x14ac:dyDescent="0.25">
      <c r="A40" s="1">
        <v>2050</v>
      </c>
      <c r="B40" s="1" t="s">
        <v>366</v>
      </c>
      <c r="C40" s="21">
        <v>1</v>
      </c>
      <c r="D40" s="21">
        <v>1</v>
      </c>
      <c r="E40" s="21">
        <v>1</v>
      </c>
      <c r="F40" s="21">
        <v>1</v>
      </c>
      <c r="G40" s="21">
        <v>1</v>
      </c>
      <c r="H40" s="21">
        <v>1</v>
      </c>
      <c r="I40" s="117">
        <v>0.99817387385780421</v>
      </c>
      <c r="J40" s="21">
        <v>1</v>
      </c>
      <c r="K40" s="21">
        <v>1</v>
      </c>
      <c r="L40" s="21">
        <v>1</v>
      </c>
      <c r="M40" s="21">
        <v>1</v>
      </c>
      <c r="N40" s="117">
        <v>0.85598425153703428</v>
      </c>
      <c r="O40" s="21">
        <v>1</v>
      </c>
      <c r="P40" s="117">
        <v>0.93664644037378919</v>
      </c>
      <c r="Q40" s="21">
        <v>1</v>
      </c>
      <c r="R40" s="21">
        <v>1</v>
      </c>
      <c r="S40" s="117">
        <v>0.91763532682387483</v>
      </c>
      <c r="T40" s="117">
        <v>0.99946398153432725</v>
      </c>
      <c r="U40" s="117">
        <v>0.99247796046412629</v>
      </c>
      <c r="V40" s="21">
        <v>1</v>
      </c>
      <c r="W40" s="21">
        <v>1</v>
      </c>
      <c r="X40" s="117">
        <v>0.90847472663812601</v>
      </c>
      <c r="Y40" s="117">
        <v>0.99783668135587023</v>
      </c>
      <c r="Z40" s="117">
        <v>0.99073200530662298</v>
      </c>
      <c r="AA40" s="21">
        <v>1</v>
      </c>
      <c r="AB40" s="117">
        <v>0.92634562297232304</v>
      </c>
      <c r="AC40" s="117">
        <v>0.79423221272434674</v>
      </c>
      <c r="AD40" s="117">
        <v>0.86721603352147247</v>
      </c>
      <c r="AE40" s="117">
        <v>0.88595273878094816</v>
      </c>
      <c r="AF40" s="117">
        <v>0.9315717027166861</v>
      </c>
    </row>
  </sheetData>
  <mergeCells count="6">
    <mergeCell ref="C3:G3"/>
    <mergeCell ref="AB3:AF3"/>
    <mergeCell ref="W3:AA3"/>
    <mergeCell ref="R3:V3"/>
    <mergeCell ref="M3:Q3"/>
    <mergeCell ref="H3:L3"/>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AG400"/>
  <sheetViews>
    <sheetView zoomScale="85" zoomScaleNormal="85" workbookViewId="0">
      <selection activeCell="M28" sqref="M28"/>
    </sheetView>
  </sheetViews>
  <sheetFormatPr defaultRowHeight="15" x14ac:dyDescent="0.25"/>
  <cols>
    <col min="1" max="1" width="8" customWidth="1"/>
    <col min="2" max="2" width="6" customWidth="1"/>
    <col min="3" max="3" width="14" customWidth="1"/>
    <col min="4" max="8" width="20" customWidth="1"/>
    <col min="9" max="9" width="24" customWidth="1"/>
    <col min="10" max="11" width="26" customWidth="1"/>
    <col min="12" max="12" width="25" customWidth="1"/>
    <col min="13" max="13" width="27" customWidth="1"/>
    <col min="14" max="18" width="20" customWidth="1"/>
    <col min="19" max="19" width="23" customWidth="1"/>
    <col min="20" max="21" width="25" customWidth="1"/>
    <col min="22" max="22" width="24" customWidth="1"/>
    <col min="23" max="23" width="26" customWidth="1"/>
    <col min="24" max="24" width="24" customWidth="1"/>
    <col min="25" max="25" width="26" customWidth="1"/>
    <col min="26" max="26" width="25" customWidth="1"/>
    <col min="27" max="27" width="26" customWidth="1"/>
    <col min="28" max="28" width="27" customWidth="1"/>
    <col min="29" max="29" width="34" customWidth="1"/>
    <col min="30" max="30" width="36" customWidth="1"/>
    <col min="31" max="31" width="35" customWidth="1"/>
    <col min="32" max="32" width="36" customWidth="1"/>
    <col min="33" max="33" width="37" customWidth="1"/>
    <col min="34" max="16384" width="9.140625" style="7"/>
  </cols>
  <sheetData>
    <row r="1" spans="1:33" x14ac:dyDescent="0.25">
      <c r="A1" s="2" t="s">
        <v>426</v>
      </c>
    </row>
    <row r="2" spans="1:33" ht="15.75" thickBot="1" x14ac:dyDescent="0.3"/>
    <row r="3" spans="1:33" ht="15.75" thickBot="1" x14ac:dyDescent="0.3">
      <c r="D3" s="144" t="s">
        <v>611</v>
      </c>
      <c r="E3" s="145"/>
      <c r="F3" s="145"/>
      <c r="G3" s="145"/>
      <c r="H3" s="146"/>
      <c r="I3" s="144" t="s">
        <v>608</v>
      </c>
      <c r="J3" s="145"/>
      <c r="K3" s="145"/>
      <c r="L3" s="145"/>
      <c r="M3" s="146"/>
      <c r="N3" s="144" t="s">
        <v>612</v>
      </c>
      <c r="O3" s="145"/>
      <c r="P3" s="145"/>
      <c r="Q3" s="145"/>
      <c r="R3" s="146"/>
      <c r="S3" s="144" t="s">
        <v>609</v>
      </c>
      <c r="T3" s="145"/>
      <c r="U3" s="145"/>
      <c r="V3" s="145"/>
      <c r="W3" s="146"/>
      <c r="X3" s="144" t="s">
        <v>613</v>
      </c>
      <c r="Y3" s="145"/>
      <c r="Z3" s="145"/>
      <c r="AA3" s="145"/>
      <c r="AB3" s="146"/>
      <c r="AC3" s="144" t="s">
        <v>610</v>
      </c>
      <c r="AD3" s="145"/>
      <c r="AE3" s="145"/>
      <c r="AF3" s="145"/>
      <c r="AG3" s="146"/>
    </row>
    <row r="4" spans="1:33" ht="15.75" thickBot="1" x14ac:dyDescent="0.3">
      <c r="A4" s="112" t="s">
        <v>78</v>
      </c>
      <c r="B4" s="112" t="s">
        <v>334</v>
      </c>
      <c r="C4" s="112" t="s">
        <v>242</v>
      </c>
      <c r="D4" s="114" t="s">
        <v>351</v>
      </c>
      <c r="E4" s="114" t="s">
        <v>352</v>
      </c>
      <c r="F4" s="114" t="s">
        <v>353</v>
      </c>
      <c r="G4" s="114" t="s">
        <v>354</v>
      </c>
      <c r="H4" s="114" t="s">
        <v>355</v>
      </c>
      <c r="I4" s="115" t="s">
        <v>341</v>
      </c>
      <c r="J4" s="115" t="s">
        <v>342</v>
      </c>
      <c r="K4" s="114" t="s">
        <v>343</v>
      </c>
      <c r="L4" s="114" t="s">
        <v>344</v>
      </c>
      <c r="M4" s="114" t="s">
        <v>345</v>
      </c>
      <c r="N4" s="114" t="s">
        <v>356</v>
      </c>
      <c r="O4" s="114" t="s">
        <v>357</v>
      </c>
      <c r="P4" s="114" t="s">
        <v>358</v>
      </c>
      <c r="Q4" s="114" t="s">
        <v>359</v>
      </c>
      <c r="R4" s="114" t="s">
        <v>360</v>
      </c>
      <c r="S4" s="115" t="s">
        <v>341</v>
      </c>
      <c r="T4" s="115" t="s">
        <v>342</v>
      </c>
      <c r="U4" s="114" t="s">
        <v>343</v>
      </c>
      <c r="V4" s="114" t="s">
        <v>344</v>
      </c>
      <c r="W4" s="114" t="s">
        <v>345</v>
      </c>
      <c r="X4" s="114" t="s">
        <v>361</v>
      </c>
      <c r="Y4" s="114" t="s">
        <v>362</v>
      </c>
      <c r="Z4" s="114" t="s">
        <v>363</v>
      </c>
      <c r="AA4" s="114" t="s">
        <v>364</v>
      </c>
      <c r="AB4" s="114" t="s">
        <v>365</v>
      </c>
      <c r="AC4" s="114" t="s">
        <v>346</v>
      </c>
      <c r="AD4" s="114" t="s">
        <v>347</v>
      </c>
      <c r="AE4" s="114" t="s">
        <v>348</v>
      </c>
      <c r="AF4" s="114" t="s">
        <v>349</v>
      </c>
      <c r="AG4" s="116" t="s">
        <v>350</v>
      </c>
    </row>
    <row r="5" spans="1:33" ht="15.75" thickTop="1" x14ac:dyDescent="0.25">
      <c r="A5" s="109" t="s">
        <v>56</v>
      </c>
      <c r="B5" s="109">
        <v>2015</v>
      </c>
      <c r="C5" s="109" t="s">
        <v>366</v>
      </c>
      <c r="D5" s="2">
        <v>0.3585413373112698</v>
      </c>
      <c r="E5" s="2">
        <v>0.39053604648631202</v>
      </c>
      <c r="F5" s="2">
        <v>0.3012274172577129</v>
      </c>
      <c r="G5" s="2">
        <v>0.33143507116973331</v>
      </c>
      <c r="H5" s="2">
        <v>0.36060246401080198</v>
      </c>
      <c r="I5" s="2">
        <v>0.3585413373112698</v>
      </c>
      <c r="J5" s="2">
        <v>0.39053604648631202</v>
      </c>
      <c r="K5" s="2">
        <v>0.3012274172577129</v>
      </c>
      <c r="L5" s="2">
        <v>0.33143507116973331</v>
      </c>
      <c r="M5" s="2">
        <v>0.36060246401080198</v>
      </c>
      <c r="N5" s="2">
        <v>0.35890797844593242</v>
      </c>
      <c r="O5" s="2">
        <v>0.39053604648631202</v>
      </c>
      <c r="P5" s="2">
        <v>0.30122741725771279</v>
      </c>
      <c r="Q5" s="2">
        <v>0.33143507116973331</v>
      </c>
      <c r="R5" s="2">
        <v>0.36060246401080198</v>
      </c>
      <c r="S5" s="2">
        <v>0.35890797844593242</v>
      </c>
      <c r="T5" s="2">
        <v>0.39053604648631202</v>
      </c>
      <c r="U5" s="2">
        <v>0.30122741725771279</v>
      </c>
      <c r="V5" s="2">
        <v>0.33143507116973331</v>
      </c>
      <c r="W5" s="2">
        <v>0.36060246401080198</v>
      </c>
      <c r="X5" s="2">
        <v>0.3585413373112698</v>
      </c>
      <c r="Y5" s="2">
        <v>0.39053604648631202</v>
      </c>
      <c r="Z5" s="2">
        <v>0.33143507116973331</v>
      </c>
      <c r="AA5" s="2">
        <v>0.3012274172577129</v>
      </c>
      <c r="AB5" s="2">
        <v>0.36060246401080198</v>
      </c>
      <c r="AC5" s="2">
        <v>0.3585413373112698</v>
      </c>
      <c r="AD5" s="2">
        <v>0.39053604648631202</v>
      </c>
      <c r="AE5" s="2">
        <v>0.33143507116973331</v>
      </c>
      <c r="AF5" s="2">
        <v>0.3012274172577129</v>
      </c>
      <c r="AG5" s="2">
        <v>0.36060246401080198</v>
      </c>
    </row>
    <row r="6" spans="1:33" x14ac:dyDescent="0.25">
      <c r="A6" s="110" t="s">
        <v>56</v>
      </c>
      <c r="B6" s="1">
        <v>2016</v>
      </c>
      <c r="C6" s="1" t="s">
        <v>366</v>
      </c>
      <c r="D6" s="2">
        <v>0.39231208997538602</v>
      </c>
      <c r="E6" s="2">
        <v>0.39877146437176109</v>
      </c>
      <c r="F6" s="2">
        <v>0.33674938660538611</v>
      </c>
      <c r="G6" s="2">
        <v>0.33808189646524289</v>
      </c>
      <c r="H6" s="2">
        <v>0.398126347389885</v>
      </c>
      <c r="I6" s="2">
        <v>0.48071087875234503</v>
      </c>
      <c r="J6" s="2">
        <v>0.42588177918733477</v>
      </c>
      <c r="K6" s="2">
        <v>0.4032043715403667</v>
      </c>
      <c r="L6" s="2">
        <v>0.37268518917911769</v>
      </c>
      <c r="M6" s="2">
        <v>0.49454940602998898</v>
      </c>
      <c r="N6" s="2">
        <v>0.38232307381896458</v>
      </c>
      <c r="O6" s="2">
        <v>0.3977755234765703</v>
      </c>
      <c r="P6" s="2">
        <v>0.31633043207013423</v>
      </c>
      <c r="Q6" s="2">
        <v>0.33808189646524289</v>
      </c>
      <c r="R6" s="2">
        <v>0.38573838209869621</v>
      </c>
      <c r="S6" s="2">
        <v>0.44361475098884928</v>
      </c>
      <c r="T6" s="2">
        <v>0.4216072832046075</v>
      </c>
      <c r="U6" s="2">
        <v>0.34458535825423092</v>
      </c>
      <c r="V6" s="2">
        <v>0.37268518917911769</v>
      </c>
      <c r="W6" s="2">
        <v>0.45032876788784182</v>
      </c>
      <c r="X6" s="2">
        <v>0.36314156556420418</v>
      </c>
      <c r="Y6" s="2">
        <v>0.39198006725795198</v>
      </c>
      <c r="Z6" s="2">
        <v>0.33364602782423242</v>
      </c>
      <c r="AA6" s="2">
        <v>0.30660368520642139</v>
      </c>
      <c r="AB6" s="2">
        <v>0.36536657327674849</v>
      </c>
      <c r="AC6" s="2">
        <v>0.37518318659946909</v>
      </c>
      <c r="AD6" s="2">
        <v>0.39673366425374729</v>
      </c>
      <c r="AE6" s="2">
        <v>0.34515624163186881</v>
      </c>
      <c r="AF6" s="2">
        <v>0.31666168064132938</v>
      </c>
      <c r="AG6" s="2">
        <v>0.37760864274694328</v>
      </c>
    </row>
    <row r="7" spans="1:33" x14ac:dyDescent="0.25">
      <c r="A7" s="110" t="s">
        <v>56</v>
      </c>
      <c r="B7" s="1">
        <v>2017</v>
      </c>
      <c r="C7" s="1" t="s">
        <v>366</v>
      </c>
      <c r="D7" s="2">
        <v>0.42706045261381309</v>
      </c>
      <c r="E7" s="2">
        <v>0.40784504163253599</v>
      </c>
      <c r="F7" s="2">
        <v>0.40546390095666462</v>
      </c>
      <c r="G7" s="2">
        <v>0.34901992999723408</v>
      </c>
      <c r="H7" s="2">
        <v>0.43605070921105921</v>
      </c>
      <c r="I7" s="2">
        <v>0.61516978613695616</v>
      </c>
      <c r="J7" s="2">
        <v>0.460586982954795</v>
      </c>
      <c r="K7" s="2">
        <v>0.49030650910434681</v>
      </c>
      <c r="L7" s="2">
        <v>0.41758175161539057</v>
      </c>
      <c r="M7" s="2">
        <v>0.64236306921408071</v>
      </c>
      <c r="N7" s="2">
        <v>0.40641599923664501</v>
      </c>
      <c r="O7" s="2">
        <v>0.40575179799140371</v>
      </c>
      <c r="P7" s="2">
        <v>0.34554605122452881</v>
      </c>
      <c r="Q7" s="2">
        <v>0.34901992999723408</v>
      </c>
      <c r="R7" s="2">
        <v>0.41114256648554143</v>
      </c>
      <c r="S7" s="2">
        <v>0.53684240781598735</v>
      </c>
      <c r="T7" s="2">
        <v>0.452115452627397</v>
      </c>
      <c r="U7" s="2">
        <v>0.38161891517633673</v>
      </c>
      <c r="V7" s="2">
        <v>0.41758175161539057</v>
      </c>
      <c r="W7" s="2">
        <v>0.54934389626706559</v>
      </c>
      <c r="X7" s="2">
        <v>0.36787496316248619</v>
      </c>
      <c r="Y7" s="2">
        <v>0.39357105319453578</v>
      </c>
      <c r="Z7" s="2">
        <v>0.33728438402430089</v>
      </c>
      <c r="AA7" s="2">
        <v>0.31700366155632631</v>
      </c>
      <c r="AB7" s="2">
        <v>0.37018152810783822</v>
      </c>
      <c r="AC7" s="2">
        <v>0.39349908470104228</v>
      </c>
      <c r="AD7" s="2">
        <v>0.40281896992023453</v>
      </c>
      <c r="AE7" s="2">
        <v>0.36009034160733699</v>
      </c>
      <c r="AF7" s="2">
        <v>0.32984463302400457</v>
      </c>
      <c r="AG7" s="2">
        <v>0.39637536886893537</v>
      </c>
    </row>
    <row r="8" spans="1:33" x14ac:dyDescent="0.25">
      <c r="A8" s="110" t="s">
        <v>56</v>
      </c>
      <c r="B8" s="1">
        <v>2018</v>
      </c>
      <c r="C8" s="1" t="s">
        <v>366</v>
      </c>
      <c r="D8" s="2">
        <v>0.46313647154506582</v>
      </c>
      <c r="E8" s="2">
        <v>0.41694302887337698</v>
      </c>
      <c r="F8" s="2">
        <v>0.47802576056339358</v>
      </c>
      <c r="G8" s="2">
        <v>0.36037169006850772</v>
      </c>
      <c r="H8" s="2">
        <v>0.47542741107431369</v>
      </c>
      <c r="I8" s="2">
        <v>0.75330643870312919</v>
      </c>
      <c r="J8" s="2">
        <v>0.49595125835749349</v>
      </c>
      <c r="K8" s="2">
        <v>0.57814468951442677</v>
      </c>
      <c r="L8" s="2">
        <v>0.46353384639240619</v>
      </c>
      <c r="M8" s="2">
        <v>0.7942605662512312</v>
      </c>
      <c r="N8" s="2">
        <v>0.43142946080666739</v>
      </c>
      <c r="O8" s="2">
        <v>0.41374953049312718</v>
      </c>
      <c r="P8" s="2">
        <v>0.37639746122747819</v>
      </c>
      <c r="Q8" s="2">
        <v>0.36037169006850772</v>
      </c>
      <c r="R8" s="2">
        <v>0.43751962193598892</v>
      </c>
      <c r="S8" s="2">
        <v>0.63262004494828705</v>
      </c>
      <c r="T8" s="2">
        <v>0.48320298960683111</v>
      </c>
      <c r="U8" s="2">
        <v>0.41896541831768003</v>
      </c>
      <c r="V8" s="2">
        <v>0.46353384639240619</v>
      </c>
      <c r="W8" s="2">
        <v>0.65109464004563444</v>
      </c>
      <c r="X8" s="2">
        <v>0.37278921317022412</v>
      </c>
      <c r="Y8" s="2">
        <v>0.39516631924401008</v>
      </c>
      <c r="Z8" s="2">
        <v>0.34106035952448682</v>
      </c>
      <c r="AA8" s="2">
        <v>0.32798593554806638</v>
      </c>
      <c r="AB8" s="2">
        <v>0.37518087501215452</v>
      </c>
      <c r="AC8" s="2">
        <v>0.41231596267296622</v>
      </c>
      <c r="AD8" s="2">
        <v>0.40901983901586653</v>
      </c>
      <c r="AE8" s="2">
        <v>0.37537554698260889</v>
      </c>
      <c r="AF8" s="2">
        <v>0.34313898586208902</v>
      </c>
      <c r="AG8" s="2">
        <v>0.41566058692054458</v>
      </c>
    </row>
    <row r="9" spans="1:33" x14ac:dyDescent="0.25">
      <c r="A9" s="110" t="s">
        <v>56</v>
      </c>
      <c r="B9" s="1">
        <v>2019</v>
      </c>
      <c r="C9" s="1" t="s">
        <v>366</v>
      </c>
      <c r="D9" s="2">
        <v>0.50054014676914405</v>
      </c>
      <c r="E9" s="2">
        <v>0.42606542609428433</v>
      </c>
      <c r="F9" s="2">
        <v>0.55443496542557313</v>
      </c>
      <c r="G9" s="2">
        <v>0.37213717667906382</v>
      </c>
      <c r="H9" s="2">
        <v>0.51625645297964884</v>
      </c>
      <c r="I9" s="2">
        <v>0.89512083645086393</v>
      </c>
      <c r="J9" s="2">
        <v>0.53197460539543062</v>
      </c>
      <c r="K9" s="2">
        <v>0.66671891277060669</v>
      </c>
      <c r="L9" s="2">
        <v>0.51054147351016466</v>
      </c>
      <c r="M9" s="2">
        <v>0.95024189714144036</v>
      </c>
      <c r="N9" s="2">
        <v>0.45736345852903171</v>
      </c>
      <c r="O9" s="2">
        <v>0.42176872098174112</v>
      </c>
      <c r="P9" s="2">
        <v>0.40888466207898239</v>
      </c>
      <c r="Q9" s="2">
        <v>0.37213717667906382</v>
      </c>
      <c r="R9" s="2">
        <v>0.46486954845003903</v>
      </c>
      <c r="S9" s="2">
        <v>0.73094766238574849</v>
      </c>
      <c r="T9" s="2">
        <v>0.51486989414290996</v>
      </c>
      <c r="U9" s="2">
        <v>0.45662486767826083</v>
      </c>
      <c r="V9" s="2">
        <v>0.51054147351016466</v>
      </c>
      <c r="W9" s="2">
        <v>0.75558099922354871</v>
      </c>
      <c r="X9" s="2">
        <v>0.37788431558741781</v>
      </c>
      <c r="Y9" s="2">
        <v>0.39676586540637498</v>
      </c>
      <c r="Z9" s="2">
        <v>0.34497395432478978</v>
      </c>
      <c r="AA9" s="2">
        <v>0.33955050718164181</v>
      </c>
      <c r="AB9" s="2">
        <v>0.38036461398969729</v>
      </c>
      <c r="AC9" s="2">
        <v>0.43163382051524068</v>
      </c>
      <c r="AD9" s="2">
        <v>0.41533627154064329</v>
      </c>
      <c r="AE9" s="2">
        <v>0.39101185775768421</v>
      </c>
      <c r="AF9" s="2">
        <v>0.35654473915558271</v>
      </c>
      <c r="AG9" s="2">
        <v>0.43546429690177069</v>
      </c>
    </row>
    <row r="10" spans="1:33" x14ac:dyDescent="0.25">
      <c r="A10" s="110" t="s">
        <v>56</v>
      </c>
      <c r="B10" s="1">
        <v>2020</v>
      </c>
      <c r="C10" s="1" t="s">
        <v>366</v>
      </c>
      <c r="D10" s="2">
        <v>0.5392714782860476</v>
      </c>
      <c r="E10" s="2">
        <v>0.43521223329525771</v>
      </c>
      <c r="F10" s="2">
        <v>0.63469151554320324</v>
      </c>
      <c r="G10" s="2">
        <v>0.38431638982890209</v>
      </c>
      <c r="H10" s="2">
        <v>0.55853783492706388</v>
      </c>
      <c r="I10" s="2">
        <v>1</v>
      </c>
      <c r="J10" s="2">
        <v>0.56865702406860608</v>
      </c>
      <c r="K10" s="2">
        <v>0.75602917887288656</v>
      </c>
      <c r="L10" s="2">
        <v>0.55860463296866547</v>
      </c>
      <c r="M10" s="2">
        <v>1</v>
      </c>
      <c r="N10" s="2">
        <v>0.48421799240373758</v>
      </c>
      <c r="O10" s="2">
        <v>0.42980936945724518</v>
      </c>
      <c r="P10" s="2">
        <v>0.44300765377904139</v>
      </c>
      <c r="Q10" s="2">
        <v>0.38431638982890209</v>
      </c>
      <c r="R10" s="2">
        <v>0.49319234602769108</v>
      </c>
      <c r="S10" s="2">
        <v>0.83182526012837144</v>
      </c>
      <c r="T10" s="2">
        <v>0.54711616623563353</v>
      </c>
      <c r="U10" s="2">
        <v>0.49459726325807901</v>
      </c>
      <c r="V10" s="2">
        <v>0.55860463296866547</v>
      </c>
      <c r="W10" s="2">
        <v>0.86280297380080806</v>
      </c>
      <c r="X10" s="2">
        <v>0.38316027041406719</v>
      </c>
      <c r="Y10" s="2">
        <v>0.39836969168163061</v>
      </c>
      <c r="Z10" s="2">
        <v>0.34902516842520998</v>
      </c>
      <c r="AA10" s="2">
        <v>0.35169737645705251</v>
      </c>
      <c r="AB10" s="2">
        <v>0.38573274504046667</v>
      </c>
      <c r="AC10" s="2">
        <v>0.45145265822786601</v>
      </c>
      <c r="AD10" s="2">
        <v>0.42176826749456497</v>
      </c>
      <c r="AE10" s="2">
        <v>0.40699927393256302</v>
      </c>
      <c r="AF10" s="2">
        <v>0.37006189290448549</v>
      </c>
      <c r="AG10" s="2">
        <v>0.45578649881261379</v>
      </c>
    </row>
    <row r="11" spans="1:33" x14ac:dyDescent="0.25">
      <c r="A11" s="110" t="s">
        <v>56</v>
      </c>
      <c r="B11" s="1">
        <v>2021</v>
      </c>
      <c r="C11" s="1" t="s">
        <v>366</v>
      </c>
      <c r="D11" s="2">
        <v>0.57933046609577654</v>
      </c>
      <c r="E11" s="2">
        <v>0.44438345047629729</v>
      </c>
      <c r="F11" s="2">
        <v>0.71879541091628385</v>
      </c>
      <c r="G11" s="2">
        <v>0.39690932951802288</v>
      </c>
      <c r="H11" s="2">
        <v>0.6022715569165592</v>
      </c>
      <c r="I11" s="2">
        <v>1</v>
      </c>
      <c r="J11" s="2">
        <v>0.60599851437702013</v>
      </c>
      <c r="K11" s="2">
        <v>0.84607548782126618</v>
      </c>
      <c r="L11" s="2">
        <v>0.60772332476790902</v>
      </c>
      <c r="M11" s="2">
        <v>1</v>
      </c>
      <c r="N11" s="2">
        <v>0.51199306243078557</v>
      </c>
      <c r="O11" s="2">
        <v>0.43787147591963949</v>
      </c>
      <c r="P11" s="2">
        <v>0.47876643632765531</v>
      </c>
      <c r="Q11" s="2">
        <v>0.39690932951802288</v>
      </c>
      <c r="R11" s="2">
        <v>0.52248801466894579</v>
      </c>
      <c r="S11" s="2">
        <v>0.93525283817615601</v>
      </c>
      <c r="T11" s="2">
        <v>0.57994180588500177</v>
      </c>
      <c r="U11" s="2">
        <v>0.5328826050571347</v>
      </c>
      <c r="V11" s="2">
        <v>0.60772332476790902</v>
      </c>
      <c r="W11" s="2">
        <v>0.97276056377741249</v>
      </c>
      <c r="X11" s="2">
        <v>0.38861707765017262</v>
      </c>
      <c r="Y11" s="2">
        <v>0.39997779806977668</v>
      </c>
      <c r="Z11" s="2">
        <v>0.35321400182574741</v>
      </c>
      <c r="AA11" s="2">
        <v>0.36442654337429842</v>
      </c>
      <c r="AB11" s="2">
        <v>0.39128526816446252</v>
      </c>
      <c r="AC11" s="2">
        <v>0.47177247581084192</v>
      </c>
      <c r="AD11" s="2">
        <v>0.42831582687763142</v>
      </c>
      <c r="AE11" s="2">
        <v>0.42333779550724532</v>
      </c>
      <c r="AF11" s="2">
        <v>0.38369044710879763</v>
      </c>
      <c r="AG11" s="2">
        <v>0.47662719265307391</v>
      </c>
    </row>
    <row r="12" spans="1:33" x14ac:dyDescent="0.25">
      <c r="A12" s="110" t="s">
        <v>56</v>
      </c>
      <c r="B12" s="1">
        <v>2022</v>
      </c>
      <c r="C12" s="1" t="s">
        <v>366</v>
      </c>
      <c r="D12" s="2">
        <v>0.6207171101983312</v>
      </c>
      <c r="E12" s="2">
        <v>0.45357907763740302</v>
      </c>
      <c r="F12" s="2">
        <v>0.80674665154481495</v>
      </c>
      <c r="G12" s="2">
        <v>0.40991599574642601</v>
      </c>
      <c r="H12" s="2">
        <v>0.64745761894813503</v>
      </c>
      <c r="I12" s="2">
        <v>1</v>
      </c>
      <c r="J12" s="2">
        <v>0.64399907632067244</v>
      </c>
      <c r="K12" s="2">
        <v>0.93685783961574565</v>
      </c>
      <c r="L12" s="2">
        <v>0.65789754890789542</v>
      </c>
      <c r="M12" s="2">
        <v>1</v>
      </c>
      <c r="N12" s="2">
        <v>0.54068866861017539</v>
      </c>
      <c r="O12" s="2">
        <v>0.44595504036892408</v>
      </c>
      <c r="P12" s="2">
        <v>0.51616100972482404</v>
      </c>
      <c r="Q12" s="2">
        <v>0.40991599574642601</v>
      </c>
      <c r="R12" s="2">
        <v>0.55275655437380278</v>
      </c>
      <c r="S12" s="2">
        <v>1</v>
      </c>
      <c r="T12" s="2">
        <v>0.61334681309101469</v>
      </c>
      <c r="U12" s="2">
        <v>0.57148089307542782</v>
      </c>
      <c r="V12" s="2">
        <v>0.65789754890789542</v>
      </c>
      <c r="W12" s="2">
        <v>1</v>
      </c>
      <c r="X12" s="2">
        <v>0.39425473729573368</v>
      </c>
      <c r="Y12" s="2">
        <v>0.40159018457081341</v>
      </c>
      <c r="Z12" s="2">
        <v>0.35754045452640187</v>
      </c>
      <c r="AA12" s="2">
        <v>0.37773800793337953</v>
      </c>
      <c r="AB12" s="2">
        <v>0.39702218336168488</v>
      </c>
      <c r="AC12" s="2">
        <v>0.49259327326416841</v>
      </c>
      <c r="AD12" s="2">
        <v>0.43497894968984269</v>
      </c>
      <c r="AE12" s="2">
        <v>0.44002742248173121</v>
      </c>
      <c r="AF12" s="2">
        <v>0.39743040176851879</v>
      </c>
      <c r="AG12" s="2">
        <v>0.49798637842315069</v>
      </c>
    </row>
    <row r="13" spans="1:33" x14ac:dyDescent="0.25">
      <c r="A13" s="110" t="s">
        <v>56</v>
      </c>
      <c r="B13" s="1">
        <v>2023</v>
      </c>
      <c r="C13" s="1" t="s">
        <v>366</v>
      </c>
      <c r="D13" s="2">
        <v>0.66343141059371091</v>
      </c>
      <c r="E13" s="2">
        <v>0.46279911477857499</v>
      </c>
      <c r="F13" s="2">
        <v>0.89854523742879655</v>
      </c>
      <c r="G13" s="2">
        <v>0.42333638851411159</v>
      </c>
      <c r="H13" s="2">
        <v>0.69409602102179091</v>
      </c>
      <c r="I13" s="2">
        <v>1</v>
      </c>
      <c r="J13" s="2">
        <v>0.68265870989956334</v>
      </c>
      <c r="K13" s="2">
        <v>1</v>
      </c>
      <c r="L13" s="2">
        <v>0.70912730538862456</v>
      </c>
      <c r="M13" s="2">
        <v>1</v>
      </c>
      <c r="N13" s="2">
        <v>0.57030481094190699</v>
      </c>
      <c r="O13" s="2">
        <v>0.45406006280509897</v>
      </c>
      <c r="P13" s="2">
        <v>0.55519137397054752</v>
      </c>
      <c r="Q13" s="2">
        <v>0.42333638851411159</v>
      </c>
      <c r="R13" s="2">
        <v>0.58399796514226199</v>
      </c>
      <c r="S13" s="2">
        <v>1</v>
      </c>
      <c r="T13" s="2">
        <v>0.64733118785367227</v>
      </c>
      <c r="U13" s="2">
        <v>0.61039212731295833</v>
      </c>
      <c r="V13" s="2">
        <v>0.70912730538862456</v>
      </c>
      <c r="W13" s="2">
        <v>1</v>
      </c>
      <c r="X13" s="2">
        <v>0.40007324935075061</v>
      </c>
      <c r="Y13" s="2">
        <v>0.40320685118474059</v>
      </c>
      <c r="Z13" s="2">
        <v>0.36200452652717369</v>
      </c>
      <c r="AA13" s="2">
        <v>0.39163177013429601</v>
      </c>
      <c r="AB13" s="2">
        <v>0.40294349063213392</v>
      </c>
      <c r="AC13" s="2">
        <v>0.51391505058784559</v>
      </c>
      <c r="AD13" s="2">
        <v>0.44175763593119882</v>
      </c>
      <c r="AE13" s="2">
        <v>0.45706815485602059</v>
      </c>
      <c r="AF13" s="2">
        <v>0.41128175688364932</v>
      </c>
      <c r="AG13" s="2">
        <v>0.51986405612284459</v>
      </c>
    </row>
    <row r="14" spans="1:33" x14ac:dyDescent="0.25">
      <c r="A14" s="110" t="s">
        <v>56</v>
      </c>
      <c r="B14" s="1">
        <v>2024</v>
      </c>
      <c r="C14" s="1" t="s">
        <v>366</v>
      </c>
      <c r="D14" s="2">
        <v>0.70747336728191623</v>
      </c>
      <c r="E14" s="2">
        <v>0.47204356189981311</v>
      </c>
      <c r="F14" s="2">
        <v>0.99419116856822964</v>
      </c>
      <c r="G14" s="2">
        <v>0.43717050782107958</v>
      </c>
      <c r="H14" s="2">
        <v>0.74218676313752707</v>
      </c>
      <c r="I14" s="2">
        <v>1</v>
      </c>
      <c r="J14" s="2">
        <v>0.72197741511369262</v>
      </c>
      <c r="K14" s="2">
        <v>1</v>
      </c>
      <c r="L14" s="2">
        <v>0.76141259421009611</v>
      </c>
      <c r="M14" s="2">
        <v>1</v>
      </c>
      <c r="N14" s="2">
        <v>0.60084148942598048</v>
      </c>
      <c r="O14" s="2">
        <v>0.4621865432281641</v>
      </c>
      <c r="P14" s="2">
        <v>0.59585752906482614</v>
      </c>
      <c r="Q14" s="2">
        <v>0.43717050782107958</v>
      </c>
      <c r="R14" s="2">
        <v>0.61621224697432353</v>
      </c>
      <c r="S14" s="2">
        <v>1</v>
      </c>
      <c r="T14" s="2">
        <v>0.68189493017297453</v>
      </c>
      <c r="U14" s="2">
        <v>0.64961630776972634</v>
      </c>
      <c r="V14" s="2">
        <v>0.76141259421009611</v>
      </c>
      <c r="W14" s="2">
        <v>1</v>
      </c>
      <c r="X14" s="2">
        <v>0.4060726138152233</v>
      </c>
      <c r="Y14" s="2">
        <v>0.40482779791155848</v>
      </c>
      <c r="Z14" s="2">
        <v>0.36660621782806269</v>
      </c>
      <c r="AA14" s="2">
        <v>0.40610782997704781</v>
      </c>
      <c r="AB14" s="2">
        <v>0.40904918997580941</v>
      </c>
      <c r="AC14" s="2">
        <v>0.53573780778187352</v>
      </c>
      <c r="AD14" s="2">
        <v>0.44865188560169972</v>
      </c>
      <c r="AE14" s="2">
        <v>0.47445999263011351</v>
      </c>
      <c r="AF14" s="2">
        <v>0.42524451245418893</v>
      </c>
      <c r="AG14" s="2">
        <v>0.54226022575215538</v>
      </c>
    </row>
    <row r="15" spans="1:33" x14ac:dyDescent="0.25">
      <c r="A15" s="110" t="s">
        <v>56</v>
      </c>
      <c r="B15" s="1">
        <v>2025</v>
      </c>
      <c r="C15" s="1" t="s">
        <v>366</v>
      </c>
      <c r="D15" s="2">
        <v>0.75284298026294671</v>
      </c>
      <c r="E15" s="2">
        <v>0.48131241900111738</v>
      </c>
      <c r="F15" s="2">
        <v>1</v>
      </c>
      <c r="G15" s="2">
        <v>0.45141835366732991</v>
      </c>
      <c r="H15" s="2">
        <v>0.79172984529534329</v>
      </c>
      <c r="I15" s="2">
        <v>1</v>
      </c>
      <c r="J15" s="2">
        <v>0.76195519196306039</v>
      </c>
      <c r="K15" s="2">
        <v>1</v>
      </c>
      <c r="L15" s="2">
        <v>0.81475341537231039</v>
      </c>
      <c r="M15" s="2">
        <v>1</v>
      </c>
      <c r="N15" s="2">
        <v>0.63229870406239563</v>
      </c>
      <c r="O15" s="2">
        <v>0.47033448163811947</v>
      </c>
      <c r="P15" s="2">
        <v>0.63815947500765968</v>
      </c>
      <c r="Q15" s="2">
        <v>0.45141835366732991</v>
      </c>
      <c r="R15" s="2">
        <v>0.64939939986998729</v>
      </c>
      <c r="S15" s="2">
        <v>1</v>
      </c>
      <c r="T15" s="2">
        <v>0.71703804004892158</v>
      </c>
      <c r="U15" s="2">
        <v>0.68915343444573174</v>
      </c>
      <c r="V15" s="2">
        <v>0.81475341537231039</v>
      </c>
      <c r="W15" s="2">
        <v>1</v>
      </c>
      <c r="X15" s="2">
        <v>0.41225283068915181</v>
      </c>
      <c r="Y15" s="2">
        <v>0.40645302475126688</v>
      </c>
      <c r="Z15" s="2">
        <v>0.37134552842906882</v>
      </c>
      <c r="AA15" s="2">
        <v>0.42116618746163492</v>
      </c>
      <c r="AB15" s="2">
        <v>0.41533928139271131</v>
      </c>
      <c r="AC15" s="2">
        <v>0.55806154484625214</v>
      </c>
      <c r="AD15" s="2">
        <v>0.45566169870134549</v>
      </c>
      <c r="AE15" s="2">
        <v>0.49220293580400992</v>
      </c>
      <c r="AF15" s="2">
        <v>0.43931866848013779</v>
      </c>
      <c r="AG15" s="2">
        <v>0.56517488731108323</v>
      </c>
    </row>
    <row r="16" spans="1:33" x14ac:dyDescent="0.25">
      <c r="A16" s="110" t="s">
        <v>56</v>
      </c>
      <c r="B16" s="1">
        <v>2026</v>
      </c>
      <c r="C16" s="1" t="s">
        <v>366</v>
      </c>
      <c r="D16" s="2">
        <v>0.79954024953680269</v>
      </c>
      <c r="E16" s="2">
        <v>0.49060568608248772</v>
      </c>
      <c r="F16" s="2">
        <v>1</v>
      </c>
      <c r="G16" s="2">
        <v>0.46607992605286269</v>
      </c>
      <c r="H16" s="2">
        <v>0.84272526749523979</v>
      </c>
      <c r="I16" s="2">
        <v>1</v>
      </c>
      <c r="J16" s="2">
        <v>0.80259204044766674</v>
      </c>
      <c r="K16" s="2">
        <v>1</v>
      </c>
      <c r="L16" s="2">
        <v>0.8691497688752674</v>
      </c>
      <c r="M16" s="2">
        <v>1</v>
      </c>
      <c r="N16" s="2">
        <v>0.66467645485115256</v>
      </c>
      <c r="O16" s="2">
        <v>0.47850387803496502</v>
      </c>
      <c r="P16" s="2">
        <v>0.68209721179904792</v>
      </c>
      <c r="Q16" s="2">
        <v>0.46607992605286269</v>
      </c>
      <c r="R16" s="2">
        <v>0.6835594238292535</v>
      </c>
      <c r="S16" s="2">
        <v>1</v>
      </c>
      <c r="T16" s="2">
        <v>0.7527605174815134</v>
      </c>
      <c r="U16" s="2">
        <v>0.72900350734097463</v>
      </c>
      <c r="V16" s="2">
        <v>0.8691497688752674</v>
      </c>
      <c r="W16" s="2">
        <v>1</v>
      </c>
      <c r="X16" s="2">
        <v>0.41861389997253617</v>
      </c>
      <c r="Y16" s="2">
        <v>0.40808253170386588</v>
      </c>
      <c r="Z16" s="2">
        <v>0.37622245833019219</v>
      </c>
      <c r="AA16" s="2">
        <v>0.43680684258805719</v>
      </c>
      <c r="AB16" s="2">
        <v>0.42181376488283978</v>
      </c>
      <c r="AC16" s="2">
        <v>0.58088626178098146</v>
      </c>
      <c r="AD16" s="2">
        <v>0.46278707523013612</v>
      </c>
      <c r="AE16" s="2">
        <v>0.51029698437770987</v>
      </c>
      <c r="AF16" s="2">
        <v>0.45350422496149589</v>
      </c>
      <c r="AG16" s="2">
        <v>0.58860804079962792</v>
      </c>
    </row>
    <row r="17" spans="1:33" x14ac:dyDescent="0.25">
      <c r="A17" s="110" t="s">
        <v>56</v>
      </c>
      <c r="B17" s="1">
        <v>2027</v>
      </c>
      <c r="C17" s="1" t="s">
        <v>366</v>
      </c>
      <c r="D17" s="2">
        <v>0.84756517510348428</v>
      </c>
      <c r="E17" s="2">
        <v>0.49992336314392433</v>
      </c>
      <c r="F17" s="2">
        <v>1</v>
      </c>
      <c r="G17" s="2">
        <v>0.48115522497767782</v>
      </c>
      <c r="H17" s="2">
        <v>0.89517302973721691</v>
      </c>
      <c r="I17" s="2">
        <v>1</v>
      </c>
      <c r="J17" s="2">
        <v>0.84388796056751136</v>
      </c>
      <c r="K17" s="2">
        <v>1</v>
      </c>
      <c r="L17" s="2">
        <v>0.92460165471896727</v>
      </c>
      <c r="M17" s="2">
        <v>1</v>
      </c>
      <c r="N17" s="2">
        <v>0.69797474179225172</v>
      </c>
      <c r="O17" s="2">
        <v>0.48669473241870093</v>
      </c>
      <c r="P17" s="2">
        <v>0.72767073943899108</v>
      </c>
      <c r="Q17" s="2">
        <v>0.48115522497767782</v>
      </c>
      <c r="R17" s="2">
        <v>0.71869231885212215</v>
      </c>
      <c r="S17" s="2">
        <v>1</v>
      </c>
      <c r="T17" s="2">
        <v>0.78906236247074979</v>
      </c>
      <c r="U17" s="2">
        <v>0.76916652645545491</v>
      </c>
      <c r="V17" s="2">
        <v>0.92460165471896727</v>
      </c>
      <c r="W17" s="2">
        <v>1</v>
      </c>
      <c r="X17" s="2">
        <v>0.42515582166537641</v>
      </c>
      <c r="Y17" s="2">
        <v>0.40971631876935549</v>
      </c>
      <c r="Z17" s="2">
        <v>0.38123700753143269</v>
      </c>
      <c r="AA17" s="2">
        <v>0.45302979535631482</v>
      </c>
      <c r="AB17" s="2">
        <v>0.42847264044619487</v>
      </c>
      <c r="AC17" s="2">
        <v>0.60421195858606147</v>
      </c>
      <c r="AD17" s="2">
        <v>0.47002801518807152</v>
      </c>
      <c r="AE17" s="2">
        <v>0.52874213835121331</v>
      </c>
      <c r="AF17" s="2">
        <v>0.46780118189826309</v>
      </c>
      <c r="AG17" s="2">
        <v>0.61255968621778967</v>
      </c>
    </row>
    <row r="18" spans="1:33" x14ac:dyDescent="0.25">
      <c r="A18" s="110" t="s">
        <v>56</v>
      </c>
      <c r="B18" s="1">
        <v>2028</v>
      </c>
      <c r="C18" s="1" t="s">
        <v>366</v>
      </c>
      <c r="D18" s="2">
        <v>0.89691775696299103</v>
      </c>
      <c r="E18" s="2">
        <v>0.50926545018542713</v>
      </c>
      <c r="F18" s="2">
        <v>1</v>
      </c>
      <c r="G18" s="2">
        <v>0.49664425044177529</v>
      </c>
      <c r="H18" s="2">
        <v>0.94907313202127386</v>
      </c>
      <c r="I18" s="2">
        <v>1</v>
      </c>
      <c r="J18" s="2">
        <v>0.88584295232259469</v>
      </c>
      <c r="K18" s="2">
        <v>1</v>
      </c>
      <c r="L18" s="2">
        <v>0.98110907290340954</v>
      </c>
      <c r="M18" s="2">
        <v>1</v>
      </c>
      <c r="N18" s="2">
        <v>0.73219356488569254</v>
      </c>
      <c r="O18" s="2">
        <v>0.49490704478932701</v>
      </c>
      <c r="P18" s="2">
        <v>0.77488005792748904</v>
      </c>
      <c r="Q18" s="2">
        <v>0.49664425044177529</v>
      </c>
      <c r="R18" s="2">
        <v>0.75479808493859302</v>
      </c>
      <c r="S18" s="2">
        <v>1</v>
      </c>
      <c r="T18" s="2">
        <v>0.82594357501663096</v>
      </c>
      <c r="U18" s="2">
        <v>0.8096424917891728</v>
      </c>
      <c r="V18" s="2">
        <v>0.98110907290340954</v>
      </c>
      <c r="W18" s="2">
        <v>1</v>
      </c>
      <c r="X18" s="2">
        <v>0.43187859576767229</v>
      </c>
      <c r="Y18" s="2">
        <v>0.41135438594773582</v>
      </c>
      <c r="Z18" s="2">
        <v>0.38638917603279038</v>
      </c>
      <c r="AA18" s="2">
        <v>0.46983504576640761</v>
      </c>
      <c r="AB18" s="2">
        <v>0.43531590808277643</v>
      </c>
      <c r="AC18" s="2">
        <v>0.62803863526149217</v>
      </c>
      <c r="AD18" s="2">
        <v>0.47738451857515168</v>
      </c>
      <c r="AE18" s="2">
        <v>0.54753839772452029</v>
      </c>
      <c r="AF18" s="2">
        <v>0.48220953929043969</v>
      </c>
      <c r="AG18" s="2">
        <v>0.63702982356556836</v>
      </c>
    </row>
    <row r="19" spans="1:33" x14ac:dyDescent="0.25">
      <c r="A19" s="110" t="s">
        <v>56</v>
      </c>
      <c r="B19" s="1">
        <v>2029</v>
      </c>
      <c r="C19" s="1" t="s">
        <v>366</v>
      </c>
      <c r="D19" s="2">
        <v>0.9475979951153235</v>
      </c>
      <c r="E19" s="2">
        <v>0.51863194720699612</v>
      </c>
      <c r="F19" s="2">
        <v>1</v>
      </c>
      <c r="G19" s="2">
        <v>0.51254700244515528</v>
      </c>
      <c r="H19" s="2">
        <v>1</v>
      </c>
      <c r="I19" s="2">
        <v>1</v>
      </c>
      <c r="J19" s="2">
        <v>0.92845701571291617</v>
      </c>
      <c r="K19" s="2">
        <v>1</v>
      </c>
      <c r="L19" s="2">
        <v>1</v>
      </c>
      <c r="M19" s="2">
        <v>1</v>
      </c>
      <c r="N19" s="2">
        <v>0.76733292413147514</v>
      </c>
      <c r="O19" s="2">
        <v>0.50314081514684339</v>
      </c>
      <c r="P19" s="2">
        <v>0.8237251672645417</v>
      </c>
      <c r="Q19" s="2">
        <v>0.51254700244515528</v>
      </c>
      <c r="R19" s="2">
        <v>0.79187672208866622</v>
      </c>
      <c r="S19" s="2">
        <v>1</v>
      </c>
      <c r="T19" s="2">
        <v>0.86340415511915669</v>
      </c>
      <c r="U19" s="2">
        <v>0.85043140334212808</v>
      </c>
      <c r="V19" s="2">
        <v>1</v>
      </c>
      <c r="W19" s="2">
        <v>1</v>
      </c>
      <c r="X19" s="2">
        <v>0.43878222227942409</v>
      </c>
      <c r="Y19" s="2">
        <v>0.41299673323900649</v>
      </c>
      <c r="Z19" s="2">
        <v>0.39167896383426543</v>
      </c>
      <c r="AA19" s="2">
        <v>0.48722259381833571</v>
      </c>
      <c r="AB19" s="2">
        <v>0.44234356779258449</v>
      </c>
      <c r="AC19" s="2">
        <v>0.65236629180727368</v>
      </c>
      <c r="AD19" s="2">
        <v>0.48485658539137683</v>
      </c>
      <c r="AE19" s="2">
        <v>0.5666857624976307</v>
      </c>
      <c r="AF19" s="2">
        <v>0.49672929713802538</v>
      </c>
      <c r="AG19" s="2">
        <v>0.66201845284296401</v>
      </c>
    </row>
    <row r="20" spans="1:33" x14ac:dyDescent="0.25">
      <c r="A20" s="110" t="s">
        <v>56</v>
      </c>
      <c r="B20" s="1">
        <v>2030</v>
      </c>
      <c r="C20" s="1" t="s">
        <v>366</v>
      </c>
      <c r="D20" s="2">
        <v>0.99960588956048146</v>
      </c>
      <c r="E20" s="2">
        <v>0.52802285420863126</v>
      </c>
      <c r="F20" s="2">
        <v>1</v>
      </c>
      <c r="G20" s="2">
        <v>0.52886348098781755</v>
      </c>
      <c r="H20" s="2">
        <v>1</v>
      </c>
      <c r="I20" s="2">
        <v>1</v>
      </c>
      <c r="J20" s="2">
        <v>0.97173015073847624</v>
      </c>
      <c r="K20" s="2">
        <v>1</v>
      </c>
      <c r="L20" s="2">
        <v>1</v>
      </c>
      <c r="M20" s="2">
        <v>1</v>
      </c>
      <c r="N20" s="2">
        <v>0.80339281952959973</v>
      </c>
      <c r="O20" s="2">
        <v>0.51139604349125001</v>
      </c>
      <c r="P20" s="2">
        <v>0.87420606745014928</v>
      </c>
      <c r="Q20" s="2">
        <v>0.52886348098781755</v>
      </c>
      <c r="R20" s="2">
        <v>0.82992823030234186</v>
      </c>
      <c r="S20" s="2">
        <v>1</v>
      </c>
      <c r="T20" s="2">
        <v>0.90144410277832732</v>
      </c>
      <c r="U20" s="2">
        <v>0.89153326111432074</v>
      </c>
      <c r="V20" s="2">
        <v>1</v>
      </c>
      <c r="W20" s="2">
        <v>1</v>
      </c>
      <c r="X20" s="2">
        <v>0.44586670120063171</v>
      </c>
      <c r="Y20" s="2">
        <v>0.41464336064316792</v>
      </c>
      <c r="Z20" s="2">
        <v>0.39710637093585749</v>
      </c>
      <c r="AA20" s="2">
        <v>0.50519243951209902</v>
      </c>
      <c r="AB20" s="2">
        <v>0.44955561957561918</v>
      </c>
      <c r="AC20" s="2">
        <v>0.67719492822340555</v>
      </c>
      <c r="AD20" s="2">
        <v>0.49244421563674667</v>
      </c>
      <c r="AE20" s="2">
        <v>0.58618423267054476</v>
      </c>
      <c r="AF20" s="2">
        <v>0.51136045544102038</v>
      </c>
      <c r="AG20" s="2">
        <v>0.68752557404997661</v>
      </c>
    </row>
    <row r="21" spans="1:33" x14ac:dyDescent="0.25">
      <c r="A21" s="110" t="s">
        <v>56</v>
      </c>
      <c r="B21" s="1">
        <v>2031</v>
      </c>
      <c r="C21" s="1" t="s">
        <v>366</v>
      </c>
      <c r="D21" s="2">
        <v>1</v>
      </c>
      <c r="E21" s="2">
        <v>0.53743817119033255</v>
      </c>
      <c r="F21" s="2">
        <v>1</v>
      </c>
      <c r="G21" s="2">
        <v>0.54559368606976222</v>
      </c>
      <c r="H21" s="2">
        <v>1</v>
      </c>
      <c r="I21" s="2">
        <v>1</v>
      </c>
      <c r="J21" s="2">
        <v>1</v>
      </c>
      <c r="K21" s="2">
        <v>1</v>
      </c>
      <c r="L21" s="2">
        <v>1</v>
      </c>
      <c r="M21" s="2">
        <v>1</v>
      </c>
      <c r="N21" s="2">
        <v>0.840373251080066</v>
      </c>
      <c r="O21" s="2">
        <v>0.51967272982254686</v>
      </c>
      <c r="P21" s="2">
        <v>0.926322758484312</v>
      </c>
      <c r="Q21" s="2">
        <v>0.54559368606976222</v>
      </c>
      <c r="R21" s="2">
        <v>0.86895260957961962</v>
      </c>
      <c r="S21" s="2">
        <v>1</v>
      </c>
      <c r="T21" s="2">
        <v>0.9400634179941425</v>
      </c>
      <c r="U21" s="2">
        <v>0.9329480651057509</v>
      </c>
      <c r="V21" s="2">
        <v>1</v>
      </c>
      <c r="W21" s="2">
        <v>1</v>
      </c>
      <c r="X21" s="2">
        <v>0.45313203253129508</v>
      </c>
      <c r="Y21" s="2">
        <v>0.41629426816021992</v>
      </c>
      <c r="Z21" s="2">
        <v>0.40267139733756679</v>
      </c>
      <c r="AA21" s="2">
        <v>0.52374458284769776</v>
      </c>
      <c r="AB21" s="2">
        <v>0.45695206343188038</v>
      </c>
      <c r="AC21" s="2">
        <v>0.70252454450988822</v>
      </c>
      <c r="AD21" s="2">
        <v>0.50014740931126134</v>
      </c>
      <c r="AE21" s="2">
        <v>0.60603380824326236</v>
      </c>
      <c r="AF21" s="2">
        <v>0.52610301419942451</v>
      </c>
      <c r="AG21" s="2">
        <v>0.71355118718660604</v>
      </c>
    </row>
    <row r="22" spans="1:33" x14ac:dyDescent="0.25">
      <c r="A22" s="110" t="s">
        <v>56</v>
      </c>
      <c r="B22" s="1">
        <v>2032</v>
      </c>
      <c r="C22" s="1" t="s">
        <v>366</v>
      </c>
      <c r="D22" s="2">
        <v>1</v>
      </c>
      <c r="E22" s="2">
        <v>0.54687789815209997</v>
      </c>
      <c r="F22" s="2">
        <v>1</v>
      </c>
      <c r="G22" s="2">
        <v>0.56273761769098929</v>
      </c>
      <c r="H22" s="2">
        <v>1</v>
      </c>
      <c r="I22" s="2">
        <v>1</v>
      </c>
      <c r="J22" s="2">
        <v>1</v>
      </c>
      <c r="K22" s="2">
        <v>1</v>
      </c>
      <c r="L22" s="2">
        <v>1</v>
      </c>
      <c r="M22" s="2">
        <v>1</v>
      </c>
      <c r="N22" s="2">
        <v>0.87827421878287426</v>
      </c>
      <c r="O22" s="2">
        <v>0.52797087414073396</v>
      </c>
      <c r="P22" s="2">
        <v>0.98007524036702953</v>
      </c>
      <c r="Q22" s="2">
        <v>0.56273761769098929</v>
      </c>
      <c r="R22" s="2">
        <v>0.90894985992049981</v>
      </c>
      <c r="S22" s="2">
        <v>1</v>
      </c>
      <c r="T22" s="2">
        <v>0.97926210076660236</v>
      </c>
      <c r="U22" s="2">
        <v>0.97467581531641845</v>
      </c>
      <c r="V22" s="2">
        <v>1</v>
      </c>
      <c r="W22" s="2">
        <v>1</v>
      </c>
      <c r="X22" s="2">
        <v>0.46057821627141432</v>
      </c>
      <c r="Y22" s="2">
        <v>0.41794945579016241</v>
      </c>
      <c r="Z22" s="2">
        <v>0.40837404303939329</v>
      </c>
      <c r="AA22" s="2">
        <v>0.54287902382513176</v>
      </c>
      <c r="AB22" s="2">
        <v>0.4645328993613681</v>
      </c>
      <c r="AC22" s="2">
        <v>0.72835514066672169</v>
      </c>
      <c r="AD22" s="2">
        <v>0.50796616641492087</v>
      </c>
      <c r="AE22" s="2">
        <v>0.62623448921578329</v>
      </c>
      <c r="AF22" s="2">
        <v>0.5409569734132379</v>
      </c>
      <c r="AG22" s="2">
        <v>0.74009529225285253</v>
      </c>
    </row>
    <row r="23" spans="1:33" x14ac:dyDescent="0.25">
      <c r="A23" s="110" t="s">
        <v>56</v>
      </c>
      <c r="B23" s="1">
        <v>2033</v>
      </c>
      <c r="C23" s="1" t="s">
        <v>366</v>
      </c>
      <c r="D23" s="2">
        <v>1</v>
      </c>
      <c r="E23" s="2">
        <v>0.55634203509393365</v>
      </c>
      <c r="F23" s="2">
        <v>1</v>
      </c>
      <c r="G23" s="2">
        <v>0.58029527585149876</v>
      </c>
      <c r="H23" s="2">
        <v>1</v>
      </c>
      <c r="I23" s="2">
        <v>1</v>
      </c>
      <c r="J23" s="2">
        <v>1</v>
      </c>
      <c r="K23" s="2">
        <v>1</v>
      </c>
      <c r="L23" s="2">
        <v>1</v>
      </c>
      <c r="M23" s="2">
        <v>1</v>
      </c>
      <c r="N23" s="2">
        <v>0.91709572263802441</v>
      </c>
      <c r="O23" s="2">
        <v>0.53629047644581129</v>
      </c>
      <c r="P23" s="2">
        <v>1</v>
      </c>
      <c r="Q23" s="2">
        <v>0.58029527585149876</v>
      </c>
      <c r="R23" s="2">
        <v>0.94991998132498245</v>
      </c>
      <c r="S23" s="2">
        <v>1</v>
      </c>
      <c r="T23" s="2">
        <v>1</v>
      </c>
      <c r="U23" s="2">
        <v>1</v>
      </c>
      <c r="V23" s="2">
        <v>1</v>
      </c>
      <c r="W23" s="2">
        <v>1</v>
      </c>
      <c r="X23" s="2">
        <v>0.46820525242098943</v>
      </c>
      <c r="Y23" s="2">
        <v>0.4196089235329955</v>
      </c>
      <c r="Z23" s="2">
        <v>0.41421430804133702</v>
      </c>
      <c r="AA23" s="2">
        <v>0.56259576244440102</v>
      </c>
      <c r="AB23" s="2">
        <v>0.47229812736408228</v>
      </c>
      <c r="AC23" s="2">
        <v>0.75468671669390575</v>
      </c>
      <c r="AD23" s="2">
        <v>0.51590048694772528</v>
      </c>
      <c r="AE23" s="2">
        <v>0.64678627558810786</v>
      </c>
      <c r="AF23" s="2">
        <v>0.55592233308246053</v>
      </c>
      <c r="AG23" s="2">
        <v>0.76715788924871586</v>
      </c>
    </row>
    <row r="24" spans="1:33" x14ac:dyDescent="0.25">
      <c r="A24" s="110" t="s">
        <v>56</v>
      </c>
      <c r="B24" s="1">
        <v>2034</v>
      </c>
      <c r="C24" s="1" t="s">
        <v>366</v>
      </c>
      <c r="D24" s="2">
        <v>1</v>
      </c>
      <c r="E24" s="2">
        <v>0.56583058201583347</v>
      </c>
      <c r="F24" s="2">
        <v>1</v>
      </c>
      <c r="G24" s="2">
        <v>0.59826666055129063</v>
      </c>
      <c r="H24" s="2">
        <v>1</v>
      </c>
      <c r="I24" s="2">
        <v>1</v>
      </c>
      <c r="J24" s="2">
        <v>1</v>
      </c>
      <c r="K24" s="2">
        <v>1</v>
      </c>
      <c r="L24" s="2">
        <v>1</v>
      </c>
      <c r="M24" s="2">
        <v>1</v>
      </c>
      <c r="N24" s="2">
        <v>0.95683776264551623</v>
      </c>
      <c r="O24" s="2">
        <v>0.54463153673777887</v>
      </c>
      <c r="P24" s="2">
        <v>1</v>
      </c>
      <c r="Q24" s="2">
        <v>0.59826666055129063</v>
      </c>
      <c r="R24" s="2">
        <v>0.99186297379306732</v>
      </c>
      <c r="S24" s="2">
        <v>1</v>
      </c>
      <c r="T24" s="2">
        <v>1</v>
      </c>
      <c r="U24" s="2">
        <v>1</v>
      </c>
      <c r="V24" s="2">
        <v>1</v>
      </c>
      <c r="W24" s="2">
        <v>1</v>
      </c>
      <c r="X24" s="2">
        <v>0.47601314098002018</v>
      </c>
      <c r="Y24" s="2">
        <v>0.42127267138871921</v>
      </c>
      <c r="Z24" s="2">
        <v>0.42019219234339789</v>
      </c>
      <c r="AA24" s="2">
        <v>0.58289479870550553</v>
      </c>
      <c r="AB24" s="2">
        <v>0.48024774744002308</v>
      </c>
      <c r="AC24" s="2">
        <v>0.78151927259144061</v>
      </c>
      <c r="AD24" s="2">
        <v>0.52395037090967445</v>
      </c>
      <c r="AE24" s="2">
        <v>0.66768916736023598</v>
      </c>
      <c r="AF24" s="2">
        <v>0.57099909320709219</v>
      </c>
      <c r="AG24" s="2">
        <v>0.79473897817419625</v>
      </c>
    </row>
    <row r="25" spans="1:33" x14ac:dyDescent="0.25">
      <c r="A25" s="110" t="s">
        <v>56</v>
      </c>
      <c r="B25" s="1">
        <v>2035</v>
      </c>
      <c r="C25" s="1" t="s">
        <v>366</v>
      </c>
      <c r="D25" s="2">
        <v>1</v>
      </c>
      <c r="E25" s="2">
        <v>0.57534353891779944</v>
      </c>
      <c r="F25" s="2">
        <v>1</v>
      </c>
      <c r="G25" s="2">
        <v>0.6166517717903649</v>
      </c>
      <c r="H25" s="2">
        <v>1</v>
      </c>
      <c r="I25" s="2">
        <v>1</v>
      </c>
      <c r="J25" s="2">
        <v>1</v>
      </c>
      <c r="K25" s="2">
        <v>1</v>
      </c>
      <c r="L25" s="2">
        <v>1</v>
      </c>
      <c r="M25" s="2">
        <v>1</v>
      </c>
      <c r="N25" s="2">
        <v>0.99750033880535005</v>
      </c>
      <c r="O25" s="2">
        <v>0.55299405501663679</v>
      </c>
      <c r="P25" s="2">
        <v>1</v>
      </c>
      <c r="Q25" s="2">
        <v>0.6166517717903649</v>
      </c>
      <c r="R25" s="2">
        <v>1</v>
      </c>
      <c r="S25" s="2">
        <v>1</v>
      </c>
      <c r="T25" s="2">
        <v>1</v>
      </c>
      <c r="U25" s="2">
        <v>1</v>
      </c>
      <c r="V25" s="2">
        <v>1</v>
      </c>
      <c r="W25" s="2">
        <v>1</v>
      </c>
      <c r="X25" s="2">
        <v>0.48400188194850691</v>
      </c>
      <c r="Y25" s="2">
        <v>0.42294069935733353</v>
      </c>
      <c r="Z25" s="2">
        <v>0.42630769594557599</v>
      </c>
      <c r="AA25" s="2">
        <v>0.6037761326084452</v>
      </c>
      <c r="AB25" s="2">
        <v>0.48838175958919039</v>
      </c>
      <c r="AC25" s="2">
        <v>0.80885280835932605</v>
      </c>
      <c r="AD25" s="2">
        <v>0.53211581830076837</v>
      </c>
      <c r="AE25" s="2">
        <v>0.68894316453216753</v>
      </c>
      <c r="AF25" s="2">
        <v>0.5861872537871331</v>
      </c>
      <c r="AG25" s="2">
        <v>0.8228385590292937</v>
      </c>
    </row>
    <row r="26" spans="1:33" x14ac:dyDescent="0.25">
      <c r="A26" s="110" t="s">
        <v>56</v>
      </c>
      <c r="B26" s="1">
        <v>2036</v>
      </c>
      <c r="C26" s="1" t="s">
        <v>366</v>
      </c>
      <c r="D26" s="2">
        <v>1</v>
      </c>
      <c r="E26" s="2">
        <v>0.58488090579983154</v>
      </c>
      <c r="F26" s="2">
        <v>1</v>
      </c>
      <c r="G26" s="2">
        <v>0.63545060956872157</v>
      </c>
      <c r="H26" s="2">
        <v>1</v>
      </c>
      <c r="I26" s="2">
        <v>1</v>
      </c>
      <c r="J26" s="2">
        <v>1</v>
      </c>
      <c r="K26" s="2">
        <v>1</v>
      </c>
      <c r="L26" s="2">
        <v>1</v>
      </c>
      <c r="M26" s="2">
        <v>1</v>
      </c>
      <c r="N26" s="2">
        <v>1</v>
      </c>
      <c r="O26" s="2">
        <v>0.56137803128238484</v>
      </c>
      <c r="P26" s="2">
        <v>1</v>
      </c>
      <c r="Q26" s="2">
        <v>0.63545060956872157</v>
      </c>
      <c r="R26" s="2">
        <v>1</v>
      </c>
      <c r="S26" s="2">
        <v>1</v>
      </c>
      <c r="T26" s="2">
        <v>1</v>
      </c>
      <c r="U26" s="2">
        <v>1</v>
      </c>
      <c r="V26" s="2">
        <v>1</v>
      </c>
      <c r="W26" s="2">
        <v>1</v>
      </c>
      <c r="X26" s="2">
        <v>0.49217147532644928</v>
      </c>
      <c r="Y26" s="2">
        <v>0.4246130074388384</v>
      </c>
      <c r="Z26" s="2">
        <v>0.43256081884787129</v>
      </c>
      <c r="AA26" s="2">
        <v>0.62523976415322036</v>
      </c>
      <c r="AB26" s="2">
        <v>0.49670016381158422</v>
      </c>
      <c r="AC26" s="2">
        <v>0.83668732399756218</v>
      </c>
      <c r="AD26" s="2">
        <v>0.54039682912100728</v>
      </c>
      <c r="AE26" s="2">
        <v>0.71054826710390262</v>
      </c>
      <c r="AF26" s="2">
        <v>0.60148681482258337</v>
      </c>
      <c r="AG26" s="2">
        <v>0.85145663181400799</v>
      </c>
    </row>
    <row r="27" spans="1:33" x14ac:dyDescent="0.25">
      <c r="A27" s="110" t="s">
        <v>56</v>
      </c>
      <c r="B27" s="1">
        <v>2037</v>
      </c>
      <c r="C27" s="1" t="s">
        <v>366</v>
      </c>
      <c r="D27" s="2">
        <v>1</v>
      </c>
      <c r="E27" s="2">
        <v>0.59444268266192979</v>
      </c>
      <c r="F27" s="2">
        <v>1</v>
      </c>
      <c r="G27" s="2">
        <v>0.65466317388636064</v>
      </c>
      <c r="H27" s="2">
        <v>1</v>
      </c>
      <c r="I27" s="2">
        <v>1</v>
      </c>
      <c r="J27" s="2">
        <v>1</v>
      </c>
      <c r="K27" s="2">
        <v>1</v>
      </c>
      <c r="L27" s="2">
        <v>1</v>
      </c>
      <c r="M27" s="2">
        <v>1</v>
      </c>
      <c r="N27" s="2">
        <v>1</v>
      </c>
      <c r="O27" s="2">
        <v>0.56978346553502324</v>
      </c>
      <c r="P27" s="2">
        <v>1</v>
      </c>
      <c r="Q27" s="2">
        <v>0.65466317388636064</v>
      </c>
      <c r="R27" s="2">
        <v>1</v>
      </c>
      <c r="S27" s="2">
        <v>1</v>
      </c>
      <c r="T27" s="2">
        <v>1</v>
      </c>
      <c r="U27" s="2">
        <v>1</v>
      </c>
      <c r="V27" s="2">
        <v>1</v>
      </c>
      <c r="W27" s="2">
        <v>1</v>
      </c>
      <c r="X27" s="2">
        <v>0.50052192111384763</v>
      </c>
      <c r="Y27" s="2">
        <v>0.42628959563323388</v>
      </c>
      <c r="Z27" s="2">
        <v>0.43895156105028382</v>
      </c>
      <c r="AA27" s="2">
        <v>0.64728569333983055</v>
      </c>
      <c r="AB27" s="2">
        <v>0.50520296010720456</v>
      </c>
      <c r="AC27" s="2">
        <v>0.8650228195061489</v>
      </c>
      <c r="AD27" s="2">
        <v>0.54879340337039084</v>
      </c>
      <c r="AE27" s="2">
        <v>0.73250447507544125</v>
      </c>
      <c r="AF27" s="2">
        <v>0.61689777631344278</v>
      </c>
      <c r="AG27" s="2">
        <v>0.88059319652833912</v>
      </c>
    </row>
    <row r="28" spans="1:33" x14ac:dyDescent="0.25">
      <c r="A28" s="110" t="s">
        <v>56</v>
      </c>
      <c r="B28" s="1">
        <v>2038</v>
      </c>
      <c r="C28" s="1" t="s">
        <v>366</v>
      </c>
      <c r="D28" s="2">
        <v>1</v>
      </c>
      <c r="E28" s="2">
        <v>0.60402886950409429</v>
      </c>
      <c r="F28" s="2">
        <v>1</v>
      </c>
      <c r="G28" s="2">
        <v>0.674289464743282</v>
      </c>
      <c r="H28" s="2">
        <v>1</v>
      </c>
      <c r="I28" s="2">
        <v>1</v>
      </c>
      <c r="J28" s="2">
        <v>1</v>
      </c>
      <c r="K28" s="2">
        <v>1</v>
      </c>
      <c r="L28" s="2">
        <v>1</v>
      </c>
      <c r="M28" s="2">
        <v>1</v>
      </c>
      <c r="N28" s="2">
        <v>1</v>
      </c>
      <c r="O28" s="2">
        <v>0.57821035777455188</v>
      </c>
      <c r="P28" s="2">
        <v>1</v>
      </c>
      <c r="Q28" s="2">
        <v>0.674289464743282</v>
      </c>
      <c r="R28" s="2">
        <v>1</v>
      </c>
      <c r="S28" s="2">
        <v>1</v>
      </c>
      <c r="T28" s="2">
        <v>1</v>
      </c>
      <c r="U28" s="2">
        <v>1</v>
      </c>
      <c r="V28" s="2">
        <v>1</v>
      </c>
      <c r="W28" s="2">
        <v>1</v>
      </c>
      <c r="X28" s="2">
        <v>0.50905321931070169</v>
      </c>
      <c r="Y28" s="2">
        <v>0.42797046394052002</v>
      </c>
      <c r="Z28" s="2">
        <v>0.44547992255281338</v>
      </c>
      <c r="AA28" s="2">
        <v>0.66991392016827622</v>
      </c>
      <c r="AB28" s="2">
        <v>0.51389014847605141</v>
      </c>
      <c r="AC28" s="2">
        <v>0.89385929488508642</v>
      </c>
      <c r="AD28" s="2">
        <v>0.55730554104891938</v>
      </c>
      <c r="AE28" s="2">
        <v>0.75481178844678332</v>
      </c>
      <c r="AF28" s="2">
        <v>0.63242013825971144</v>
      </c>
      <c r="AG28" s="2">
        <v>0.9102482531722873</v>
      </c>
    </row>
    <row r="29" spans="1:33" x14ac:dyDescent="0.25">
      <c r="A29" s="110" t="s">
        <v>56</v>
      </c>
      <c r="B29" s="1">
        <v>2039</v>
      </c>
      <c r="C29" s="1" t="s">
        <v>366</v>
      </c>
      <c r="D29" s="2">
        <v>1</v>
      </c>
      <c r="E29" s="2">
        <v>0.61363946632632504</v>
      </c>
      <c r="F29" s="2">
        <v>1</v>
      </c>
      <c r="G29" s="2">
        <v>0.69432948213948587</v>
      </c>
      <c r="H29" s="2">
        <v>1</v>
      </c>
      <c r="I29" s="2">
        <v>1</v>
      </c>
      <c r="J29" s="2">
        <v>1</v>
      </c>
      <c r="K29" s="2">
        <v>1</v>
      </c>
      <c r="L29" s="2">
        <v>1</v>
      </c>
      <c r="M29" s="2">
        <v>1</v>
      </c>
      <c r="N29" s="2">
        <v>1</v>
      </c>
      <c r="O29" s="2">
        <v>0.58665870800097075</v>
      </c>
      <c r="P29" s="2">
        <v>1</v>
      </c>
      <c r="Q29" s="2">
        <v>0.69432948213948587</v>
      </c>
      <c r="R29" s="2">
        <v>1</v>
      </c>
      <c r="S29" s="2">
        <v>1</v>
      </c>
      <c r="T29" s="2">
        <v>1</v>
      </c>
      <c r="U29" s="2">
        <v>1</v>
      </c>
      <c r="V29" s="2">
        <v>1</v>
      </c>
      <c r="W29" s="2">
        <v>1</v>
      </c>
      <c r="X29" s="2">
        <v>0.51776536991701161</v>
      </c>
      <c r="Y29" s="2">
        <v>0.4296556123606966</v>
      </c>
      <c r="Z29" s="2">
        <v>0.45214590335546029</v>
      </c>
      <c r="AA29" s="2">
        <v>0.69312444463855716</v>
      </c>
      <c r="AB29" s="2">
        <v>0.52276172891812478</v>
      </c>
      <c r="AC29" s="2">
        <v>0.92319675013437463</v>
      </c>
      <c r="AD29" s="2">
        <v>0.56593324215659258</v>
      </c>
      <c r="AE29" s="2">
        <v>0.77747020721792903</v>
      </c>
      <c r="AF29" s="2">
        <v>0.64805390066138924</v>
      </c>
      <c r="AG29" s="2">
        <v>0.94042180174585233</v>
      </c>
    </row>
    <row r="30" spans="1:33" x14ac:dyDescent="0.25">
      <c r="A30" s="110" t="s">
        <v>56</v>
      </c>
      <c r="B30" s="1">
        <v>2040</v>
      </c>
      <c r="C30" s="1" t="s">
        <v>366</v>
      </c>
      <c r="D30" s="2">
        <v>1</v>
      </c>
      <c r="E30" s="2">
        <v>0.62327447312862183</v>
      </c>
      <c r="F30" s="2">
        <v>1</v>
      </c>
      <c r="G30" s="2">
        <v>0.71478322607497202</v>
      </c>
      <c r="H30" s="2">
        <v>1</v>
      </c>
      <c r="I30" s="2">
        <v>1</v>
      </c>
      <c r="J30" s="2">
        <v>1</v>
      </c>
      <c r="K30" s="2">
        <v>1</v>
      </c>
      <c r="L30" s="2">
        <v>1</v>
      </c>
      <c r="M30" s="2">
        <v>1</v>
      </c>
      <c r="N30" s="2">
        <v>1</v>
      </c>
      <c r="O30" s="2">
        <v>0.59512851621427987</v>
      </c>
      <c r="P30" s="2">
        <v>1</v>
      </c>
      <c r="Q30" s="2">
        <v>0.71478322607497202</v>
      </c>
      <c r="R30" s="2">
        <v>1</v>
      </c>
      <c r="S30" s="2">
        <v>1</v>
      </c>
      <c r="T30" s="2">
        <v>1</v>
      </c>
      <c r="U30" s="2">
        <v>1</v>
      </c>
      <c r="V30" s="2">
        <v>1</v>
      </c>
      <c r="W30" s="2">
        <v>1</v>
      </c>
      <c r="X30" s="2">
        <v>0.52665837293277729</v>
      </c>
      <c r="Y30" s="2">
        <v>0.4313450408937638</v>
      </c>
      <c r="Z30" s="2">
        <v>0.45894950345822427</v>
      </c>
      <c r="AA30" s="2">
        <v>0.71691726675067335</v>
      </c>
      <c r="AB30" s="2">
        <v>0.53181770143342477</v>
      </c>
      <c r="AC30" s="2">
        <v>0.95303518525401354</v>
      </c>
      <c r="AD30" s="2">
        <v>0.57467650669341075</v>
      </c>
      <c r="AE30" s="2">
        <v>0.80047973138887818</v>
      </c>
      <c r="AF30" s="2">
        <v>0.66379906351847628</v>
      </c>
      <c r="AG30" s="2">
        <v>0.97111384224903441</v>
      </c>
    </row>
    <row r="31" spans="1:33" x14ac:dyDescent="0.25">
      <c r="A31" s="110" t="s">
        <v>56</v>
      </c>
      <c r="B31" s="1">
        <v>2041</v>
      </c>
      <c r="C31" s="1" t="s">
        <v>366</v>
      </c>
      <c r="D31" s="2">
        <v>1</v>
      </c>
      <c r="E31" s="2">
        <v>0.63293388991098487</v>
      </c>
      <c r="F31" s="2">
        <v>1</v>
      </c>
      <c r="G31" s="2">
        <v>0.73565069654974069</v>
      </c>
      <c r="H31" s="2">
        <v>1</v>
      </c>
      <c r="I31" s="2">
        <v>1</v>
      </c>
      <c r="J31" s="2">
        <v>1</v>
      </c>
      <c r="K31" s="2">
        <v>1</v>
      </c>
      <c r="L31" s="2">
        <v>1</v>
      </c>
      <c r="M31" s="2">
        <v>1</v>
      </c>
      <c r="N31" s="2">
        <v>1</v>
      </c>
      <c r="O31" s="2">
        <v>0.60361978241447922</v>
      </c>
      <c r="P31" s="2">
        <v>1</v>
      </c>
      <c r="Q31" s="2">
        <v>0.73565069654974069</v>
      </c>
      <c r="R31" s="2">
        <v>1</v>
      </c>
      <c r="S31" s="2">
        <v>1</v>
      </c>
      <c r="T31" s="2">
        <v>1</v>
      </c>
      <c r="U31" s="2">
        <v>1</v>
      </c>
      <c r="V31" s="2">
        <v>1</v>
      </c>
      <c r="W31" s="2">
        <v>1</v>
      </c>
      <c r="X31" s="2">
        <v>0.53573222835799883</v>
      </c>
      <c r="Y31" s="2">
        <v>0.4330387495397216</v>
      </c>
      <c r="Z31" s="2">
        <v>0.46589072286110561</v>
      </c>
      <c r="AA31" s="2">
        <v>0.74129238650462481</v>
      </c>
      <c r="AB31" s="2">
        <v>0.54105806602195128</v>
      </c>
      <c r="AC31" s="2">
        <v>0.98337460024400303</v>
      </c>
      <c r="AD31" s="2">
        <v>0.58353533465937368</v>
      </c>
      <c r="AE31" s="2">
        <v>0.82384036095963076</v>
      </c>
      <c r="AF31" s="2">
        <v>0.67965562683097247</v>
      </c>
      <c r="AG31" s="2">
        <v>1</v>
      </c>
    </row>
    <row r="32" spans="1:33" x14ac:dyDescent="0.25">
      <c r="A32" s="110" t="s">
        <v>56</v>
      </c>
      <c r="B32" s="1">
        <v>2042</v>
      </c>
      <c r="C32" s="1" t="s">
        <v>366</v>
      </c>
      <c r="D32" s="2">
        <v>1</v>
      </c>
      <c r="E32" s="2">
        <v>0.64261771667341405</v>
      </c>
      <c r="F32" s="2">
        <v>1</v>
      </c>
      <c r="G32" s="2">
        <v>0.75693189356379165</v>
      </c>
      <c r="H32" s="2">
        <v>1</v>
      </c>
      <c r="I32" s="2">
        <v>1</v>
      </c>
      <c r="J32" s="2">
        <v>1</v>
      </c>
      <c r="K32" s="2">
        <v>1</v>
      </c>
      <c r="L32" s="2">
        <v>1</v>
      </c>
      <c r="M32" s="2">
        <v>1</v>
      </c>
      <c r="N32" s="2">
        <v>1</v>
      </c>
      <c r="O32" s="2">
        <v>0.61213250660156893</v>
      </c>
      <c r="P32" s="2">
        <v>1</v>
      </c>
      <c r="Q32" s="2">
        <v>0.75693189356379165</v>
      </c>
      <c r="R32" s="2">
        <v>1</v>
      </c>
      <c r="S32" s="2">
        <v>1</v>
      </c>
      <c r="T32" s="2">
        <v>1</v>
      </c>
      <c r="U32" s="2">
        <v>1</v>
      </c>
      <c r="V32" s="2">
        <v>1</v>
      </c>
      <c r="W32" s="2">
        <v>1</v>
      </c>
      <c r="X32" s="2">
        <v>0.54498693619267613</v>
      </c>
      <c r="Y32" s="2">
        <v>0.43473673829857001</v>
      </c>
      <c r="Z32" s="2">
        <v>0.47296956156410402</v>
      </c>
      <c r="AA32" s="2">
        <v>0.76624980390041153</v>
      </c>
      <c r="AB32" s="2">
        <v>0.55048282268370419</v>
      </c>
      <c r="AC32" s="2">
        <v>1</v>
      </c>
      <c r="AD32" s="2">
        <v>0.59250972605448138</v>
      </c>
      <c r="AE32" s="2">
        <v>0.84755209593018699</v>
      </c>
      <c r="AF32" s="2">
        <v>0.69562359059887791</v>
      </c>
      <c r="AG32" s="2">
        <v>1</v>
      </c>
    </row>
    <row r="33" spans="1:33" x14ac:dyDescent="0.25">
      <c r="A33" s="110" t="s">
        <v>56</v>
      </c>
      <c r="B33" s="1">
        <v>2043</v>
      </c>
      <c r="C33" s="1" t="s">
        <v>366</v>
      </c>
      <c r="D33" s="2">
        <v>1</v>
      </c>
      <c r="E33" s="2">
        <v>0.65232595341590938</v>
      </c>
      <c r="F33" s="2">
        <v>1</v>
      </c>
      <c r="G33" s="2">
        <v>0.778626817117125</v>
      </c>
      <c r="H33" s="2">
        <v>1</v>
      </c>
      <c r="I33" s="2">
        <v>1</v>
      </c>
      <c r="J33" s="2">
        <v>1</v>
      </c>
      <c r="K33" s="2">
        <v>1</v>
      </c>
      <c r="L33" s="2">
        <v>1</v>
      </c>
      <c r="M33" s="2">
        <v>1</v>
      </c>
      <c r="N33" s="2">
        <v>1</v>
      </c>
      <c r="O33" s="2">
        <v>0.62066668877554876</v>
      </c>
      <c r="P33" s="2">
        <v>1</v>
      </c>
      <c r="Q33" s="2">
        <v>0.778626817117125</v>
      </c>
      <c r="R33" s="2">
        <v>1</v>
      </c>
      <c r="S33" s="2">
        <v>1</v>
      </c>
      <c r="T33" s="2">
        <v>1</v>
      </c>
      <c r="U33" s="2">
        <v>1</v>
      </c>
      <c r="V33" s="2">
        <v>1</v>
      </c>
      <c r="W33" s="2">
        <v>1</v>
      </c>
      <c r="X33" s="2">
        <v>0.5544224964368093</v>
      </c>
      <c r="Y33" s="2">
        <v>0.43643900717030898</v>
      </c>
      <c r="Z33" s="2">
        <v>0.48018601956721962</v>
      </c>
      <c r="AA33" s="2">
        <v>0.79178951893803351</v>
      </c>
      <c r="AB33" s="2">
        <v>0.56009197141868383</v>
      </c>
      <c r="AC33" s="2">
        <v>1</v>
      </c>
      <c r="AD33" s="2">
        <v>0.60159968087873394</v>
      </c>
      <c r="AE33" s="2">
        <v>0.87161493630054665</v>
      </c>
      <c r="AF33" s="2">
        <v>0.7117029548221927</v>
      </c>
      <c r="AG33" s="2">
        <v>1</v>
      </c>
    </row>
    <row r="34" spans="1:33" x14ac:dyDescent="0.25">
      <c r="A34" s="110" t="s">
        <v>56</v>
      </c>
      <c r="B34" s="1">
        <v>2044</v>
      </c>
      <c r="C34" s="1" t="s">
        <v>366</v>
      </c>
      <c r="D34" s="2">
        <v>1</v>
      </c>
      <c r="E34" s="2">
        <v>0.66205860013847095</v>
      </c>
      <c r="F34" s="2">
        <v>1</v>
      </c>
      <c r="G34" s="2">
        <v>0.80073546720974087</v>
      </c>
      <c r="H34" s="2">
        <v>1</v>
      </c>
      <c r="I34" s="2">
        <v>1</v>
      </c>
      <c r="J34" s="2">
        <v>1</v>
      </c>
      <c r="K34" s="2">
        <v>1</v>
      </c>
      <c r="L34" s="2">
        <v>1</v>
      </c>
      <c r="M34" s="2">
        <v>1</v>
      </c>
      <c r="N34" s="2">
        <v>1</v>
      </c>
      <c r="O34" s="2">
        <v>0.62922232893641894</v>
      </c>
      <c r="P34" s="2">
        <v>1</v>
      </c>
      <c r="Q34" s="2">
        <v>0.80073546720974087</v>
      </c>
      <c r="R34" s="2">
        <v>1</v>
      </c>
      <c r="S34" s="2">
        <v>1</v>
      </c>
      <c r="T34" s="2">
        <v>1</v>
      </c>
      <c r="U34" s="2">
        <v>1</v>
      </c>
      <c r="V34" s="2">
        <v>1</v>
      </c>
      <c r="W34" s="2">
        <v>1</v>
      </c>
      <c r="X34" s="2">
        <v>0.56403890909039822</v>
      </c>
      <c r="Y34" s="2">
        <v>0.43814555615493861</v>
      </c>
      <c r="Z34" s="2">
        <v>0.48754009687045252</v>
      </c>
      <c r="AA34" s="2">
        <v>0.81791153161749075</v>
      </c>
      <c r="AB34" s="2">
        <v>0.56988551222688977</v>
      </c>
      <c r="AC34" s="2">
        <v>1</v>
      </c>
      <c r="AD34" s="2">
        <v>0.61080519913213138</v>
      </c>
      <c r="AE34" s="2">
        <v>0.89602888207070996</v>
      </c>
      <c r="AF34" s="2">
        <v>0.72789371950091653</v>
      </c>
      <c r="AG34" s="2">
        <v>1</v>
      </c>
    </row>
    <row r="35" spans="1:33" x14ac:dyDescent="0.25">
      <c r="A35" s="110" t="s">
        <v>56</v>
      </c>
      <c r="B35" s="1">
        <v>2045</v>
      </c>
      <c r="C35" s="1" t="s">
        <v>366</v>
      </c>
      <c r="D35" s="2">
        <v>1</v>
      </c>
      <c r="E35" s="2">
        <v>0.67181565684109867</v>
      </c>
      <c r="F35" s="2">
        <v>1</v>
      </c>
      <c r="G35" s="2">
        <v>0.82325784384163903</v>
      </c>
      <c r="H35" s="2">
        <v>1</v>
      </c>
      <c r="I35" s="2">
        <v>1</v>
      </c>
      <c r="J35" s="2">
        <v>1</v>
      </c>
      <c r="K35" s="2">
        <v>1</v>
      </c>
      <c r="L35" s="2">
        <v>1</v>
      </c>
      <c r="M35" s="2">
        <v>1</v>
      </c>
      <c r="N35" s="2">
        <v>1</v>
      </c>
      <c r="O35" s="2">
        <v>0.63779942708417936</v>
      </c>
      <c r="P35" s="2">
        <v>1</v>
      </c>
      <c r="Q35" s="2">
        <v>0.82325784384163903</v>
      </c>
      <c r="R35" s="2">
        <v>1</v>
      </c>
      <c r="S35" s="2">
        <v>1</v>
      </c>
      <c r="T35" s="2">
        <v>1</v>
      </c>
      <c r="U35" s="2">
        <v>1</v>
      </c>
      <c r="V35" s="2">
        <v>1</v>
      </c>
      <c r="W35" s="2">
        <v>1</v>
      </c>
      <c r="X35" s="2">
        <v>0.57383617415344301</v>
      </c>
      <c r="Y35" s="2">
        <v>0.43985638525245868</v>
      </c>
      <c r="Z35" s="2">
        <v>0.49503179347380238</v>
      </c>
      <c r="AA35" s="2">
        <v>0.84461584193878325</v>
      </c>
      <c r="AB35" s="2">
        <v>0.57986344510832244</v>
      </c>
      <c r="AC35" s="2">
        <v>1</v>
      </c>
      <c r="AD35" s="2">
        <v>0.62012628081467358</v>
      </c>
      <c r="AE35" s="2">
        <v>0.92079393324067671</v>
      </c>
      <c r="AF35" s="2">
        <v>0.7441958846350496</v>
      </c>
      <c r="AG35" s="2">
        <v>1</v>
      </c>
    </row>
    <row r="36" spans="1:33" x14ac:dyDescent="0.25">
      <c r="A36" s="110" t="s">
        <v>56</v>
      </c>
      <c r="B36" s="1">
        <v>2046</v>
      </c>
      <c r="C36" s="1" t="s">
        <v>366</v>
      </c>
      <c r="D36" s="2">
        <v>1</v>
      </c>
      <c r="E36" s="2">
        <v>0.68159712352379243</v>
      </c>
      <c r="F36" s="2">
        <v>1</v>
      </c>
      <c r="G36" s="2">
        <v>0.84619394701281958</v>
      </c>
      <c r="H36" s="2">
        <v>1</v>
      </c>
      <c r="I36" s="2">
        <v>1</v>
      </c>
      <c r="J36" s="2">
        <v>1</v>
      </c>
      <c r="K36" s="2">
        <v>1</v>
      </c>
      <c r="L36" s="2">
        <v>1</v>
      </c>
      <c r="M36" s="2">
        <v>1</v>
      </c>
      <c r="N36" s="2">
        <v>1</v>
      </c>
      <c r="O36" s="2">
        <v>0.64639798321882991</v>
      </c>
      <c r="P36" s="2">
        <v>1</v>
      </c>
      <c r="Q36" s="2">
        <v>0.84619394701281958</v>
      </c>
      <c r="R36" s="2">
        <v>1</v>
      </c>
      <c r="S36" s="2">
        <v>1</v>
      </c>
      <c r="T36" s="2">
        <v>1</v>
      </c>
      <c r="U36" s="2">
        <v>1</v>
      </c>
      <c r="V36" s="2">
        <v>1</v>
      </c>
      <c r="W36" s="2">
        <v>1</v>
      </c>
      <c r="X36" s="2">
        <v>0.58381429162594356</v>
      </c>
      <c r="Y36" s="2">
        <v>0.44157149446286947</v>
      </c>
      <c r="Z36" s="2">
        <v>0.50266110937726971</v>
      </c>
      <c r="AA36" s="2">
        <v>0.87190244990191101</v>
      </c>
      <c r="AB36" s="2">
        <v>0.59002577006298151</v>
      </c>
      <c r="AC36" s="2">
        <v>1</v>
      </c>
      <c r="AD36" s="2">
        <v>0.62956292592636065</v>
      </c>
      <c r="AE36" s="2">
        <v>0.945910089810447</v>
      </c>
      <c r="AF36" s="2">
        <v>0.76060945022459192</v>
      </c>
      <c r="AG36" s="2">
        <v>1</v>
      </c>
    </row>
    <row r="37" spans="1:33" x14ac:dyDescent="0.25">
      <c r="A37" s="110" t="s">
        <v>56</v>
      </c>
      <c r="B37" s="1">
        <v>2047</v>
      </c>
      <c r="C37" s="1" t="s">
        <v>366</v>
      </c>
      <c r="D37" s="2">
        <v>1</v>
      </c>
      <c r="E37" s="2">
        <v>0.69140300018655254</v>
      </c>
      <c r="F37" s="2">
        <v>1</v>
      </c>
      <c r="G37" s="2">
        <v>0.86954377672328242</v>
      </c>
      <c r="H37" s="2">
        <v>1</v>
      </c>
      <c r="I37" s="2">
        <v>1</v>
      </c>
      <c r="J37" s="2">
        <v>1</v>
      </c>
      <c r="K37" s="2">
        <v>1</v>
      </c>
      <c r="L37" s="2">
        <v>1</v>
      </c>
      <c r="M37" s="2">
        <v>1</v>
      </c>
      <c r="N37" s="2">
        <v>1</v>
      </c>
      <c r="O37" s="2">
        <v>0.65501799734037092</v>
      </c>
      <c r="P37" s="2">
        <v>1</v>
      </c>
      <c r="Q37" s="2">
        <v>0.86954377672328242</v>
      </c>
      <c r="R37" s="2">
        <v>1</v>
      </c>
      <c r="S37" s="2">
        <v>1</v>
      </c>
      <c r="T37" s="2">
        <v>1</v>
      </c>
      <c r="U37" s="2">
        <v>1</v>
      </c>
      <c r="V37" s="2">
        <v>1</v>
      </c>
      <c r="W37" s="2">
        <v>1</v>
      </c>
      <c r="X37" s="2">
        <v>0.59397326150789997</v>
      </c>
      <c r="Y37" s="2">
        <v>0.44329088378617082</v>
      </c>
      <c r="Z37" s="2">
        <v>0.510428044580854</v>
      </c>
      <c r="AA37" s="2">
        <v>0.89977135550687426</v>
      </c>
      <c r="AB37" s="2">
        <v>0.6003724870908671</v>
      </c>
      <c r="AC37" s="2">
        <v>1</v>
      </c>
      <c r="AD37" s="2">
        <v>0.63911513446719248</v>
      </c>
      <c r="AE37" s="2">
        <v>0.97137735178002083</v>
      </c>
      <c r="AF37" s="2">
        <v>0.77713441626954338</v>
      </c>
      <c r="AG37" s="2">
        <v>1</v>
      </c>
    </row>
    <row r="38" spans="1:33" x14ac:dyDescent="0.25">
      <c r="A38" s="110" t="s">
        <v>56</v>
      </c>
      <c r="B38" s="1">
        <v>2048</v>
      </c>
      <c r="C38" s="1" t="s">
        <v>366</v>
      </c>
      <c r="D38" s="2">
        <v>1</v>
      </c>
      <c r="E38" s="2">
        <v>0.7012332868293788</v>
      </c>
      <c r="F38" s="2">
        <v>1</v>
      </c>
      <c r="G38" s="2">
        <v>0.89330733297302778</v>
      </c>
      <c r="H38" s="2">
        <v>1</v>
      </c>
      <c r="I38" s="2">
        <v>1</v>
      </c>
      <c r="J38" s="2">
        <v>1</v>
      </c>
      <c r="K38" s="2">
        <v>1</v>
      </c>
      <c r="L38" s="2">
        <v>1</v>
      </c>
      <c r="M38" s="2">
        <v>1</v>
      </c>
      <c r="N38" s="2">
        <v>1</v>
      </c>
      <c r="O38" s="2">
        <v>0.66365946944880205</v>
      </c>
      <c r="P38" s="2">
        <v>1</v>
      </c>
      <c r="Q38" s="2">
        <v>0.89330733297302778</v>
      </c>
      <c r="R38" s="2">
        <v>1</v>
      </c>
      <c r="S38" s="2">
        <v>1</v>
      </c>
      <c r="T38" s="2">
        <v>1</v>
      </c>
      <c r="U38" s="2">
        <v>1</v>
      </c>
      <c r="V38" s="2">
        <v>1</v>
      </c>
      <c r="W38" s="2">
        <v>1</v>
      </c>
      <c r="X38" s="2">
        <v>0.60431308379931215</v>
      </c>
      <c r="Y38" s="2">
        <v>0.44501455322236272</v>
      </c>
      <c r="Z38" s="2">
        <v>0.51833259908455565</v>
      </c>
      <c r="AA38" s="2">
        <v>0.92822255875367254</v>
      </c>
      <c r="AB38" s="2">
        <v>0.61090359619197931</v>
      </c>
      <c r="AC38" s="2">
        <v>1</v>
      </c>
      <c r="AD38" s="2">
        <v>0.64878290643716918</v>
      </c>
      <c r="AE38" s="2">
        <v>0.99719571914939809</v>
      </c>
      <c r="AF38" s="2">
        <v>0.79377078276990409</v>
      </c>
      <c r="AG38" s="2">
        <v>1</v>
      </c>
    </row>
    <row r="39" spans="1:33" x14ac:dyDescent="0.25">
      <c r="A39" s="110" t="s">
        <v>56</v>
      </c>
      <c r="B39" s="1">
        <v>2049</v>
      </c>
      <c r="C39" s="1" t="s">
        <v>366</v>
      </c>
      <c r="D39" s="2">
        <v>1</v>
      </c>
      <c r="E39" s="2">
        <v>0.71108798345227109</v>
      </c>
      <c r="F39" s="2">
        <v>1</v>
      </c>
      <c r="G39" s="2">
        <v>0.91748461576205553</v>
      </c>
      <c r="H39" s="2">
        <v>1</v>
      </c>
      <c r="I39" s="2">
        <v>1</v>
      </c>
      <c r="J39" s="2">
        <v>1</v>
      </c>
      <c r="K39" s="2">
        <v>1</v>
      </c>
      <c r="L39" s="2">
        <v>1</v>
      </c>
      <c r="M39" s="2">
        <v>1</v>
      </c>
      <c r="N39" s="2">
        <v>1</v>
      </c>
      <c r="O39" s="2">
        <v>0.67232239954412332</v>
      </c>
      <c r="P39" s="2">
        <v>1</v>
      </c>
      <c r="Q39" s="2">
        <v>0.91748461576205553</v>
      </c>
      <c r="R39" s="2">
        <v>1</v>
      </c>
      <c r="S39" s="2">
        <v>1</v>
      </c>
      <c r="T39" s="2">
        <v>1</v>
      </c>
      <c r="U39" s="2">
        <v>1</v>
      </c>
      <c r="V39" s="2">
        <v>1</v>
      </c>
      <c r="W39" s="2">
        <v>1</v>
      </c>
      <c r="X39" s="2">
        <v>0.61483375850018018</v>
      </c>
      <c r="Y39" s="2">
        <v>0.44674250277144523</v>
      </c>
      <c r="Z39" s="2">
        <v>0.52637477288837442</v>
      </c>
      <c r="AA39" s="2">
        <v>0.95725605964230631</v>
      </c>
      <c r="AB39" s="2">
        <v>0.62161909736631804</v>
      </c>
      <c r="AC39" s="2">
        <v>1</v>
      </c>
      <c r="AD39" s="2">
        <v>0.65856624183629076</v>
      </c>
      <c r="AE39" s="2">
        <v>1</v>
      </c>
      <c r="AF39" s="2">
        <v>0.81051854972567416</v>
      </c>
      <c r="AG39" s="2">
        <v>1</v>
      </c>
    </row>
    <row r="40" spans="1:33" ht="15.75" thickBot="1" x14ac:dyDescent="0.3">
      <c r="A40" s="111" t="s">
        <v>56</v>
      </c>
      <c r="B40" s="112">
        <v>2050</v>
      </c>
      <c r="C40" s="112" t="s">
        <v>366</v>
      </c>
      <c r="D40" s="113">
        <v>1</v>
      </c>
      <c r="E40" s="113">
        <v>0.72096709005522963</v>
      </c>
      <c r="F40" s="113">
        <v>1</v>
      </c>
      <c r="G40" s="113">
        <v>0.94207562509036569</v>
      </c>
      <c r="H40" s="113">
        <v>1</v>
      </c>
      <c r="I40" s="113">
        <v>1</v>
      </c>
      <c r="J40" s="113">
        <v>1</v>
      </c>
      <c r="K40" s="113">
        <v>1</v>
      </c>
      <c r="L40" s="113">
        <v>1</v>
      </c>
      <c r="M40" s="113">
        <v>1</v>
      </c>
      <c r="N40" s="113">
        <v>1</v>
      </c>
      <c r="O40" s="113">
        <v>0.68100678762633493</v>
      </c>
      <c r="P40" s="113">
        <v>1</v>
      </c>
      <c r="Q40" s="113">
        <v>0.94207562509036569</v>
      </c>
      <c r="R40" s="113">
        <v>1</v>
      </c>
      <c r="S40" s="113">
        <v>1</v>
      </c>
      <c r="T40" s="113">
        <v>1</v>
      </c>
      <c r="U40" s="113">
        <v>1</v>
      </c>
      <c r="V40" s="113">
        <v>1</v>
      </c>
      <c r="W40" s="113">
        <v>1</v>
      </c>
      <c r="X40" s="113">
        <v>0.62553528561050409</v>
      </c>
      <c r="Y40" s="113">
        <v>0.44847473243341829</v>
      </c>
      <c r="Z40" s="113">
        <v>0.53455456599231044</v>
      </c>
      <c r="AA40" s="113">
        <v>0.98687185817277512</v>
      </c>
      <c r="AB40" s="113">
        <v>0.63251899061388328</v>
      </c>
      <c r="AC40" s="113">
        <v>1</v>
      </c>
      <c r="AD40" s="113">
        <v>0.66846514066455709</v>
      </c>
      <c r="AE40" s="113">
        <v>1</v>
      </c>
      <c r="AF40" s="113">
        <v>0.82737771713685326</v>
      </c>
      <c r="AG40" s="113">
        <v>1</v>
      </c>
    </row>
    <row r="41" spans="1:33" ht="15.75" thickTop="1" x14ac:dyDescent="0.25">
      <c r="A41" s="109" t="s">
        <v>58</v>
      </c>
      <c r="B41" s="109">
        <v>2015</v>
      </c>
      <c r="C41" s="109" t="s">
        <v>366</v>
      </c>
      <c r="D41" s="2">
        <v>0.73041516244908511</v>
      </c>
      <c r="E41" s="2">
        <v>0.72931200645221284</v>
      </c>
      <c r="F41" s="2">
        <v>0.73170638254691289</v>
      </c>
      <c r="G41" s="2">
        <v>0.70391712005648044</v>
      </c>
      <c r="H41" s="2">
        <v>0.73264916883030451</v>
      </c>
      <c r="I41" s="2">
        <v>0.73041516244908511</v>
      </c>
      <c r="J41" s="2">
        <v>0.72931200645221284</v>
      </c>
      <c r="K41" s="2">
        <v>0.73170638254691289</v>
      </c>
      <c r="L41" s="2">
        <v>0.70391712005648044</v>
      </c>
      <c r="M41" s="2">
        <v>0.73264916883030451</v>
      </c>
      <c r="N41" s="2">
        <v>0.73174249473054376</v>
      </c>
      <c r="O41" s="2">
        <v>0.72931200645221284</v>
      </c>
      <c r="P41" s="2">
        <v>0.73170638254691289</v>
      </c>
      <c r="Q41" s="2">
        <v>0.70391712005648044</v>
      </c>
      <c r="R41" s="2">
        <v>0.73264916883030462</v>
      </c>
      <c r="S41" s="2">
        <v>0.73174249473054376</v>
      </c>
      <c r="T41" s="2">
        <v>0.72931200645221284</v>
      </c>
      <c r="U41" s="2">
        <v>0.73170638254691289</v>
      </c>
      <c r="V41" s="2">
        <v>0.70391712005648044</v>
      </c>
      <c r="W41" s="2">
        <v>0.73264916883030462</v>
      </c>
      <c r="X41" s="2">
        <v>0.73041516244908511</v>
      </c>
      <c r="Y41" s="2">
        <v>0.72931200645221284</v>
      </c>
      <c r="Z41" s="2">
        <v>0.70391712005648044</v>
      </c>
      <c r="AA41" s="2">
        <v>0.73170638254691289</v>
      </c>
      <c r="AB41" s="2">
        <v>0.73264916883030451</v>
      </c>
      <c r="AC41" s="2">
        <v>0.73041516244908511</v>
      </c>
      <c r="AD41" s="2">
        <v>0.72931200645221284</v>
      </c>
      <c r="AE41" s="2">
        <v>0.70391712005648044</v>
      </c>
      <c r="AF41" s="2">
        <v>0.73170638254691289</v>
      </c>
      <c r="AG41" s="2">
        <v>0.73264916883030451</v>
      </c>
    </row>
    <row r="42" spans="1:33" x14ac:dyDescent="0.25">
      <c r="A42" s="110" t="s">
        <v>58</v>
      </c>
      <c r="B42" s="1">
        <v>2016</v>
      </c>
      <c r="C42" s="1" t="s">
        <v>366</v>
      </c>
      <c r="D42" s="2">
        <v>0.96786174987561402</v>
      </c>
      <c r="E42" s="2">
        <v>0.83117224197945994</v>
      </c>
      <c r="F42" s="2">
        <v>0.78159674195377304</v>
      </c>
      <c r="G42" s="2">
        <v>0.7955777628697448</v>
      </c>
      <c r="H42" s="2">
        <v>0.9868453178288209</v>
      </c>
      <c r="I42" s="2">
        <v>0.81369978747723604</v>
      </c>
      <c r="J42" s="2">
        <v>0.76312132919376319</v>
      </c>
      <c r="K42" s="2">
        <v>0.81611881940905362</v>
      </c>
      <c r="L42" s="2">
        <v>0.73793127148272353</v>
      </c>
      <c r="M42" s="2">
        <v>0.82130765658138349</v>
      </c>
      <c r="N42" s="2">
        <v>0.7846772407164786</v>
      </c>
      <c r="O42" s="2">
        <v>0.78854943213541639</v>
      </c>
      <c r="P42" s="2">
        <v>0.76271526384251265</v>
      </c>
      <c r="Q42" s="2">
        <v>0.75415356033868974</v>
      </c>
      <c r="R42" s="2">
        <v>0.78565525054391239</v>
      </c>
      <c r="S42" s="2">
        <v>0.75030940916035471</v>
      </c>
      <c r="T42" s="2">
        <v>0.74897401913984596</v>
      </c>
      <c r="U42" s="2">
        <v>0.78417213476136804</v>
      </c>
      <c r="V42" s="2">
        <v>0.72255925297666557</v>
      </c>
      <c r="W42" s="2">
        <v>0.75113662060663344</v>
      </c>
      <c r="X42" s="2">
        <v>0.78071526201038188</v>
      </c>
      <c r="Y42" s="2">
        <v>0.74036022750796837</v>
      </c>
      <c r="Z42" s="2">
        <v>0.74590991222225489</v>
      </c>
      <c r="AA42" s="2">
        <v>0.73584926854991151</v>
      </c>
      <c r="AB42" s="2">
        <v>0.78565525054391228</v>
      </c>
      <c r="AC42" s="2">
        <v>0.74805797204363234</v>
      </c>
      <c r="AD42" s="2">
        <v>0.73297911824967288</v>
      </c>
      <c r="AE42" s="2">
        <v>0.71950013527106182</v>
      </c>
      <c r="AF42" s="2">
        <v>0.73871597532822042</v>
      </c>
      <c r="AG42" s="2">
        <v>0.75113662060663333</v>
      </c>
    </row>
    <row r="43" spans="1:33" x14ac:dyDescent="0.25">
      <c r="A43" s="110" t="s">
        <v>58</v>
      </c>
      <c r="B43" s="1">
        <v>2017</v>
      </c>
      <c r="C43" s="1" t="s">
        <v>366</v>
      </c>
      <c r="D43" s="2">
        <v>1</v>
      </c>
      <c r="E43" s="2">
        <v>0.93201387515143441</v>
      </c>
      <c r="F43" s="2">
        <v>0.83098819776656441</v>
      </c>
      <c r="G43" s="2">
        <v>0.88632179925487631</v>
      </c>
      <c r="H43" s="2">
        <v>1</v>
      </c>
      <c r="I43" s="2">
        <v>0.90536223910904001</v>
      </c>
      <c r="J43" s="2">
        <v>0.79631796554334378</v>
      </c>
      <c r="K43" s="2">
        <v>0.88821847897819239</v>
      </c>
      <c r="L43" s="2">
        <v>0.7749522194683206</v>
      </c>
      <c r="M43" s="2">
        <v>0.91914442425445009</v>
      </c>
      <c r="N43" s="2">
        <v>0.83708263924255411</v>
      </c>
      <c r="O43" s="2">
        <v>0.84719448356178795</v>
      </c>
      <c r="P43" s="2">
        <v>0.79341405632515638</v>
      </c>
      <c r="Q43" s="2">
        <v>0.80388763621807702</v>
      </c>
      <c r="R43" s="2">
        <v>0.83813127144038402</v>
      </c>
      <c r="S43" s="2">
        <v>0.7707440199339417</v>
      </c>
      <c r="T43" s="2">
        <v>0.76827972041288672</v>
      </c>
      <c r="U43" s="2">
        <v>0.82898499663714686</v>
      </c>
      <c r="V43" s="2">
        <v>0.74284932061734432</v>
      </c>
      <c r="W43" s="2">
        <v>0.77153796705623712</v>
      </c>
      <c r="X43" s="2">
        <v>0.8305123605760657</v>
      </c>
      <c r="Y43" s="2">
        <v>0.75129796635316626</v>
      </c>
      <c r="Z43" s="2">
        <v>0.78748277646637155</v>
      </c>
      <c r="AA43" s="2">
        <v>0.73995072569288012</v>
      </c>
      <c r="AB43" s="2">
        <v>0.83813127144038391</v>
      </c>
      <c r="AC43" s="2">
        <v>0.76747551976702899</v>
      </c>
      <c r="AD43" s="2">
        <v>0.73657977531471164</v>
      </c>
      <c r="AE43" s="2">
        <v>0.73646066409591704</v>
      </c>
      <c r="AF43" s="2">
        <v>0.744703117413408</v>
      </c>
      <c r="AG43" s="2">
        <v>0.77153796705623712</v>
      </c>
    </row>
    <row r="44" spans="1:33" x14ac:dyDescent="0.25">
      <c r="A44" s="110" t="s">
        <v>58</v>
      </c>
      <c r="B44" s="1">
        <v>2018</v>
      </c>
      <c r="C44" s="1" t="s">
        <v>366</v>
      </c>
      <c r="D44" s="2">
        <v>1</v>
      </c>
      <c r="E44" s="2">
        <v>1</v>
      </c>
      <c r="F44" s="2">
        <v>0.87988573902122802</v>
      </c>
      <c r="G44" s="2">
        <v>0.97615839527615655</v>
      </c>
      <c r="H44" s="2">
        <v>1</v>
      </c>
      <c r="I44" s="2">
        <v>0.99953185926077481</v>
      </c>
      <c r="J44" s="2">
        <v>0.83014502497154752</v>
      </c>
      <c r="K44" s="2">
        <v>0.96092740532443088</v>
      </c>
      <c r="L44" s="2">
        <v>0.81284354161539651</v>
      </c>
      <c r="M44" s="2">
        <v>1</v>
      </c>
      <c r="N44" s="2">
        <v>0.88896398378336883</v>
      </c>
      <c r="O44" s="2">
        <v>0.90525308447389563</v>
      </c>
      <c r="P44" s="2">
        <v>0.82380586088297381</v>
      </c>
      <c r="Q44" s="2">
        <v>0.85312437133867036</v>
      </c>
      <c r="R44" s="2">
        <v>0.89008253212789101</v>
      </c>
      <c r="S44" s="2">
        <v>0.79173756200312995</v>
      </c>
      <c r="T44" s="2">
        <v>0.78795204797611451</v>
      </c>
      <c r="U44" s="2">
        <v>0.87417654251907517</v>
      </c>
      <c r="V44" s="2">
        <v>0.76361641414660841</v>
      </c>
      <c r="W44" s="2">
        <v>0.79250296714572876</v>
      </c>
      <c r="X44" s="2">
        <v>0.87981148815609278</v>
      </c>
      <c r="Y44" s="2">
        <v>0.76212632780991219</v>
      </c>
      <c r="Z44" s="2">
        <v>0.8286399120680471</v>
      </c>
      <c r="AA44" s="2">
        <v>0.74401116826441893</v>
      </c>
      <c r="AB44" s="2">
        <v>0.89008253212789101</v>
      </c>
      <c r="AC44" s="2">
        <v>0.7874241798872651</v>
      </c>
      <c r="AD44" s="2">
        <v>0.74024881091328931</v>
      </c>
      <c r="AE44" s="2">
        <v>0.75381994030184718</v>
      </c>
      <c r="AF44" s="2">
        <v>0.75074085289645742</v>
      </c>
      <c r="AG44" s="2">
        <v>0.79250296714572865</v>
      </c>
    </row>
    <row r="45" spans="1:33" x14ac:dyDescent="0.25">
      <c r="A45" s="110" t="s">
        <v>58</v>
      </c>
      <c r="B45" s="1">
        <v>2019</v>
      </c>
      <c r="C45" s="1" t="s">
        <v>366</v>
      </c>
      <c r="D45" s="2">
        <v>1</v>
      </c>
      <c r="E45" s="2">
        <v>1</v>
      </c>
      <c r="F45" s="2">
        <v>0.92829430486334485</v>
      </c>
      <c r="G45" s="2">
        <v>1</v>
      </c>
      <c r="H45" s="2">
        <v>1</v>
      </c>
      <c r="I45" s="2">
        <v>1</v>
      </c>
      <c r="J45" s="2">
        <v>0.86460250747837486</v>
      </c>
      <c r="K45" s="2">
        <v>1</v>
      </c>
      <c r="L45" s="2">
        <v>0.85160523792395115</v>
      </c>
      <c r="M45" s="2">
        <v>1</v>
      </c>
      <c r="N45" s="2">
        <v>0.94032651487877539</v>
      </c>
      <c r="O45" s="2">
        <v>0.9627310993768825</v>
      </c>
      <c r="P45" s="2">
        <v>0.85389374739521295</v>
      </c>
      <c r="Q45" s="2">
        <v>0.90186873910805765</v>
      </c>
      <c r="R45" s="2">
        <v>0.94151428020852301</v>
      </c>
      <c r="S45" s="2">
        <v>0.81329003536791999</v>
      </c>
      <c r="T45" s="2">
        <v>0.80799100182952932</v>
      </c>
      <c r="U45" s="2">
        <v>0.91974677240715341</v>
      </c>
      <c r="V45" s="2">
        <v>0.78486053356445806</v>
      </c>
      <c r="W45" s="2">
        <v>0.81403162087510816</v>
      </c>
      <c r="X45" s="2">
        <v>0.92861762446031948</v>
      </c>
      <c r="Y45" s="2">
        <v>0.77284640565209073</v>
      </c>
      <c r="Z45" s="2">
        <v>0.86938547631370577</v>
      </c>
      <c r="AA45" s="2">
        <v>0.74803100641024245</v>
      </c>
      <c r="AB45" s="2">
        <v>0.94151428020852301</v>
      </c>
      <c r="AC45" s="2">
        <v>0.80790395240434076</v>
      </c>
      <c r="AD45" s="2">
        <v>0.7439862250454059</v>
      </c>
      <c r="AE45" s="2">
        <v>0.77157796388885236</v>
      </c>
      <c r="AF45" s="2">
        <v>0.75682918177736858</v>
      </c>
      <c r="AG45" s="2">
        <v>0.81403162087510805</v>
      </c>
    </row>
    <row r="46" spans="1:33" x14ac:dyDescent="0.25">
      <c r="A46" s="110" t="s">
        <v>58</v>
      </c>
      <c r="B46" s="1">
        <v>2020</v>
      </c>
      <c r="C46" s="1" t="s">
        <v>366</v>
      </c>
      <c r="D46" s="2">
        <v>1</v>
      </c>
      <c r="E46" s="2">
        <v>1</v>
      </c>
      <c r="F46" s="2">
        <v>0.97621878504704063</v>
      </c>
      <c r="G46" s="2">
        <v>1</v>
      </c>
      <c r="H46" s="2">
        <v>1</v>
      </c>
      <c r="I46" s="2">
        <v>1</v>
      </c>
      <c r="J46" s="2">
        <v>0.89969041306382536</v>
      </c>
      <c r="K46" s="2">
        <v>1</v>
      </c>
      <c r="L46" s="2">
        <v>0.89123730839398452</v>
      </c>
      <c r="M46" s="2">
        <v>1</v>
      </c>
      <c r="N46" s="2">
        <v>0.99117542066322795</v>
      </c>
      <c r="O46" s="2">
        <v>1</v>
      </c>
      <c r="P46" s="2">
        <v>0.88368075504232979</v>
      </c>
      <c r="Q46" s="2">
        <v>0.95012566319975111</v>
      </c>
      <c r="R46" s="2">
        <v>0.99243171080834858</v>
      </c>
      <c r="S46" s="2">
        <v>0.83540144002831151</v>
      </c>
      <c r="T46" s="2">
        <v>0.82839658197313115</v>
      </c>
      <c r="U46" s="2">
        <v>0.96569568630138125</v>
      </c>
      <c r="V46" s="2">
        <v>0.80658167887089294</v>
      </c>
      <c r="W46" s="2">
        <v>0.83612392824437543</v>
      </c>
      <c r="X46" s="2">
        <v>0.97693569940150393</v>
      </c>
      <c r="Y46" s="2">
        <v>0.78345928271584742</v>
      </c>
      <c r="Z46" s="2">
        <v>0.90972358491690797</v>
      </c>
      <c r="AA46" s="2">
        <v>0.75201064617460778</v>
      </c>
      <c r="AB46" s="2">
        <v>0.99243171080834847</v>
      </c>
      <c r="AC46" s="2">
        <v>0.8289148373182561</v>
      </c>
      <c r="AD46" s="2">
        <v>0.7477920177110613</v>
      </c>
      <c r="AE46" s="2">
        <v>0.78973473485693235</v>
      </c>
      <c r="AF46" s="2">
        <v>0.76296810405614157</v>
      </c>
      <c r="AG46" s="2">
        <v>0.83612392824437531</v>
      </c>
    </row>
    <row r="47" spans="1:33" x14ac:dyDescent="0.25">
      <c r="A47" s="110" t="s">
        <v>58</v>
      </c>
      <c r="B47" s="1">
        <v>2021</v>
      </c>
      <c r="C47" s="1" t="s">
        <v>366</v>
      </c>
      <c r="D47" s="2">
        <v>1</v>
      </c>
      <c r="E47" s="2">
        <v>1</v>
      </c>
      <c r="F47" s="2">
        <v>1</v>
      </c>
      <c r="G47" s="2">
        <v>1</v>
      </c>
      <c r="H47" s="2">
        <v>1</v>
      </c>
      <c r="I47" s="2">
        <v>1</v>
      </c>
      <c r="J47" s="2">
        <v>0.93540874172789934</v>
      </c>
      <c r="K47" s="2">
        <v>1</v>
      </c>
      <c r="L47" s="2">
        <v>0.93173975302549661</v>
      </c>
      <c r="M47" s="2">
        <v>1</v>
      </c>
      <c r="N47" s="2">
        <v>1</v>
      </c>
      <c r="O47" s="2">
        <v>1</v>
      </c>
      <c r="P47" s="2">
        <v>0.91316989261297532</v>
      </c>
      <c r="Q47" s="2">
        <v>0.99790001805052775</v>
      </c>
      <c r="R47" s="2">
        <v>1</v>
      </c>
      <c r="S47" s="2">
        <v>0.85807177598430451</v>
      </c>
      <c r="T47" s="2">
        <v>0.84916878840692001</v>
      </c>
      <c r="U47" s="2">
        <v>1</v>
      </c>
      <c r="V47" s="2">
        <v>0.82877985006591315</v>
      </c>
      <c r="W47" s="2">
        <v>0.85877988925353055</v>
      </c>
      <c r="X47" s="2">
        <v>1</v>
      </c>
      <c r="Y47" s="2">
        <v>0.79396603100896657</v>
      </c>
      <c r="Z47" s="2">
        <v>0.94965831243407806</v>
      </c>
      <c r="AA47" s="2">
        <v>0.75595048954132937</v>
      </c>
      <c r="AB47" s="2">
        <v>1</v>
      </c>
      <c r="AC47" s="2">
        <v>0.85045683462901089</v>
      </c>
      <c r="AD47" s="2">
        <v>0.75166618891025572</v>
      </c>
      <c r="AE47" s="2">
        <v>0.80829025320608749</v>
      </c>
      <c r="AF47" s="2">
        <v>0.7691576197327763</v>
      </c>
      <c r="AG47" s="2">
        <v>0.85877988925353055</v>
      </c>
    </row>
    <row r="48" spans="1:33" x14ac:dyDescent="0.25">
      <c r="A48" s="110" t="s">
        <v>58</v>
      </c>
      <c r="B48" s="1">
        <v>2022</v>
      </c>
      <c r="C48" s="1" t="s">
        <v>366</v>
      </c>
      <c r="D48" s="2">
        <v>1</v>
      </c>
      <c r="E48" s="2">
        <v>1</v>
      </c>
      <c r="F48" s="2">
        <v>1</v>
      </c>
      <c r="G48" s="2">
        <v>1</v>
      </c>
      <c r="H48" s="2">
        <v>1</v>
      </c>
      <c r="I48" s="2">
        <v>1</v>
      </c>
      <c r="J48" s="2">
        <v>0.9717574934705967</v>
      </c>
      <c r="K48" s="2">
        <v>1</v>
      </c>
      <c r="L48" s="2">
        <v>0.97311257181848754</v>
      </c>
      <c r="M48" s="2">
        <v>1</v>
      </c>
      <c r="N48" s="2">
        <v>1</v>
      </c>
      <c r="O48" s="2">
        <v>1</v>
      </c>
      <c r="P48" s="2">
        <v>0.94236413880791448</v>
      </c>
      <c r="Q48" s="2">
        <v>1</v>
      </c>
      <c r="R48" s="2">
        <v>1</v>
      </c>
      <c r="S48" s="2">
        <v>0.88130104323589908</v>
      </c>
      <c r="T48" s="2">
        <v>0.87030762113089577</v>
      </c>
      <c r="U48" s="2">
        <v>1</v>
      </c>
      <c r="V48" s="2">
        <v>0.85145504714951892</v>
      </c>
      <c r="W48" s="2">
        <v>0.88199950390257342</v>
      </c>
      <c r="X48" s="2">
        <v>1</v>
      </c>
      <c r="Y48" s="2">
        <v>0.80436771181915445</v>
      </c>
      <c r="Z48" s="2">
        <v>0.98919369267607649</v>
      </c>
      <c r="AA48" s="2">
        <v>0.75985093447438379</v>
      </c>
      <c r="AB48" s="2">
        <v>1</v>
      </c>
      <c r="AC48" s="2">
        <v>0.87252994433660525</v>
      </c>
      <c r="AD48" s="2">
        <v>0.75560873864298905</v>
      </c>
      <c r="AE48" s="2">
        <v>0.82724451893631756</v>
      </c>
      <c r="AF48" s="2">
        <v>0.77539772880727276</v>
      </c>
      <c r="AG48" s="2">
        <v>0.88199950390257342</v>
      </c>
    </row>
    <row r="49" spans="1:33" x14ac:dyDescent="0.25">
      <c r="A49" s="110" t="s">
        <v>58</v>
      </c>
      <c r="B49" s="1">
        <v>2023</v>
      </c>
      <c r="C49" s="1" t="s">
        <v>366</v>
      </c>
      <c r="D49" s="2">
        <v>1</v>
      </c>
      <c r="E49" s="2">
        <v>1</v>
      </c>
      <c r="F49" s="2">
        <v>1</v>
      </c>
      <c r="G49" s="2">
        <v>1</v>
      </c>
      <c r="H49" s="2">
        <v>1</v>
      </c>
      <c r="I49" s="2">
        <v>1</v>
      </c>
      <c r="J49" s="2">
        <v>1</v>
      </c>
      <c r="K49" s="2">
        <v>1</v>
      </c>
      <c r="L49" s="2">
        <v>1</v>
      </c>
      <c r="M49" s="2">
        <v>1</v>
      </c>
      <c r="N49" s="2">
        <v>1</v>
      </c>
      <c r="O49" s="2">
        <v>1</v>
      </c>
      <c r="P49" s="2">
        <v>0.97126644254090433</v>
      </c>
      <c r="Q49" s="2">
        <v>1</v>
      </c>
      <c r="R49" s="2">
        <v>1</v>
      </c>
      <c r="S49" s="2">
        <v>0.90508924178309513</v>
      </c>
      <c r="T49" s="2">
        <v>0.89181308014505856</v>
      </c>
      <c r="U49" s="2">
        <v>1</v>
      </c>
      <c r="V49" s="2">
        <v>0.87460727012171013</v>
      </c>
      <c r="W49" s="2">
        <v>0.90578277219150416</v>
      </c>
      <c r="X49" s="2">
        <v>1</v>
      </c>
      <c r="Y49" s="2">
        <v>0.81466537582124054</v>
      </c>
      <c r="Z49" s="2">
        <v>1</v>
      </c>
      <c r="AA49" s="2">
        <v>0.76371237495810773</v>
      </c>
      <c r="AB49" s="2">
        <v>1</v>
      </c>
      <c r="AC49" s="2">
        <v>0.89513416644103905</v>
      </c>
      <c r="AD49" s="2">
        <v>0.75961966690926119</v>
      </c>
      <c r="AE49" s="2">
        <v>0.84659753204762267</v>
      </c>
      <c r="AF49" s="2">
        <v>0.78168843127963106</v>
      </c>
      <c r="AG49" s="2">
        <v>0.90578277219150405</v>
      </c>
    </row>
    <row r="50" spans="1:33" x14ac:dyDescent="0.25">
      <c r="A50" s="110" t="s">
        <v>58</v>
      </c>
      <c r="B50" s="1">
        <v>2024</v>
      </c>
      <c r="C50" s="1" t="s">
        <v>366</v>
      </c>
      <c r="D50" s="2">
        <v>1</v>
      </c>
      <c r="E50" s="2">
        <v>1</v>
      </c>
      <c r="F50" s="2">
        <v>1</v>
      </c>
      <c r="G50" s="2">
        <v>1</v>
      </c>
      <c r="H50" s="2">
        <v>1</v>
      </c>
      <c r="I50" s="2">
        <v>1</v>
      </c>
      <c r="J50" s="2">
        <v>1</v>
      </c>
      <c r="K50" s="2">
        <v>1</v>
      </c>
      <c r="L50" s="2">
        <v>1</v>
      </c>
      <c r="M50" s="2">
        <v>1</v>
      </c>
      <c r="N50" s="2">
        <v>1</v>
      </c>
      <c r="O50" s="2">
        <v>1</v>
      </c>
      <c r="P50" s="2">
        <v>0.99987972323656427</v>
      </c>
      <c r="Q50" s="2">
        <v>1</v>
      </c>
      <c r="R50" s="2">
        <v>1</v>
      </c>
      <c r="S50" s="2">
        <v>0.92943637162589288</v>
      </c>
      <c r="T50" s="2">
        <v>0.91368516544940837</v>
      </c>
      <c r="U50" s="2">
        <v>1</v>
      </c>
      <c r="V50" s="2">
        <v>0.89823651898248658</v>
      </c>
      <c r="W50" s="2">
        <v>0.93012969412032265</v>
      </c>
      <c r="X50" s="2">
        <v>1</v>
      </c>
      <c r="Y50" s="2">
        <v>0.82486006318330574</v>
      </c>
      <c r="Z50" s="2">
        <v>1</v>
      </c>
      <c r="AA50" s="2">
        <v>0.76753520103699435</v>
      </c>
      <c r="AB50" s="2">
        <v>1</v>
      </c>
      <c r="AC50" s="2">
        <v>0.91826950094231252</v>
      </c>
      <c r="AD50" s="2">
        <v>0.76369897370907236</v>
      </c>
      <c r="AE50" s="2">
        <v>0.8663492925400027</v>
      </c>
      <c r="AF50" s="2">
        <v>0.78802972714985109</v>
      </c>
      <c r="AG50" s="2">
        <v>0.93012969412032265</v>
      </c>
    </row>
    <row r="51" spans="1:33" x14ac:dyDescent="0.25">
      <c r="A51" s="110" t="s">
        <v>58</v>
      </c>
      <c r="B51" s="1">
        <v>2025</v>
      </c>
      <c r="C51" s="1" t="s">
        <v>366</v>
      </c>
      <c r="D51" s="2">
        <v>1</v>
      </c>
      <c r="E51" s="2">
        <v>1</v>
      </c>
      <c r="F51" s="2">
        <v>1</v>
      </c>
      <c r="G51" s="2">
        <v>1</v>
      </c>
      <c r="H51" s="2">
        <v>1</v>
      </c>
      <c r="I51" s="2">
        <v>1</v>
      </c>
      <c r="J51" s="2">
        <v>1</v>
      </c>
      <c r="K51" s="2">
        <v>1</v>
      </c>
      <c r="L51" s="2">
        <v>1</v>
      </c>
      <c r="M51" s="2">
        <v>1</v>
      </c>
      <c r="N51" s="2">
        <v>1</v>
      </c>
      <c r="O51" s="2">
        <v>1</v>
      </c>
      <c r="P51" s="2">
        <v>1</v>
      </c>
      <c r="Q51" s="2">
        <v>1</v>
      </c>
      <c r="R51" s="2">
        <v>1</v>
      </c>
      <c r="S51" s="2">
        <v>0.95434243276429198</v>
      </c>
      <c r="T51" s="2">
        <v>0.9359238770439452</v>
      </c>
      <c r="U51" s="2">
        <v>1</v>
      </c>
      <c r="V51" s="2">
        <v>0.92234279373184846</v>
      </c>
      <c r="W51" s="2">
        <v>0.95504026968902911</v>
      </c>
      <c r="X51" s="2">
        <v>1</v>
      </c>
      <c r="Y51" s="2">
        <v>0.83495280367175029</v>
      </c>
      <c r="Z51" s="2">
        <v>1</v>
      </c>
      <c r="AA51" s="2">
        <v>0.77131979885509205</v>
      </c>
      <c r="AB51" s="2">
        <v>1</v>
      </c>
      <c r="AC51" s="2">
        <v>0.94193594784042545</v>
      </c>
      <c r="AD51" s="2">
        <v>0.76784665904242233</v>
      </c>
      <c r="AE51" s="2">
        <v>0.88649980041345766</v>
      </c>
      <c r="AF51" s="2">
        <v>0.79442161641793296</v>
      </c>
      <c r="AG51" s="2">
        <v>0.955040269689029</v>
      </c>
    </row>
    <row r="52" spans="1:33" x14ac:dyDescent="0.25">
      <c r="A52" s="110" t="s">
        <v>58</v>
      </c>
      <c r="B52" s="1">
        <v>2026</v>
      </c>
      <c r="C52" s="1" t="s">
        <v>366</v>
      </c>
      <c r="D52" s="2">
        <v>1</v>
      </c>
      <c r="E52" s="2">
        <v>1</v>
      </c>
      <c r="F52" s="2">
        <v>1</v>
      </c>
      <c r="G52" s="2">
        <v>1</v>
      </c>
      <c r="H52" s="2">
        <v>1</v>
      </c>
      <c r="I52" s="2">
        <v>1</v>
      </c>
      <c r="J52" s="2">
        <v>1</v>
      </c>
      <c r="K52" s="2">
        <v>1</v>
      </c>
      <c r="L52" s="2">
        <v>1</v>
      </c>
      <c r="M52" s="2">
        <v>1</v>
      </c>
      <c r="N52" s="2">
        <v>1</v>
      </c>
      <c r="O52" s="2">
        <v>1</v>
      </c>
      <c r="P52" s="2">
        <v>1</v>
      </c>
      <c r="Q52" s="2">
        <v>1</v>
      </c>
      <c r="R52" s="2">
        <v>1</v>
      </c>
      <c r="S52" s="2">
        <v>0.97980742519829278</v>
      </c>
      <c r="T52" s="2">
        <v>0.95852921492866916</v>
      </c>
      <c r="U52" s="2">
        <v>1</v>
      </c>
      <c r="V52" s="2">
        <v>0.9469260943697958</v>
      </c>
      <c r="W52" s="2">
        <v>0.98051449889762332</v>
      </c>
      <c r="X52" s="2">
        <v>1</v>
      </c>
      <c r="Y52" s="2">
        <v>0.84494461675531041</v>
      </c>
      <c r="Z52" s="2">
        <v>1</v>
      </c>
      <c r="AA52" s="2">
        <v>0.77506655069500885</v>
      </c>
      <c r="AB52" s="2">
        <v>1</v>
      </c>
      <c r="AC52" s="2">
        <v>0.96613350713537793</v>
      </c>
      <c r="AD52" s="2">
        <v>0.77206272290931133</v>
      </c>
      <c r="AE52" s="2">
        <v>0.90704905566798766</v>
      </c>
      <c r="AF52" s="2">
        <v>0.80086409908387657</v>
      </c>
      <c r="AG52" s="2">
        <v>0.98051449889762332</v>
      </c>
    </row>
    <row r="53" spans="1:33" x14ac:dyDescent="0.25">
      <c r="A53" s="110" t="s">
        <v>58</v>
      </c>
      <c r="B53" s="1">
        <v>2027</v>
      </c>
      <c r="C53" s="1" t="s">
        <v>366</v>
      </c>
      <c r="D53" s="2">
        <v>1</v>
      </c>
      <c r="E53" s="2">
        <v>1</v>
      </c>
      <c r="F53" s="2">
        <v>1</v>
      </c>
      <c r="G53" s="2">
        <v>1</v>
      </c>
      <c r="H53" s="2">
        <v>1</v>
      </c>
      <c r="I53" s="2">
        <v>1</v>
      </c>
      <c r="J53" s="2">
        <v>1</v>
      </c>
      <c r="K53" s="2">
        <v>1</v>
      </c>
      <c r="L53" s="2">
        <v>1</v>
      </c>
      <c r="M53" s="2">
        <v>1</v>
      </c>
      <c r="N53" s="2">
        <v>1</v>
      </c>
      <c r="O53" s="2">
        <v>1</v>
      </c>
      <c r="P53" s="2">
        <v>1</v>
      </c>
      <c r="Q53" s="2">
        <v>1</v>
      </c>
      <c r="R53" s="2">
        <v>1</v>
      </c>
      <c r="S53" s="2">
        <v>1</v>
      </c>
      <c r="T53" s="2">
        <v>0.98150117910357992</v>
      </c>
      <c r="U53" s="2">
        <v>1</v>
      </c>
      <c r="V53" s="2">
        <v>0.97198642089632858</v>
      </c>
      <c r="W53" s="2">
        <v>1</v>
      </c>
      <c r="X53" s="2">
        <v>1</v>
      </c>
      <c r="Y53" s="2">
        <v>0.85483651170803499</v>
      </c>
      <c r="Z53" s="2">
        <v>1</v>
      </c>
      <c r="AA53" s="2">
        <v>0.77877583501652647</v>
      </c>
      <c r="AB53" s="2">
        <v>1</v>
      </c>
      <c r="AC53" s="2">
        <v>0.99086217882717009</v>
      </c>
      <c r="AD53" s="2">
        <v>0.77634716530973913</v>
      </c>
      <c r="AE53" s="2">
        <v>0.92799705830359258</v>
      </c>
      <c r="AF53" s="2">
        <v>0.80735717514768202</v>
      </c>
      <c r="AG53" s="2">
        <v>1</v>
      </c>
    </row>
    <row r="54" spans="1:33" x14ac:dyDescent="0.25">
      <c r="A54" s="110" t="s">
        <v>58</v>
      </c>
      <c r="B54" s="1">
        <v>2028</v>
      </c>
      <c r="C54" s="1" t="s">
        <v>366</v>
      </c>
      <c r="D54" s="2">
        <v>1</v>
      </c>
      <c r="E54" s="2">
        <v>1</v>
      </c>
      <c r="F54" s="2">
        <v>1</v>
      </c>
      <c r="G54" s="2">
        <v>1</v>
      </c>
      <c r="H54" s="2">
        <v>1</v>
      </c>
      <c r="I54" s="2">
        <v>1</v>
      </c>
      <c r="J54" s="2">
        <v>1</v>
      </c>
      <c r="K54" s="2">
        <v>1</v>
      </c>
      <c r="L54" s="2">
        <v>1</v>
      </c>
      <c r="M54" s="2">
        <v>1</v>
      </c>
      <c r="N54" s="2">
        <v>1</v>
      </c>
      <c r="O54" s="2">
        <v>1</v>
      </c>
      <c r="P54" s="2">
        <v>1</v>
      </c>
      <c r="Q54" s="2">
        <v>1</v>
      </c>
      <c r="R54" s="2">
        <v>1</v>
      </c>
      <c r="S54" s="2">
        <v>1</v>
      </c>
      <c r="T54" s="2">
        <v>1</v>
      </c>
      <c r="U54" s="2">
        <v>1</v>
      </c>
      <c r="V54" s="2">
        <v>0.99752377331144659</v>
      </c>
      <c r="W54" s="2">
        <v>1</v>
      </c>
      <c r="X54" s="2">
        <v>1</v>
      </c>
      <c r="Y54" s="2">
        <v>0.86462948771123216</v>
      </c>
      <c r="Z54" s="2">
        <v>1</v>
      </c>
      <c r="AA54" s="2">
        <v>0.78244802649482892</v>
      </c>
      <c r="AB54" s="2">
        <v>1</v>
      </c>
      <c r="AC54" s="2">
        <v>1</v>
      </c>
      <c r="AD54" s="2">
        <v>0.78069998624370596</v>
      </c>
      <c r="AE54" s="2">
        <v>0.94934380832027254</v>
      </c>
      <c r="AF54" s="2">
        <v>0.81390084460934919</v>
      </c>
      <c r="AG54" s="2">
        <v>1</v>
      </c>
    </row>
    <row r="55" spans="1:33" x14ac:dyDescent="0.25">
      <c r="A55" s="110" t="s">
        <v>58</v>
      </c>
      <c r="B55" s="1">
        <v>2029</v>
      </c>
      <c r="C55" s="1" t="s">
        <v>366</v>
      </c>
      <c r="D55" s="2">
        <v>1</v>
      </c>
      <c r="E55" s="2">
        <v>1</v>
      </c>
      <c r="F55" s="2">
        <v>1</v>
      </c>
      <c r="G55" s="2">
        <v>1</v>
      </c>
      <c r="H55" s="2">
        <v>1</v>
      </c>
      <c r="I55" s="2">
        <v>1</v>
      </c>
      <c r="J55" s="2">
        <v>1</v>
      </c>
      <c r="K55" s="2">
        <v>1</v>
      </c>
      <c r="L55" s="2">
        <v>1</v>
      </c>
      <c r="M55" s="2">
        <v>1</v>
      </c>
      <c r="N55" s="2">
        <v>1</v>
      </c>
      <c r="O55" s="2">
        <v>1</v>
      </c>
      <c r="P55" s="2">
        <v>1</v>
      </c>
      <c r="Q55" s="2">
        <v>1</v>
      </c>
      <c r="R55" s="2">
        <v>1</v>
      </c>
      <c r="S55" s="2">
        <v>1</v>
      </c>
      <c r="T55" s="2">
        <v>1</v>
      </c>
      <c r="U55" s="2">
        <v>1</v>
      </c>
      <c r="V55" s="2">
        <v>1</v>
      </c>
      <c r="W55" s="2">
        <v>1</v>
      </c>
      <c r="X55" s="2">
        <v>1</v>
      </c>
      <c r="Y55" s="2">
        <v>0.87432453395439746</v>
      </c>
      <c r="Z55" s="2">
        <v>1</v>
      </c>
      <c r="AA55" s="2">
        <v>0.78608349605834837</v>
      </c>
      <c r="AB55" s="2">
        <v>1</v>
      </c>
      <c r="AC55" s="2">
        <v>1</v>
      </c>
      <c r="AD55" s="2">
        <v>0.78512118571121159</v>
      </c>
      <c r="AE55" s="2">
        <v>0.97108930571802743</v>
      </c>
      <c r="AF55" s="2">
        <v>0.8204951074688781</v>
      </c>
      <c r="AG55" s="2">
        <v>1</v>
      </c>
    </row>
    <row r="56" spans="1:33" x14ac:dyDescent="0.25">
      <c r="A56" s="110" t="s">
        <v>58</v>
      </c>
      <c r="B56" s="1">
        <v>2030</v>
      </c>
      <c r="C56" s="1" t="s">
        <v>366</v>
      </c>
      <c r="D56" s="2">
        <v>1</v>
      </c>
      <c r="E56" s="2">
        <v>1</v>
      </c>
      <c r="F56" s="2">
        <v>1</v>
      </c>
      <c r="G56" s="2">
        <v>1</v>
      </c>
      <c r="H56" s="2">
        <v>1</v>
      </c>
      <c r="I56" s="2">
        <v>1</v>
      </c>
      <c r="J56" s="2">
        <v>1</v>
      </c>
      <c r="K56" s="2">
        <v>1</v>
      </c>
      <c r="L56" s="2">
        <v>1</v>
      </c>
      <c r="M56" s="2">
        <v>1</v>
      </c>
      <c r="N56" s="2">
        <v>1</v>
      </c>
      <c r="O56" s="2">
        <v>1</v>
      </c>
      <c r="P56" s="2">
        <v>1</v>
      </c>
      <c r="Q56" s="2">
        <v>1</v>
      </c>
      <c r="R56" s="2">
        <v>1</v>
      </c>
      <c r="S56" s="2">
        <v>1</v>
      </c>
      <c r="T56" s="2">
        <v>1</v>
      </c>
      <c r="U56" s="2">
        <v>1</v>
      </c>
      <c r="V56" s="2">
        <v>1</v>
      </c>
      <c r="W56" s="2">
        <v>1</v>
      </c>
      <c r="X56" s="2">
        <v>1</v>
      </c>
      <c r="Y56" s="2">
        <v>0.88392262973513114</v>
      </c>
      <c r="Z56" s="2">
        <v>1</v>
      </c>
      <c r="AA56" s="2">
        <v>0.7896826109262326</v>
      </c>
      <c r="AB56" s="2">
        <v>1</v>
      </c>
      <c r="AC56" s="2">
        <v>1</v>
      </c>
      <c r="AD56" s="2">
        <v>0.78961076371225614</v>
      </c>
      <c r="AE56" s="2">
        <v>0.99323355049685735</v>
      </c>
      <c r="AF56" s="2">
        <v>0.82713996372626886</v>
      </c>
      <c r="AG56" s="2">
        <v>1</v>
      </c>
    </row>
    <row r="57" spans="1:33" x14ac:dyDescent="0.25">
      <c r="A57" s="110" t="s">
        <v>58</v>
      </c>
      <c r="B57" s="1">
        <v>2031</v>
      </c>
      <c r="C57" s="1" t="s">
        <v>366</v>
      </c>
      <c r="D57" s="2">
        <v>1</v>
      </c>
      <c r="E57" s="2">
        <v>1</v>
      </c>
      <c r="F57" s="2">
        <v>1</v>
      </c>
      <c r="G57" s="2">
        <v>1</v>
      </c>
      <c r="H57" s="2">
        <v>1</v>
      </c>
      <c r="I57" s="2">
        <v>1</v>
      </c>
      <c r="J57" s="2">
        <v>1</v>
      </c>
      <c r="K57" s="2">
        <v>1</v>
      </c>
      <c r="L57" s="2">
        <v>1</v>
      </c>
      <c r="M57" s="2">
        <v>1</v>
      </c>
      <c r="N57" s="2">
        <v>1</v>
      </c>
      <c r="O57" s="2">
        <v>1</v>
      </c>
      <c r="P57" s="2">
        <v>1</v>
      </c>
      <c r="Q57" s="2">
        <v>1</v>
      </c>
      <c r="R57" s="2">
        <v>1</v>
      </c>
      <c r="S57" s="2">
        <v>1</v>
      </c>
      <c r="T57" s="2">
        <v>1</v>
      </c>
      <c r="U57" s="2">
        <v>1</v>
      </c>
      <c r="V57" s="2">
        <v>1</v>
      </c>
      <c r="W57" s="2">
        <v>1</v>
      </c>
      <c r="X57" s="2">
        <v>1</v>
      </c>
      <c r="Y57" s="2">
        <v>0.89342474455805743</v>
      </c>
      <c r="Z57" s="2">
        <v>1</v>
      </c>
      <c r="AA57" s="2">
        <v>0.79324573464543802</v>
      </c>
      <c r="AB57" s="2">
        <v>1</v>
      </c>
      <c r="AC57" s="2">
        <v>1</v>
      </c>
      <c r="AD57" s="2">
        <v>0.7941687202468396</v>
      </c>
      <c r="AE57" s="2">
        <v>1</v>
      </c>
      <c r="AF57" s="2">
        <v>0.83383541338152134</v>
      </c>
      <c r="AG57" s="2">
        <v>1</v>
      </c>
    </row>
    <row r="58" spans="1:33" x14ac:dyDescent="0.25">
      <c r="A58" s="110" t="s">
        <v>58</v>
      </c>
      <c r="B58" s="1">
        <v>2032</v>
      </c>
      <c r="C58" s="1" t="s">
        <v>366</v>
      </c>
      <c r="D58" s="2">
        <v>1</v>
      </c>
      <c r="E58" s="2">
        <v>1</v>
      </c>
      <c r="F58" s="2">
        <v>1</v>
      </c>
      <c r="G58" s="2">
        <v>1</v>
      </c>
      <c r="H58" s="2">
        <v>1</v>
      </c>
      <c r="I58" s="2">
        <v>1</v>
      </c>
      <c r="J58" s="2">
        <v>1</v>
      </c>
      <c r="K58" s="2">
        <v>1</v>
      </c>
      <c r="L58" s="2">
        <v>1</v>
      </c>
      <c r="M58" s="2">
        <v>1</v>
      </c>
      <c r="N58" s="2">
        <v>1</v>
      </c>
      <c r="O58" s="2">
        <v>1</v>
      </c>
      <c r="P58" s="2">
        <v>1</v>
      </c>
      <c r="Q58" s="2">
        <v>1</v>
      </c>
      <c r="R58" s="2">
        <v>1</v>
      </c>
      <c r="S58" s="2">
        <v>1</v>
      </c>
      <c r="T58" s="2">
        <v>1</v>
      </c>
      <c r="U58" s="2">
        <v>1</v>
      </c>
      <c r="V58" s="2">
        <v>1</v>
      </c>
      <c r="W58" s="2">
        <v>1</v>
      </c>
      <c r="X58" s="2">
        <v>1</v>
      </c>
      <c r="Y58" s="2">
        <v>0.90283183823275448</v>
      </c>
      <c r="Z58" s="2">
        <v>1</v>
      </c>
      <c r="AA58" s="2">
        <v>0.79677322712745124</v>
      </c>
      <c r="AB58" s="2">
        <v>1</v>
      </c>
      <c r="AC58" s="2">
        <v>1</v>
      </c>
      <c r="AD58" s="2">
        <v>0.79879505531496209</v>
      </c>
      <c r="AE58" s="2">
        <v>1</v>
      </c>
      <c r="AF58" s="2">
        <v>0.84058145643463555</v>
      </c>
      <c r="AG58" s="2">
        <v>1</v>
      </c>
    </row>
    <row r="59" spans="1:33" x14ac:dyDescent="0.25">
      <c r="A59" s="110" t="s">
        <v>58</v>
      </c>
      <c r="B59" s="1">
        <v>2033</v>
      </c>
      <c r="C59" s="1" t="s">
        <v>366</v>
      </c>
      <c r="D59" s="2">
        <v>1</v>
      </c>
      <c r="E59" s="2">
        <v>1</v>
      </c>
      <c r="F59" s="2">
        <v>1</v>
      </c>
      <c r="G59" s="2">
        <v>1</v>
      </c>
      <c r="H59" s="2">
        <v>1</v>
      </c>
      <c r="I59" s="2">
        <v>1</v>
      </c>
      <c r="J59" s="2">
        <v>1</v>
      </c>
      <c r="K59" s="2">
        <v>1</v>
      </c>
      <c r="L59" s="2">
        <v>1</v>
      </c>
      <c r="M59" s="2">
        <v>1</v>
      </c>
      <c r="N59" s="2">
        <v>1</v>
      </c>
      <c r="O59" s="2">
        <v>1</v>
      </c>
      <c r="P59" s="2">
        <v>1</v>
      </c>
      <c r="Q59" s="2">
        <v>1</v>
      </c>
      <c r="R59" s="2">
        <v>1</v>
      </c>
      <c r="S59" s="2">
        <v>1</v>
      </c>
      <c r="T59" s="2">
        <v>1</v>
      </c>
      <c r="U59" s="2">
        <v>1</v>
      </c>
      <c r="V59" s="2">
        <v>1</v>
      </c>
      <c r="W59" s="2">
        <v>1</v>
      </c>
      <c r="X59" s="2">
        <v>1</v>
      </c>
      <c r="Y59" s="2">
        <v>0.91214486097070457</v>
      </c>
      <c r="Z59" s="2">
        <v>1</v>
      </c>
      <c r="AA59" s="2">
        <v>0.80026544468464456</v>
      </c>
      <c r="AB59" s="2">
        <v>1</v>
      </c>
      <c r="AC59" s="2">
        <v>1</v>
      </c>
      <c r="AD59" s="2">
        <v>0.80348976891662338</v>
      </c>
      <c r="AE59" s="2">
        <v>1</v>
      </c>
      <c r="AF59" s="2">
        <v>0.84737809288561161</v>
      </c>
      <c r="AG59" s="2">
        <v>1</v>
      </c>
    </row>
    <row r="60" spans="1:33" x14ac:dyDescent="0.25">
      <c r="A60" s="110" t="s">
        <v>58</v>
      </c>
      <c r="B60" s="1">
        <v>2034</v>
      </c>
      <c r="C60" s="1" t="s">
        <v>366</v>
      </c>
      <c r="D60" s="2">
        <v>1</v>
      </c>
      <c r="E60" s="2">
        <v>1</v>
      </c>
      <c r="F60" s="2">
        <v>1</v>
      </c>
      <c r="G60" s="2">
        <v>1</v>
      </c>
      <c r="H60" s="2">
        <v>1</v>
      </c>
      <c r="I60" s="2">
        <v>1</v>
      </c>
      <c r="J60" s="2">
        <v>1</v>
      </c>
      <c r="K60" s="2">
        <v>1</v>
      </c>
      <c r="L60" s="2">
        <v>1</v>
      </c>
      <c r="M60" s="2">
        <v>1</v>
      </c>
      <c r="N60" s="2">
        <v>1</v>
      </c>
      <c r="O60" s="2">
        <v>1</v>
      </c>
      <c r="P60" s="2">
        <v>1</v>
      </c>
      <c r="Q60" s="2">
        <v>1</v>
      </c>
      <c r="R60" s="2">
        <v>1</v>
      </c>
      <c r="S60" s="2">
        <v>1</v>
      </c>
      <c r="T60" s="2">
        <v>1</v>
      </c>
      <c r="U60" s="2">
        <v>1</v>
      </c>
      <c r="V60" s="2">
        <v>1</v>
      </c>
      <c r="W60" s="2">
        <v>1</v>
      </c>
      <c r="X60" s="2">
        <v>1</v>
      </c>
      <c r="Y60" s="2">
        <v>0.92136475348127511</v>
      </c>
      <c r="Z60" s="2">
        <v>1</v>
      </c>
      <c r="AA60" s="2">
        <v>0.80372274006626576</v>
      </c>
      <c r="AB60" s="2">
        <v>1</v>
      </c>
      <c r="AC60" s="2">
        <v>1</v>
      </c>
      <c r="AD60" s="2">
        <v>0.80825286105182359</v>
      </c>
      <c r="AE60" s="2">
        <v>1</v>
      </c>
      <c r="AF60" s="2">
        <v>0.8542253227344494</v>
      </c>
      <c r="AG60" s="2">
        <v>1</v>
      </c>
    </row>
    <row r="61" spans="1:33" x14ac:dyDescent="0.25">
      <c r="A61" s="110" t="s">
        <v>58</v>
      </c>
      <c r="B61" s="1">
        <v>2035</v>
      </c>
      <c r="C61" s="1" t="s">
        <v>366</v>
      </c>
      <c r="D61" s="2">
        <v>1</v>
      </c>
      <c r="E61" s="2">
        <v>1</v>
      </c>
      <c r="F61" s="2">
        <v>1</v>
      </c>
      <c r="G61" s="2">
        <v>1</v>
      </c>
      <c r="H61" s="2">
        <v>1</v>
      </c>
      <c r="I61" s="2">
        <v>1</v>
      </c>
      <c r="J61" s="2">
        <v>1</v>
      </c>
      <c r="K61" s="2">
        <v>1</v>
      </c>
      <c r="L61" s="2">
        <v>1</v>
      </c>
      <c r="M61" s="2">
        <v>1</v>
      </c>
      <c r="N61" s="2">
        <v>1</v>
      </c>
      <c r="O61" s="2">
        <v>1</v>
      </c>
      <c r="P61" s="2">
        <v>1</v>
      </c>
      <c r="Q61" s="2">
        <v>1</v>
      </c>
      <c r="R61" s="2">
        <v>1</v>
      </c>
      <c r="S61" s="2">
        <v>1</v>
      </c>
      <c r="T61" s="2">
        <v>1</v>
      </c>
      <c r="U61" s="2">
        <v>1</v>
      </c>
      <c r="V61" s="2">
        <v>1</v>
      </c>
      <c r="W61" s="2">
        <v>1</v>
      </c>
      <c r="X61" s="2">
        <v>1</v>
      </c>
      <c r="Y61" s="2">
        <v>0.93049244706673995</v>
      </c>
      <c r="Z61" s="2">
        <v>1</v>
      </c>
      <c r="AA61" s="2">
        <v>0.80714546249407082</v>
      </c>
      <c r="AB61" s="2">
        <v>1</v>
      </c>
      <c r="AC61" s="2">
        <v>1</v>
      </c>
      <c r="AD61" s="2">
        <v>0.81308433172056271</v>
      </c>
      <c r="AE61" s="2">
        <v>1</v>
      </c>
      <c r="AF61" s="2">
        <v>0.86112314598114903</v>
      </c>
      <c r="AG61" s="2">
        <v>1</v>
      </c>
    </row>
    <row r="62" spans="1:33" x14ac:dyDescent="0.25">
      <c r="A62" s="110" t="s">
        <v>58</v>
      </c>
      <c r="B62" s="1">
        <v>2036</v>
      </c>
      <c r="C62" s="1" t="s">
        <v>366</v>
      </c>
      <c r="D62" s="2">
        <v>1</v>
      </c>
      <c r="E62" s="2">
        <v>1</v>
      </c>
      <c r="F62" s="2">
        <v>1</v>
      </c>
      <c r="G62" s="2">
        <v>1</v>
      </c>
      <c r="H62" s="2">
        <v>1</v>
      </c>
      <c r="I62" s="2">
        <v>1</v>
      </c>
      <c r="J62" s="2">
        <v>1</v>
      </c>
      <c r="K62" s="2">
        <v>1</v>
      </c>
      <c r="L62" s="2">
        <v>1</v>
      </c>
      <c r="M62" s="2">
        <v>1</v>
      </c>
      <c r="N62" s="2">
        <v>1</v>
      </c>
      <c r="O62" s="2">
        <v>1</v>
      </c>
      <c r="P62" s="2">
        <v>1</v>
      </c>
      <c r="Q62" s="2">
        <v>1</v>
      </c>
      <c r="R62" s="2">
        <v>1</v>
      </c>
      <c r="S62" s="2">
        <v>1</v>
      </c>
      <c r="T62" s="2">
        <v>1</v>
      </c>
      <c r="U62" s="2">
        <v>1</v>
      </c>
      <c r="V62" s="2">
        <v>1</v>
      </c>
      <c r="W62" s="2">
        <v>1</v>
      </c>
      <c r="X62" s="2">
        <v>1</v>
      </c>
      <c r="Y62" s="2">
        <v>0.93952886371635014</v>
      </c>
      <c r="Z62" s="2">
        <v>1</v>
      </c>
      <c r="AA62" s="2">
        <v>0.81053395769759784</v>
      </c>
      <c r="AB62" s="2">
        <v>1</v>
      </c>
      <c r="AC62" s="2">
        <v>1</v>
      </c>
      <c r="AD62" s="2">
        <v>0.81798418092284075</v>
      </c>
      <c r="AE62" s="2">
        <v>1</v>
      </c>
      <c r="AF62" s="2">
        <v>0.8680715626257105</v>
      </c>
      <c r="AG62" s="2">
        <v>1</v>
      </c>
    </row>
    <row r="63" spans="1:33" x14ac:dyDescent="0.25">
      <c r="A63" s="110" t="s">
        <v>58</v>
      </c>
      <c r="B63" s="1">
        <v>2037</v>
      </c>
      <c r="C63" s="1" t="s">
        <v>366</v>
      </c>
      <c r="D63" s="2">
        <v>1</v>
      </c>
      <c r="E63" s="2">
        <v>1</v>
      </c>
      <c r="F63" s="2">
        <v>1</v>
      </c>
      <c r="G63" s="2">
        <v>1</v>
      </c>
      <c r="H63" s="2">
        <v>1</v>
      </c>
      <c r="I63" s="2">
        <v>1</v>
      </c>
      <c r="J63" s="2">
        <v>1</v>
      </c>
      <c r="K63" s="2">
        <v>1</v>
      </c>
      <c r="L63" s="2">
        <v>1</v>
      </c>
      <c r="M63" s="2">
        <v>1</v>
      </c>
      <c r="N63" s="2">
        <v>1</v>
      </c>
      <c r="O63" s="2">
        <v>1</v>
      </c>
      <c r="P63" s="2">
        <v>1</v>
      </c>
      <c r="Q63" s="2">
        <v>1</v>
      </c>
      <c r="R63" s="2">
        <v>1</v>
      </c>
      <c r="S63" s="2">
        <v>1</v>
      </c>
      <c r="T63" s="2">
        <v>1</v>
      </c>
      <c r="U63" s="2">
        <v>1</v>
      </c>
      <c r="V63" s="2">
        <v>1</v>
      </c>
      <c r="W63" s="2">
        <v>1</v>
      </c>
      <c r="X63" s="2">
        <v>1</v>
      </c>
      <c r="Y63" s="2">
        <v>0.94847491619946422</v>
      </c>
      <c r="Z63" s="2">
        <v>1</v>
      </c>
      <c r="AA63" s="2">
        <v>0.81388856794908959</v>
      </c>
      <c r="AB63" s="2">
        <v>1</v>
      </c>
      <c r="AC63" s="2">
        <v>1</v>
      </c>
      <c r="AD63" s="2">
        <v>0.82295240865865771</v>
      </c>
      <c r="AE63" s="2">
        <v>1</v>
      </c>
      <c r="AF63" s="2">
        <v>0.87507057266813359</v>
      </c>
      <c r="AG63" s="2">
        <v>1</v>
      </c>
    </row>
    <row r="64" spans="1:33" x14ac:dyDescent="0.25">
      <c r="A64" s="110" t="s">
        <v>58</v>
      </c>
      <c r="B64" s="1">
        <v>2038</v>
      </c>
      <c r="C64" s="1" t="s">
        <v>366</v>
      </c>
      <c r="D64" s="2">
        <v>1</v>
      </c>
      <c r="E64" s="2">
        <v>1</v>
      </c>
      <c r="F64" s="2">
        <v>1</v>
      </c>
      <c r="G64" s="2">
        <v>1</v>
      </c>
      <c r="H64" s="2">
        <v>1</v>
      </c>
      <c r="I64" s="2">
        <v>1</v>
      </c>
      <c r="J64" s="2">
        <v>1</v>
      </c>
      <c r="K64" s="2">
        <v>1</v>
      </c>
      <c r="L64" s="2">
        <v>1</v>
      </c>
      <c r="M64" s="2">
        <v>1</v>
      </c>
      <c r="N64" s="2">
        <v>1</v>
      </c>
      <c r="O64" s="2">
        <v>1</v>
      </c>
      <c r="P64" s="2">
        <v>1</v>
      </c>
      <c r="Q64" s="2">
        <v>1</v>
      </c>
      <c r="R64" s="2">
        <v>1</v>
      </c>
      <c r="S64" s="2">
        <v>1</v>
      </c>
      <c r="T64" s="2">
        <v>1</v>
      </c>
      <c r="U64" s="2">
        <v>1</v>
      </c>
      <c r="V64" s="2">
        <v>1</v>
      </c>
      <c r="W64" s="2">
        <v>1</v>
      </c>
      <c r="X64" s="2">
        <v>1</v>
      </c>
      <c r="Y64" s="2">
        <v>0.95733150815774726</v>
      </c>
      <c r="Z64" s="2">
        <v>1</v>
      </c>
      <c r="AA64" s="2">
        <v>0.81720963209806641</v>
      </c>
      <c r="AB64" s="2">
        <v>1</v>
      </c>
      <c r="AC64" s="2">
        <v>1</v>
      </c>
      <c r="AD64" s="2">
        <v>0.82798901492801358</v>
      </c>
      <c r="AE64" s="2">
        <v>1</v>
      </c>
      <c r="AF64" s="2">
        <v>0.88212017610841853</v>
      </c>
      <c r="AG64" s="2">
        <v>1</v>
      </c>
    </row>
    <row r="65" spans="1:33" x14ac:dyDescent="0.25">
      <c r="A65" s="110" t="s">
        <v>58</v>
      </c>
      <c r="B65" s="1">
        <v>2039</v>
      </c>
      <c r="C65" s="1" t="s">
        <v>366</v>
      </c>
      <c r="D65" s="2">
        <v>1</v>
      </c>
      <c r="E65" s="2">
        <v>1</v>
      </c>
      <c r="F65" s="2">
        <v>1</v>
      </c>
      <c r="G65" s="2">
        <v>1</v>
      </c>
      <c r="H65" s="2">
        <v>1</v>
      </c>
      <c r="I65" s="2">
        <v>1</v>
      </c>
      <c r="J65" s="2">
        <v>1</v>
      </c>
      <c r="K65" s="2">
        <v>1</v>
      </c>
      <c r="L65" s="2">
        <v>1</v>
      </c>
      <c r="M65" s="2">
        <v>1</v>
      </c>
      <c r="N65" s="2">
        <v>1</v>
      </c>
      <c r="O65" s="2">
        <v>1</v>
      </c>
      <c r="P65" s="2">
        <v>1</v>
      </c>
      <c r="Q65" s="2">
        <v>1</v>
      </c>
      <c r="R65" s="2">
        <v>1</v>
      </c>
      <c r="S65" s="2">
        <v>1</v>
      </c>
      <c r="T65" s="2">
        <v>1</v>
      </c>
      <c r="U65" s="2">
        <v>1</v>
      </c>
      <c r="V65" s="2">
        <v>1</v>
      </c>
      <c r="W65" s="2">
        <v>1</v>
      </c>
      <c r="X65" s="2">
        <v>1</v>
      </c>
      <c r="Y65" s="2">
        <v>0.96609953419644734</v>
      </c>
      <c r="Z65" s="2">
        <v>1</v>
      </c>
      <c r="AA65" s="2">
        <v>0.82049748560555336</v>
      </c>
      <c r="AB65" s="2">
        <v>1</v>
      </c>
      <c r="AC65" s="2">
        <v>1</v>
      </c>
      <c r="AD65" s="2">
        <v>0.83309399973090825</v>
      </c>
      <c r="AE65" s="2">
        <v>1</v>
      </c>
      <c r="AF65" s="2">
        <v>0.88922037294656531</v>
      </c>
      <c r="AG65" s="2">
        <v>1</v>
      </c>
    </row>
    <row r="66" spans="1:33" x14ac:dyDescent="0.25">
      <c r="A66" s="110" t="s">
        <v>58</v>
      </c>
      <c r="B66" s="1">
        <v>2040</v>
      </c>
      <c r="C66" s="1" t="s">
        <v>366</v>
      </c>
      <c r="D66" s="2">
        <v>1</v>
      </c>
      <c r="E66" s="2">
        <v>1</v>
      </c>
      <c r="F66" s="2">
        <v>1</v>
      </c>
      <c r="G66" s="2">
        <v>1</v>
      </c>
      <c r="H66" s="2">
        <v>1</v>
      </c>
      <c r="I66" s="2">
        <v>1</v>
      </c>
      <c r="J66" s="2">
        <v>1</v>
      </c>
      <c r="K66" s="2">
        <v>1</v>
      </c>
      <c r="L66" s="2">
        <v>1</v>
      </c>
      <c r="M66" s="2">
        <v>1</v>
      </c>
      <c r="N66" s="2">
        <v>1</v>
      </c>
      <c r="O66" s="2">
        <v>1</v>
      </c>
      <c r="P66" s="2">
        <v>1</v>
      </c>
      <c r="Q66" s="2">
        <v>1</v>
      </c>
      <c r="R66" s="2">
        <v>1</v>
      </c>
      <c r="S66" s="2">
        <v>1</v>
      </c>
      <c r="T66" s="2">
        <v>1</v>
      </c>
      <c r="U66" s="2">
        <v>1</v>
      </c>
      <c r="V66" s="2">
        <v>1</v>
      </c>
      <c r="W66" s="2">
        <v>1</v>
      </c>
      <c r="X66" s="2">
        <v>1</v>
      </c>
      <c r="Y66" s="2">
        <v>0.97477987997476057</v>
      </c>
      <c r="Z66" s="2">
        <v>1</v>
      </c>
      <c r="AA66" s="2">
        <v>0.82375246057796558</v>
      </c>
      <c r="AB66" s="2">
        <v>1</v>
      </c>
      <c r="AC66" s="2">
        <v>1</v>
      </c>
      <c r="AD66" s="2">
        <v>0.83826736306734195</v>
      </c>
      <c r="AE66" s="2">
        <v>1</v>
      </c>
      <c r="AF66" s="2">
        <v>0.89637116318257382</v>
      </c>
      <c r="AG66" s="2">
        <v>1</v>
      </c>
    </row>
    <row r="67" spans="1:33" x14ac:dyDescent="0.25">
      <c r="A67" s="110" t="s">
        <v>58</v>
      </c>
      <c r="B67" s="1">
        <v>2041</v>
      </c>
      <c r="C67" s="1" t="s">
        <v>366</v>
      </c>
      <c r="D67" s="2">
        <v>1</v>
      </c>
      <c r="E67" s="2">
        <v>1</v>
      </c>
      <c r="F67" s="2">
        <v>1</v>
      </c>
      <c r="G67" s="2">
        <v>1</v>
      </c>
      <c r="H67" s="2">
        <v>1</v>
      </c>
      <c r="I67" s="2">
        <v>1</v>
      </c>
      <c r="J67" s="2">
        <v>1</v>
      </c>
      <c r="K67" s="2">
        <v>1</v>
      </c>
      <c r="L67" s="2">
        <v>1</v>
      </c>
      <c r="M67" s="2">
        <v>1</v>
      </c>
      <c r="N67" s="2">
        <v>1</v>
      </c>
      <c r="O67" s="2">
        <v>1</v>
      </c>
      <c r="P67" s="2">
        <v>1</v>
      </c>
      <c r="Q67" s="2">
        <v>1</v>
      </c>
      <c r="R67" s="2">
        <v>1</v>
      </c>
      <c r="S67" s="2">
        <v>1</v>
      </c>
      <c r="T67" s="2">
        <v>1</v>
      </c>
      <c r="U67" s="2">
        <v>1</v>
      </c>
      <c r="V67" s="2">
        <v>1</v>
      </c>
      <c r="W67" s="2">
        <v>1</v>
      </c>
      <c r="X67" s="2">
        <v>1</v>
      </c>
      <c r="Y67" s="2">
        <v>0.98337342229529057</v>
      </c>
      <c r="Z67" s="2">
        <v>1</v>
      </c>
      <c r="AA67" s="2">
        <v>0.82697488580065359</v>
      </c>
      <c r="AB67" s="2">
        <v>1</v>
      </c>
      <c r="AC67" s="2">
        <v>1</v>
      </c>
      <c r="AD67" s="2">
        <v>0.84350910493731457</v>
      </c>
      <c r="AE67" s="2">
        <v>1</v>
      </c>
      <c r="AF67" s="2">
        <v>0.90357254681644406</v>
      </c>
      <c r="AG67" s="2">
        <v>1</v>
      </c>
    </row>
    <row r="68" spans="1:33" x14ac:dyDescent="0.25">
      <c r="A68" s="110" t="s">
        <v>58</v>
      </c>
      <c r="B68" s="1">
        <v>2042</v>
      </c>
      <c r="C68" s="1" t="s">
        <v>366</v>
      </c>
      <c r="D68" s="2">
        <v>1</v>
      </c>
      <c r="E68" s="2">
        <v>1</v>
      </c>
      <c r="F68" s="2">
        <v>1</v>
      </c>
      <c r="G68" s="2">
        <v>1</v>
      </c>
      <c r="H68" s="2">
        <v>1</v>
      </c>
      <c r="I68" s="2">
        <v>1</v>
      </c>
      <c r="J68" s="2">
        <v>1</v>
      </c>
      <c r="K68" s="2">
        <v>1</v>
      </c>
      <c r="L68" s="2">
        <v>1</v>
      </c>
      <c r="M68" s="2">
        <v>1</v>
      </c>
      <c r="N68" s="2">
        <v>1</v>
      </c>
      <c r="O68" s="2">
        <v>1</v>
      </c>
      <c r="P68" s="2">
        <v>1</v>
      </c>
      <c r="Q68" s="2">
        <v>1</v>
      </c>
      <c r="R68" s="2">
        <v>1</v>
      </c>
      <c r="S68" s="2">
        <v>1</v>
      </c>
      <c r="T68" s="2">
        <v>1</v>
      </c>
      <c r="U68" s="2">
        <v>1</v>
      </c>
      <c r="V68" s="2">
        <v>1</v>
      </c>
      <c r="W68" s="2">
        <v>1</v>
      </c>
      <c r="X68" s="2">
        <v>1</v>
      </c>
      <c r="Y68" s="2">
        <v>0.99188102919261523</v>
      </c>
      <c r="Z68" s="2">
        <v>1</v>
      </c>
      <c r="AA68" s="2">
        <v>0.83016508677111478</v>
      </c>
      <c r="AB68" s="2">
        <v>1</v>
      </c>
      <c r="AC68" s="2">
        <v>1</v>
      </c>
      <c r="AD68" s="2">
        <v>0.84881922534082599</v>
      </c>
      <c r="AE68" s="2">
        <v>1</v>
      </c>
      <c r="AF68" s="2">
        <v>0.91082452384817614</v>
      </c>
      <c r="AG68" s="2">
        <v>1</v>
      </c>
    </row>
    <row r="69" spans="1:33" x14ac:dyDescent="0.25">
      <c r="A69" s="110" t="s">
        <v>58</v>
      </c>
      <c r="B69" s="1">
        <v>2043</v>
      </c>
      <c r="C69" s="1" t="s">
        <v>366</v>
      </c>
      <c r="D69" s="2">
        <v>1</v>
      </c>
      <c r="E69" s="2">
        <v>1</v>
      </c>
      <c r="F69" s="2">
        <v>1</v>
      </c>
      <c r="G69" s="2">
        <v>1</v>
      </c>
      <c r="H69" s="2">
        <v>1</v>
      </c>
      <c r="I69" s="2">
        <v>1</v>
      </c>
      <c r="J69" s="2">
        <v>1</v>
      </c>
      <c r="K69" s="2">
        <v>1</v>
      </c>
      <c r="L69" s="2">
        <v>1</v>
      </c>
      <c r="M69" s="2">
        <v>1</v>
      </c>
      <c r="N69" s="2">
        <v>1</v>
      </c>
      <c r="O69" s="2">
        <v>1</v>
      </c>
      <c r="P69" s="2">
        <v>1</v>
      </c>
      <c r="Q69" s="2">
        <v>1</v>
      </c>
      <c r="R69" s="2">
        <v>1</v>
      </c>
      <c r="S69" s="2">
        <v>1</v>
      </c>
      <c r="T69" s="2">
        <v>1</v>
      </c>
      <c r="U69" s="2">
        <v>1</v>
      </c>
      <c r="V69" s="2">
        <v>1</v>
      </c>
      <c r="W69" s="2">
        <v>1</v>
      </c>
      <c r="X69" s="2">
        <v>1</v>
      </c>
      <c r="Y69" s="2">
        <v>1</v>
      </c>
      <c r="Z69" s="2">
        <v>1</v>
      </c>
      <c r="AA69" s="2">
        <v>0.83332338573187137</v>
      </c>
      <c r="AB69" s="2">
        <v>1</v>
      </c>
      <c r="AC69" s="2">
        <v>1</v>
      </c>
      <c r="AD69" s="2">
        <v>0.85419772427787644</v>
      </c>
      <c r="AE69" s="2">
        <v>1</v>
      </c>
      <c r="AF69" s="2">
        <v>0.91812709427776995</v>
      </c>
      <c r="AG69" s="2">
        <v>1</v>
      </c>
    </row>
    <row r="70" spans="1:33" x14ac:dyDescent="0.25">
      <c r="A70" s="110" t="s">
        <v>58</v>
      </c>
      <c r="B70" s="1">
        <v>2044</v>
      </c>
      <c r="C70" s="1" t="s">
        <v>366</v>
      </c>
      <c r="D70" s="2">
        <v>1</v>
      </c>
      <c r="E70" s="2">
        <v>1</v>
      </c>
      <c r="F70" s="2">
        <v>1</v>
      </c>
      <c r="G70" s="2">
        <v>1</v>
      </c>
      <c r="H70" s="2">
        <v>1</v>
      </c>
      <c r="I70" s="2">
        <v>1</v>
      </c>
      <c r="J70" s="2">
        <v>1</v>
      </c>
      <c r="K70" s="2">
        <v>1</v>
      </c>
      <c r="L70" s="2">
        <v>1</v>
      </c>
      <c r="M70" s="2">
        <v>1</v>
      </c>
      <c r="N70" s="2">
        <v>1</v>
      </c>
      <c r="O70" s="2">
        <v>1</v>
      </c>
      <c r="P70" s="2">
        <v>1</v>
      </c>
      <c r="Q70" s="2">
        <v>1</v>
      </c>
      <c r="R70" s="2">
        <v>1</v>
      </c>
      <c r="S70" s="2">
        <v>1</v>
      </c>
      <c r="T70" s="2">
        <v>1</v>
      </c>
      <c r="U70" s="2">
        <v>1</v>
      </c>
      <c r="V70" s="2">
        <v>1</v>
      </c>
      <c r="W70" s="2">
        <v>1</v>
      </c>
      <c r="X70" s="2">
        <v>1</v>
      </c>
      <c r="Y70" s="2">
        <v>1</v>
      </c>
      <c r="Z70" s="2">
        <v>1</v>
      </c>
      <c r="AA70" s="2">
        <v>0.83645010170302037</v>
      </c>
      <c r="AB70" s="2">
        <v>1</v>
      </c>
      <c r="AC70" s="2">
        <v>1</v>
      </c>
      <c r="AD70" s="2">
        <v>0.8596446017484658</v>
      </c>
      <c r="AE70" s="2">
        <v>1</v>
      </c>
      <c r="AF70" s="2">
        <v>0.9254802581052255</v>
      </c>
      <c r="AG70" s="2">
        <v>1</v>
      </c>
    </row>
    <row r="71" spans="1:33" x14ac:dyDescent="0.25">
      <c r="A71" s="110" t="s">
        <v>58</v>
      </c>
      <c r="B71" s="1">
        <v>2045</v>
      </c>
      <c r="C71" s="1" t="s">
        <v>366</v>
      </c>
      <c r="D71" s="2">
        <v>1</v>
      </c>
      <c r="E71" s="2">
        <v>1</v>
      </c>
      <c r="F71" s="2">
        <v>1</v>
      </c>
      <c r="G71" s="2">
        <v>1</v>
      </c>
      <c r="H71" s="2">
        <v>1</v>
      </c>
      <c r="I71" s="2">
        <v>1</v>
      </c>
      <c r="J71" s="2">
        <v>1</v>
      </c>
      <c r="K71" s="2">
        <v>1</v>
      </c>
      <c r="L71" s="2">
        <v>1</v>
      </c>
      <c r="M71" s="2">
        <v>1</v>
      </c>
      <c r="N71" s="2">
        <v>1</v>
      </c>
      <c r="O71" s="2">
        <v>1</v>
      </c>
      <c r="P71" s="2">
        <v>1</v>
      </c>
      <c r="Q71" s="2">
        <v>1</v>
      </c>
      <c r="R71" s="2">
        <v>1</v>
      </c>
      <c r="S71" s="2">
        <v>1</v>
      </c>
      <c r="T71" s="2">
        <v>1</v>
      </c>
      <c r="U71" s="2">
        <v>1</v>
      </c>
      <c r="V71" s="2">
        <v>1</v>
      </c>
      <c r="W71" s="2">
        <v>1</v>
      </c>
      <c r="X71" s="2">
        <v>1</v>
      </c>
      <c r="Y71" s="2">
        <v>1</v>
      </c>
      <c r="Z71" s="2">
        <v>1</v>
      </c>
      <c r="AA71" s="2">
        <v>0.83954555051445789</v>
      </c>
      <c r="AB71" s="2">
        <v>1</v>
      </c>
      <c r="AC71" s="2">
        <v>1</v>
      </c>
      <c r="AD71" s="2">
        <v>0.86515985775259396</v>
      </c>
      <c r="AE71" s="2">
        <v>1</v>
      </c>
      <c r="AF71" s="2">
        <v>0.93288401533054288</v>
      </c>
      <c r="AG71" s="2">
        <v>1</v>
      </c>
    </row>
    <row r="72" spans="1:33" x14ac:dyDescent="0.25">
      <c r="A72" s="110" t="s">
        <v>58</v>
      </c>
      <c r="B72" s="1">
        <v>2046</v>
      </c>
      <c r="C72" s="1" t="s">
        <v>366</v>
      </c>
      <c r="D72" s="2">
        <v>1</v>
      </c>
      <c r="E72" s="2">
        <v>1</v>
      </c>
      <c r="F72" s="2">
        <v>1</v>
      </c>
      <c r="G72" s="2">
        <v>1</v>
      </c>
      <c r="H72" s="2">
        <v>1</v>
      </c>
      <c r="I72" s="2">
        <v>1</v>
      </c>
      <c r="J72" s="2">
        <v>1</v>
      </c>
      <c r="K72" s="2">
        <v>1</v>
      </c>
      <c r="L72" s="2">
        <v>1</v>
      </c>
      <c r="M72" s="2">
        <v>1</v>
      </c>
      <c r="N72" s="2">
        <v>1</v>
      </c>
      <c r="O72" s="2">
        <v>1</v>
      </c>
      <c r="P72" s="2">
        <v>1</v>
      </c>
      <c r="Q72" s="2">
        <v>1</v>
      </c>
      <c r="R72" s="2">
        <v>1</v>
      </c>
      <c r="S72" s="2">
        <v>1</v>
      </c>
      <c r="T72" s="2">
        <v>1</v>
      </c>
      <c r="U72" s="2">
        <v>1</v>
      </c>
      <c r="V72" s="2">
        <v>1</v>
      </c>
      <c r="W72" s="2">
        <v>1</v>
      </c>
      <c r="X72" s="2">
        <v>1</v>
      </c>
      <c r="Y72" s="2">
        <v>1</v>
      </c>
      <c r="Z72" s="2">
        <v>1</v>
      </c>
      <c r="AA72" s="2">
        <v>0.84261004483778101</v>
      </c>
      <c r="AB72" s="2">
        <v>1</v>
      </c>
      <c r="AC72" s="2">
        <v>1</v>
      </c>
      <c r="AD72" s="2">
        <v>0.87074349229026105</v>
      </c>
      <c r="AE72" s="2">
        <v>1</v>
      </c>
      <c r="AF72" s="2">
        <v>0.94033836595372211</v>
      </c>
      <c r="AG72" s="2">
        <v>1</v>
      </c>
    </row>
    <row r="73" spans="1:33" x14ac:dyDescent="0.25">
      <c r="A73" s="110" t="s">
        <v>58</v>
      </c>
      <c r="B73" s="1">
        <v>2047</v>
      </c>
      <c r="C73" s="1" t="s">
        <v>366</v>
      </c>
      <c r="D73" s="2">
        <v>1</v>
      </c>
      <c r="E73" s="2">
        <v>1</v>
      </c>
      <c r="F73" s="2">
        <v>1</v>
      </c>
      <c r="G73" s="2">
        <v>1</v>
      </c>
      <c r="H73" s="2">
        <v>1</v>
      </c>
      <c r="I73" s="2">
        <v>1</v>
      </c>
      <c r="J73" s="2">
        <v>1</v>
      </c>
      <c r="K73" s="2">
        <v>1</v>
      </c>
      <c r="L73" s="2">
        <v>1</v>
      </c>
      <c r="M73" s="2">
        <v>1</v>
      </c>
      <c r="N73" s="2">
        <v>1</v>
      </c>
      <c r="O73" s="2">
        <v>1</v>
      </c>
      <c r="P73" s="2">
        <v>1</v>
      </c>
      <c r="Q73" s="2">
        <v>1</v>
      </c>
      <c r="R73" s="2">
        <v>1</v>
      </c>
      <c r="S73" s="2">
        <v>1</v>
      </c>
      <c r="T73" s="2">
        <v>1</v>
      </c>
      <c r="U73" s="2">
        <v>1</v>
      </c>
      <c r="V73" s="2">
        <v>1</v>
      </c>
      <c r="W73" s="2">
        <v>1</v>
      </c>
      <c r="X73" s="2">
        <v>1</v>
      </c>
      <c r="Y73" s="2">
        <v>1</v>
      </c>
      <c r="Z73" s="2">
        <v>1</v>
      </c>
      <c r="AA73" s="2">
        <v>0.8456438942178709</v>
      </c>
      <c r="AB73" s="2">
        <v>1</v>
      </c>
      <c r="AC73" s="2">
        <v>1</v>
      </c>
      <c r="AD73" s="2">
        <v>0.87639550536146715</v>
      </c>
      <c r="AE73" s="2">
        <v>1</v>
      </c>
      <c r="AF73" s="2">
        <v>0.94784330997476296</v>
      </c>
      <c r="AG73" s="2">
        <v>1</v>
      </c>
    </row>
    <row r="74" spans="1:33" x14ac:dyDescent="0.25">
      <c r="A74" s="110" t="s">
        <v>58</v>
      </c>
      <c r="B74" s="1">
        <v>2048</v>
      </c>
      <c r="C74" s="1" t="s">
        <v>366</v>
      </c>
      <c r="D74" s="2">
        <v>1</v>
      </c>
      <c r="E74" s="2">
        <v>1</v>
      </c>
      <c r="F74" s="2">
        <v>1</v>
      </c>
      <c r="G74" s="2">
        <v>1</v>
      </c>
      <c r="H74" s="2">
        <v>1</v>
      </c>
      <c r="I74" s="2">
        <v>1</v>
      </c>
      <c r="J74" s="2">
        <v>1</v>
      </c>
      <c r="K74" s="2">
        <v>1</v>
      </c>
      <c r="L74" s="2">
        <v>1</v>
      </c>
      <c r="M74" s="2">
        <v>1</v>
      </c>
      <c r="N74" s="2">
        <v>1</v>
      </c>
      <c r="O74" s="2">
        <v>1</v>
      </c>
      <c r="P74" s="2">
        <v>1</v>
      </c>
      <c r="Q74" s="2">
        <v>1</v>
      </c>
      <c r="R74" s="2">
        <v>1</v>
      </c>
      <c r="S74" s="2">
        <v>1</v>
      </c>
      <c r="T74" s="2">
        <v>1</v>
      </c>
      <c r="U74" s="2">
        <v>1</v>
      </c>
      <c r="V74" s="2">
        <v>1</v>
      </c>
      <c r="W74" s="2">
        <v>1</v>
      </c>
      <c r="X74" s="2">
        <v>1</v>
      </c>
      <c r="Y74" s="2">
        <v>1</v>
      </c>
      <c r="Z74" s="2">
        <v>1</v>
      </c>
      <c r="AA74" s="2">
        <v>0.84864740510415992</v>
      </c>
      <c r="AB74" s="2">
        <v>1</v>
      </c>
      <c r="AC74" s="2">
        <v>1</v>
      </c>
      <c r="AD74" s="2">
        <v>0.88211589696621207</v>
      </c>
      <c r="AE74" s="2">
        <v>1</v>
      </c>
      <c r="AF74" s="2">
        <v>0.95539884739366565</v>
      </c>
      <c r="AG74" s="2">
        <v>1</v>
      </c>
    </row>
    <row r="75" spans="1:33" x14ac:dyDescent="0.25">
      <c r="A75" s="110" t="s">
        <v>58</v>
      </c>
      <c r="B75" s="1">
        <v>2049</v>
      </c>
      <c r="C75" s="1" t="s">
        <v>366</v>
      </c>
      <c r="D75" s="2">
        <v>1</v>
      </c>
      <c r="E75" s="2">
        <v>1</v>
      </c>
      <c r="F75" s="2">
        <v>1</v>
      </c>
      <c r="G75" s="2">
        <v>1</v>
      </c>
      <c r="H75" s="2">
        <v>1</v>
      </c>
      <c r="I75" s="2">
        <v>1</v>
      </c>
      <c r="J75" s="2">
        <v>1</v>
      </c>
      <c r="K75" s="2">
        <v>1</v>
      </c>
      <c r="L75" s="2">
        <v>1</v>
      </c>
      <c r="M75" s="2">
        <v>1</v>
      </c>
      <c r="N75" s="2">
        <v>1</v>
      </c>
      <c r="O75" s="2">
        <v>1</v>
      </c>
      <c r="P75" s="2">
        <v>1</v>
      </c>
      <c r="Q75" s="2">
        <v>1</v>
      </c>
      <c r="R75" s="2">
        <v>1</v>
      </c>
      <c r="S75" s="2">
        <v>1</v>
      </c>
      <c r="T75" s="2">
        <v>1</v>
      </c>
      <c r="U75" s="2">
        <v>1</v>
      </c>
      <c r="V75" s="2">
        <v>1</v>
      </c>
      <c r="W75" s="2">
        <v>1</v>
      </c>
      <c r="X75" s="2">
        <v>1</v>
      </c>
      <c r="Y75" s="2">
        <v>1</v>
      </c>
      <c r="Z75" s="2">
        <v>1</v>
      </c>
      <c r="AA75" s="2">
        <v>0.85162088088158605</v>
      </c>
      <c r="AB75" s="2">
        <v>1</v>
      </c>
      <c r="AC75" s="2">
        <v>1</v>
      </c>
      <c r="AD75" s="2">
        <v>0.887904667104496</v>
      </c>
      <c r="AE75" s="2">
        <v>1</v>
      </c>
      <c r="AF75" s="2">
        <v>0.96300497821043018</v>
      </c>
      <c r="AG75" s="2">
        <v>1</v>
      </c>
    </row>
    <row r="76" spans="1:33" ht="15.75" thickBot="1" x14ac:dyDescent="0.3">
      <c r="A76" s="111" t="s">
        <v>58</v>
      </c>
      <c r="B76" s="112">
        <v>2050</v>
      </c>
      <c r="C76" s="112" t="s">
        <v>366</v>
      </c>
      <c r="D76" s="113">
        <v>1</v>
      </c>
      <c r="E76" s="113">
        <v>1</v>
      </c>
      <c r="F76" s="113">
        <v>1</v>
      </c>
      <c r="G76" s="113">
        <v>1</v>
      </c>
      <c r="H76" s="113">
        <v>1</v>
      </c>
      <c r="I76" s="113">
        <v>1</v>
      </c>
      <c r="J76" s="113">
        <v>1</v>
      </c>
      <c r="K76" s="113">
        <v>1</v>
      </c>
      <c r="L76" s="113">
        <v>1</v>
      </c>
      <c r="M76" s="113">
        <v>1</v>
      </c>
      <c r="N76" s="113">
        <v>1</v>
      </c>
      <c r="O76" s="113">
        <v>1</v>
      </c>
      <c r="P76" s="113">
        <v>1</v>
      </c>
      <c r="Q76" s="113">
        <v>1</v>
      </c>
      <c r="R76" s="113">
        <v>1</v>
      </c>
      <c r="S76" s="113">
        <v>1</v>
      </c>
      <c r="T76" s="113">
        <v>1</v>
      </c>
      <c r="U76" s="113">
        <v>1</v>
      </c>
      <c r="V76" s="113">
        <v>1</v>
      </c>
      <c r="W76" s="113">
        <v>1</v>
      </c>
      <c r="X76" s="113">
        <v>1</v>
      </c>
      <c r="Y76" s="113">
        <v>1</v>
      </c>
      <c r="Z76" s="113">
        <v>1</v>
      </c>
      <c r="AA76" s="113">
        <v>0.85456462190123783</v>
      </c>
      <c r="AB76" s="113">
        <v>1</v>
      </c>
      <c r="AC76" s="113">
        <v>1</v>
      </c>
      <c r="AD76" s="113">
        <v>0.89376181577631875</v>
      </c>
      <c r="AE76" s="113">
        <v>1</v>
      </c>
      <c r="AF76" s="113">
        <v>0.97066170242505645</v>
      </c>
      <c r="AG76" s="113">
        <v>1</v>
      </c>
    </row>
    <row r="77" spans="1:33" ht="15.75" thickTop="1" x14ac:dyDescent="0.25">
      <c r="A77" s="109" t="s">
        <v>60</v>
      </c>
      <c r="B77" s="109">
        <v>2015</v>
      </c>
      <c r="C77" s="109" t="s">
        <v>366</v>
      </c>
      <c r="D77" s="2">
        <v>0.94366994220969713</v>
      </c>
      <c r="E77" s="2">
        <v>0.95575425430033023</v>
      </c>
      <c r="F77" s="2">
        <v>0.90545422676804099</v>
      </c>
      <c r="G77" s="2">
        <v>0.90885696071434197</v>
      </c>
      <c r="H77" s="2">
        <v>0.9476526389275215</v>
      </c>
      <c r="I77" s="2">
        <v>0.94366994220969713</v>
      </c>
      <c r="J77" s="2">
        <v>0.95575425430033023</v>
      </c>
      <c r="K77" s="2">
        <v>0.90545422676804099</v>
      </c>
      <c r="L77" s="2">
        <v>0.90885696071434197</v>
      </c>
      <c r="M77" s="2">
        <v>0.9476526389275215</v>
      </c>
      <c r="N77" s="2">
        <v>0.94548210850919334</v>
      </c>
      <c r="O77" s="2">
        <v>0.95575425430033023</v>
      </c>
      <c r="P77" s="2">
        <v>0.9054542267680411</v>
      </c>
      <c r="Q77" s="2">
        <v>0.90885696071434185</v>
      </c>
      <c r="R77" s="2">
        <v>0.9476526389275215</v>
      </c>
      <c r="S77" s="2">
        <v>0.94548210850919334</v>
      </c>
      <c r="T77" s="2">
        <v>0.95575425430033023</v>
      </c>
      <c r="U77" s="2">
        <v>0.9054542267680411</v>
      </c>
      <c r="V77" s="2">
        <v>0.90885696071434185</v>
      </c>
      <c r="W77" s="2">
        <v>0.9476526389275215</v>
      </c>
      <c r="X77" s="2">
        <v>0.94366994220969713</v>
      </c>
      <c r="Y77" s="2">
        <v>0.95575425430033023</v>
      </c>
      <c r="Z77" s="2">
        <v>0.90885696071434197</v>
      </c>
      <c r="AA77" s="2">
        <v>0.90545422676804099</v>
      </c>
      <c r="AB77" s="2">
        <v>0.9476526389275215</v>
      </c>
      <c r="AC77" s="2">
        <v>0.94366994220969713</v>
      </c>
      <c r="AD77" s="2">
        <v>0.95575425430033023</v>
      </c>
      <c r="AE77" s="2">
        <v>0.90885696071434197</v>
      </c>
      <c r="AF77" s="2">
        <v>0.90545422676804099</v>
      </c>
      <c r="AG77" s="2">
        <v>0.9476526389275215</v>
      </c>
    </row>
    <row r="78" spans="1:33" x14ac:dyDescent="0.25">
      <c r="A78" s="110" t="s">
        <v>60</v>
      </c>
      <c r="B78" s="1">
        <v>2016</v>
      </c>
      <c r="C78" s="1" t="s">
        <v>366</v>
      </c>
      <c r="D78" s="2">
        <v>0.97702909355622802</v>
      </c>
      <c r="E78" s="2">
        <v>0.99136160009190943</v>
      </c>
      <c r="F78" s="2">
        <v>1</v>
      </c>
      <c r="G78" s="2">
        <v>0.92941901994924359</v>
      </c>
      <c r="H78" s="2">
        <v>0.98178590023765344</v>
      </c>
      <c r="I78" s="2">
        <v>1</v>
      </c>
      <c r="J78" s="2">
        <v>0.97928009031495178</v>
      </c>
      <c r="K78" s="2">
        <v>0.97217211442371243</v>
      </c>
      <c r="L78" s="2">
        <v>0.93412148761294733</v>
      </c>
      <c r="M78" s="2">
        <v>1</v>
      </c>
      <c r="N78" s="2">
        <v>0.9542003760142832</v>
      </c>
      <c r="O78" s="2">
        <v>0.96444037053048581</v>
      </c>
      <c r="P78" s="2">
        <v>0.94306710354638612</v>
      </c>
      <c r="Q78" s="2">
        <v>0.91842931351191448</v>
      </c>
      <c r="R78" s="2">
        <v>0.95614049045268301</v>
      </c>
      <c r="S78" s="2">
        <v>0.96754980351235809</v>
      </c>
      <c r="T78" s="2">
        <v>0.96149318657657157</v>
      </c>
      <c r="U78" s="2">
        <v>0.926834843457643</v>
      </c>
      <c r="V78" s="2">
        <v>0.92061847554971976</v>
      </c>
      <c r="W78" s="2">
        <v>0.97102947639315496</v>
      </c>
      <c r="X78" s="2">
        <v>0.95257277108917449</v>
      </c>
      <c r="Y78" s="2">
        <v>0.96444037053048592</v>
      </c>
      <c r="Z78" s="2">
        <v>0.91842931351191459</v>
      </c>
      <c r="AA78" s="2">
        <v>0.92230196448885426</v>
      </c>
      <c r="AB78" s="2">
        <v>0.95614049045268301</v>
      </c>
      <c r="AC78" s="2">
        <v>0.96620479930865344</v>
      </c>
      <c r="AD78" s="2">
        <v>0.96149318657657157</v>
      </c>
      <c r="AE78" s="2">
        <v>0.92061847554971987</v>
      </c>
      <c r="AF78" s="2">
        <v>0.91503113375174294</v>
      </c>
      <c r="AG78" s="2">
        <v>0.97102947639315507</v>
      </c>
    </row>
    <row r="79" spans="1:33" x14ac:dyDescent="0.25">
      <c r="A79" s="110" t="s">
        <v>60</v>
      </c>
      <c r="B79" s="1">
        <v>2017</v>
      </c>
      <c r="C79" s="1" t="s">
        <v>366</v>
      </c>
      <c r="D79" s="2">
        <v>1</v>
      </c>
      <c r="E79" s="2">
        <v>1</v>
      </c>
      <c r="F79" s="2">
        <v>1</v>
      </c>
      <c r="G79" s="2">
        <v>0.94159685415035987</v>
      </c>
      <c r="H79" s="2">
        <v>1</v>
      </c>
      <c r="I79" s="2">
        <v>1</v>
      </c>
      <c r="J79" s="2">
        <v>1</v>
      </c>
      <c r="K79" s="2">
        <v>1</v>
      </c>
      <c r="L79" s="2">
        <v>0.96161935826311329</v>
      </c>
      <c r="M79" s="2">
        <v>1</v>
      </c>
      <c r="N79" s="2">
        <v>0.9612832131672977</v>
      </c>
      <c r="O79" s="2">
        <v>0.9709384828103772</v>
      </c>
      <c r="P79" s="2">
        <v>0.9663042974523528</v>
      </c>
      <c r="Q79" s="2">
        <v>0.92409851832995948</v>
      </c>
      <c r="R79" s="2">
        <v>0.96323747157368</v>
      </c>
      <c r="S79" s="2">
        <v>0.99183734788407474</v>
      </c>
      <c r="T79" s="2">
        <v>0.96712811896683581</v>
      </c>
      <c r="U79" s="2">
        <v>0.94509678733702795</v>
      </c>
      <c r="V79" s="2">
        <v>0.93341968947670917</v>
      </c>
      <c r="W79" s="2">
        <v>0.99682637722094292</v>
      </c>
      <c r="X79" s="2">
        <v>0.95980554837178012</v>
      </c>
      <c r="Y79" s="2">
        <v>0.9709384828103772</v>
      </c>
      <c r="Z79" s="2">
        <v>0.92409851832995948</v>
      </c>
      <c r="AA79" s="2">
        <v>0.93271047832315901</v>
      </c>
      <c r="AB79" s="2">
        <v>0.96323747157368</v>
      </c>
      <c r="AC79" s="2">
        <v>0.99100649888002712</v>
      </c>
      <c r="AD79" s="2">
        <v>0.96712811896683581</v>
      </c>
      <c r="AE79" s="2">
        <v>0.93341968947670917</v>
      </c>
      <c r="AF79" s="2">
        <v>0.92321111005521006</v>
      </c>
      <c r="AG79" s="2">
        <v>0.99682637722094292</v>
      </c>
    </row>
    <row r="80" spans="1:33" x14ac:dyDescent="0.25">
      <c r="A80" s="110" t="s">
        <v>60</v>
      </c>
      <c r="B80" s="1">
        <v>2018</v>
      </c>
      <c r="C80" s="1" t="s">
        <v>366</v>
      </c>
      <c r="D80" s="2">
        <v>1</v>
      </c>
      <c r="E80" s="2">
        <v>1</v>
      </c>
      <c r="F80" s="2">
        <v>1</v>
      </c>
      <c r="G80" s="2">
        <v>0.95308843400718646</v>
      </c>
      <c r="H80" s="2">
        <v>1</v>
      </c>
      <c r="I80" s="2">
        <v>1</v>
      </c>
      <c r="J80" s="2">
        <v>1</v>
      </c>
      <c r="K80" s="2">
        <v>1</v>
      </c>
      <c r="L80" s="2">
        <v>0.98976371252355577</v>
      </c>
      <c r="M80" s="2">
        <v>1</v>
      </c>
      <c r="N80" s="2">
        <v>0.96778624476307074</v>
      </c>
      <c r="O80" s="2">
        <v>0.97757739471794181</v>
      </c>
      <c r="P80" s="2">
        <v>0.98901230663930928</v>
      </c>
      <c r="Q80" s="2">
        <v>0.92944824791367286</v>
      </c>
      <c r="R80" s="2">
        <v>0.96970913709661921</v>
      </c>
      <c r="S80" s="2">
        <v>1</v>
      </c>
      <c r="T80" s="2">
        <v>0.9728700619405789</v>
      </c>
      <c r="U80" s="2">
        <v>0.96351305088667827</v>
      </c>
      <c r="V80" s="2">
        <v>0.94652186397990934</v>
      </c>
      <c r="W80" s="2">
        <v>1</v>
      </c>
      <c r="X80" s="2">
        <v>0.96644624590270611</v>
      </c>
      <c r="Y80" s="2">
        <v>0.97757739471794181</v>
      </c>
      <c r="Z80" s="2">
        <v>0.92944824791367298</v>
      </c>
      <c r="AA80" s="2">
        <v>0.94288195723444301</v>
      </c>
      <c r="AB80" s="2">
        <v>0.96970913709661921</v>
      </c>
      <c r="AC80" s="2">
        <v>1</v>
      </c>
      <c r="AD80" s="2">
        <v>0.9728700619405789</v>
      </c>
      <c r="AE80" s="2">
        <v>0.94652186397990945</v>
      </c>
      <c r="AF80" s="2">
        <v>0.9314602099555005</v>
      </c>
      <c r="AG80" s="2">
        <v>1</v>
      </c>
    </row>
    <row r="81" spans="1:33" x14ac:dyDescent="0.25">
      <c r="A81" s="110" t="s">
        <v>60</v>
      </c>
      <c r="B81" s="1">
        <v>2019</v>
      </c>
      <c r="C81" s="1" t="s">
        <v>366</v>
      </c>
      <c r="D81" s="2">
        <v>1</v>
      </c>
      <c r="E81" s="2">
        <v>1</v>
      </c>
      <c r="F81" s="2">
        <v>1</v>
      </c>
      <c r="G81" s="2">
        <v>0.96389375951972334</v>
      </c>
      <c r="H81" s="2">
        <v>1</v>
      </c>
      <c r="I81" s="2">
        <v>1</v>
      </c>
      <c r="J81" s="2">
        <v>1</v>
      </c>
      <c r="K81" s="2">
        <v>1</v>
      </c>
      <c r="L81" s="2">
        <v>1</v>
      </c>
      <c r="M81" s="2">
        <v>1</v>
      </c>
      <c r="N81" s="2">
        <v>0.97370947080160242</v>
      </c>
      <c r="O81" s="2">
        <v>0.98435710625317963</v>
      </c>
      <c r="P81" s="2">
        <v>1</v>
      </c>
      <c r="Q81" s="2">
        <v>0.93447850226305496</v>
      </c>
      <c r="R81" s="2">
        <v>0.97555548702150052</v>
      </c>
      <c r="S81" s="2">
        <v>1</v>
      </c>
      <c r="T81" s="2">
        <v>0.97871901549780094</v>
      </c>
      <c r="U81" s="2">
        <v>0.98208363410659427</v>
      </c>
      <c r="V81" s="2">
        <v>0.95992499905932038</v>
      </c>
      <c r="W81" s="2">
        <v>1</v>
      </c>
      <c r="X81" s="2">
        <v>0.97249486368195248</v>
      </c>
      <c r="Y81" s="2">
        <v>0.98435710625317963</v>
      </c>
      <c r="Z81" s="2">
        <v>0.93447850226305496</v>
      </c>
      <c r="AA81" s="2">
        <v>0.95281640122270617</v>
      </c>
      <c r="AB81" s="2">
        <v>0.97555548702150063</v>
      </c>
      <c r="AC81" s="2">
        <v>1</v>
      </c>
      <c r="AD81" s="2">
        <v>0.97871901549780094</v>
      </c>
      <c r="AE81" s="2">
        <v>0.95992499905932049</v>
      </c>
      <c r="AF81" s="2">
        <v>0.93977843345261436</v>
      </c>
      <c r="AG81" s="2">
        <v>1</v>
      </c>
    </row>
    <row r="82" spans="1:33" x14ac:dyDescent="0.25">
      <c r="A82" s="110" t="s">
        <v>60</v>
      </c>
      <c r="B82" s="1">
        <v>2020</v>
      </c>
      <c r="C82" s="1" t="s">
        <v>366</v>
      </c>
      <c r="D82" s="2">
        <v>1</v>
      </c>
      <c r="E82" s="2">
        <v>1</v>
      </c>
      <c r="F82" s="2">
        <v>1</v>
      </c>
      <c r="G82" s="2">
        <v>0.97401283068797062</v>
      </c>
      <c r="H82" s="2">
        <v>1</v>
      </c>
      <c r="I82" s="2">
        <v>1</v>
      </c>
      <c r="J82" s="2">
        <v>1</v>
      </c>
      <c r="K82" s="2">
        <v>1</v>
      </c>
      <c r="L82" s="2">
        <v>1</v>
      </c>
      <c r="M82" s="2">
        <v>1</v>
      </c>
      <c r="N82" s="2">
        <v>0.97905289128289263</v>
      </c>
      <c r="O82" s="2">
        <v>0.99127761741609055</v>
      </c>
      <c r="P82" s="2">
        <v>1</v>
      </c>
      <c r="Q82" s="2">
        <v>0.93918928137810553</v>
      </c>
      <c r="R82" s="2">
        <v>0.98077652134832416</v>
      </c>
      <c r="S82" s="2">
        <v>1</v>
      </c>
      <c r="T82" s="2">
        <v>0.98467497963850159</v>
      </c>
      <c r="U82" s="2">
        <v>1</v>
      </c>
      <c r="V82" s="2">
        <v>0.97362909471494208</v>
      </c>
      <c r="W82" s="2">
        <v>1</v>
      </c>
      <c r="X82" s="2">
        <v>0.97795140170951922</v>
      </c>
      <c r="Y82" s="2">
        <v>0.99127761741609055</v>
      </c>
      <c r="Z82" s="2">
        <v>0.93918928137810564</v>
      </c>
      <c r="AA82" s="2">
        <v>0.96251381028794847</v>
      </c>
      <c r="AB82" s="2">
        <v>0.98077652134832416</v>
      </c>
      <c r="AC82" s="2">
        <v>1</v>
      </c>
      <c r="AD82" s="2">
        <v>0.98467497963850159</v>
      </c>
      <c r="AE82" s="2">
        <v>0.97362909471494208</v>
      </c>
      <c r="AF82" s="2">
        <v>0.94816578054655187</v>
      </c>
      <c r="AG82" s="2">
        <v>1</v>
      </c>
    </row>
    <row r="83" spans="1:33" x14ac:dyDescent="0.25">
      <c r="A83" s="110" t="s">
        <v>60</v>
      </c>
      <c r="B83" s="1">
        <v>2021</v>
      </c>
      <c r="C83" s="1" t="s">
        <v>366</v>
      </c>
      <c r="D83" s="2">
        <v>1</v>
      </c>
      <c r="E83" s="2">
        <v>1</v>
      </c>
      <c r="F83" s="2">
        <v>1</v>
      </c>
      <c r="G83" s="2">
        <v>0.9834456475119282</v>
      </c>
      <c r="H83" s="2">
        <v>1</v>
      </c>
      <c r="I83" s="2">
        <v>1</v>
      </c>
      <c r="J83" s="2">
        <v>1</v>
      </c>
      <c r="K83" s="2">
        <v>1</v>
      </c>
      <c r="L83" s="2">
        <v>1</v>
      </c>
      <c r="M83" s="2">
        <v>1</v>
      </c>
      <c r="N83" s="2">
        <v>0.98381650620694139</v>
      </c>
      <c r="O83" s="2">
        <v>0.99833892820667458</v>
      </c>
      <c r="P83" s="2">
        <v>1</v>
      </c>
      <c r="Q83" s="2">
        <v>0.94358058525882471</v>
      </c>
      <c r="R83" s="2">
        <v>0.98537224007709001</v>
      </c>
      <c r="S83" s="2">
        <v>1</v>
      </c>
      <c r="T83" s="2">
        <v>0.99073795436268142</v>
      </c>
      <c r="U83" s="2">
        <v>1</v>
      </c>
      <c r="V83" s="2">
        <v>0.98763415094677454</v>
      </c>
      <c r="W83" s="2">
        <v>1</v>
      </c>
      <c r="X83" s="2">
        <v>0.98281585998540621</v>
      </c>
      <c r="Y83" s="2">
        <v>0.99833892820667458</v>
      </c>
      <c r="Z83" s="2">
        <v>0.94358058525882471</v>
      </c>
      <c r="AA83" s="2">
        <v>0.97197418443017014</v>
      </c>
      <c r="AB83" s="2">
        <v>0.98537224007709001</v>
      </c>
      <c r="AC83" s="2">
        <v>1</v>
      </c>
      <c r="AD83" s="2">
        <v>0.99073795436268142</v>
      </c>
      <c r="AE83" s="2">
        <v>0.98763415094677454</v>
      </c>
      <c r="AF83" s="2">
        <v>0.9566222512373127</v>
      </c>
      <c r="AG83" s="2">
        <v>1</v>
      </c>
    </row>
    <row r="84" spans="1:33" x14ac:dyDescent="0.25">
      <c r="A84" s="110" t="s">
        <v>60</v>
      </c>
      <c r="B84" s="1">
        <v>2022</v>
      </c>
      <c r="C84" s="1" t="s">
        <v>366</v>
      </c>
      <c r="D84" s="2">
        <v>1</v>
      </c>
      <c r="E84" s="2">
        <v>1</v>
      </c>
      <c r="F84" s="2">
        <v>1</v>
      </c>
      <c r="G84" s="2">
        <v>0.99219220999159607</v>
      </c>
      <c r="H84" s="2">
        <v>1</v>
      </c>
      <c r="I84" s="2">
        <v>1</v>
      </c>
      <c r="J84" s="2">
        <v>1</v>
      </c>
      <c r="K84" s="2">
        <v>1</v>
      </c>
      <c r="L84" s="2">
        <v>1</v>
      </c>
      <c r="M84" s="2">
        <v>1</v>
      </c>
      <c r="N84" s="2">
        <v>0.9880003155737489</v>
      </c>
      <c r="O84" s="2">
        <v>1</v>
      </c>
      <c r="P84" s="2">
        <v>1</v>
      </c>
      <c r="Q84" s="2">
        <v>0.94765241390521227</v>
      </c>
      <c r="R84" s="2">
        <v>0.98934264320779808</v>
      </c>
      <c r="S84" s="2">
        <v>1</v>
      </c>
      <c r="T84" s="2">
        <v>0.99690793967033997</v>
      </c>
      <c r="U84" s="2">
        <v>1</v>
      </c>
      <c r="V84" s="2">
        <v>1</v>
      </c>
      <c r="W84" s="2">
        <v>1</v>
      </c>
      <c r="X84" s="2">
        <v>0.98708823850961358</v>
      </c>
      <c r="Y84" s="2">
        <v>1</v>
      </c>
      <c r="Z84" s="2">
        <v>0.94765241390521227</v>
      </c>
      <c r="AA84" s="2">
        <v>0.98119752364937074</v>
      </c>
      <c r="AB84" s="2">
        <v>0.98934264320779808</v>
      </c>
      <c r="AC84" s="2">
        <v>1</v>
      </c>
      <c r="AD84" s="2">
        <v>0.99690793967033997</v>
      </c>
      <c r="AE84" s="2">
        <v>1</v>
      </c>
      <c r="AF84" s="2">
        <v>0.96514784552489696</v>
      </c>
      <c r="AG84" s="2">
        <v>1</v>
      </c>
    </row>
    <row r="85" spans="1:33" x14ac:dyDescent="0.25">
      <c r="A85" s="110" t="s">
        <v>60</v>
      </c>
      <c r="B85" s="1">
        <v>2023</v>
      </c>
      <c r="C85" s="1" t="s">
        <v>366</v>
      </c>
      <c r="D85" s="2">
        <v>1</v>
      </c>
      <c r="E85" s="2">
        <v>1</v>
      </c>
      <c r="F85" s="2">
        <v>1</v>
      </c>
      <c r="G85" s="2">
        <v>1</v>
      </c>
      <c r="H85" s="2">
        <v>1</v>
      </c>
      <c r="I85" s="2">
        <v>1</v>
      </c>
      <c r="J85" s="2">
        <v>1</v>
      </c>
      <c r="K85" s="2">
        <v>1</v>
      </c>
      <c r="L85" s="2">
        <v>1</v>
      </c>
      <c r="M85" s="2">
        <v>1</v>
      </c>
      <c r="N85" s="2">
        <v>0.99160431938331495</v>
      </c>
      <c r="O85" s="2">
        <v>1</v>
      </c>
      <c r="P85" s="2">
        <v>1</v>
      </c>
      <c r="Q85" s="2">
        <v>0.95140476731726842</v>
      </c>
      <c r="R85" s="2">
        <v>0.99268773074044836</v>
      </c>
      <c r="S85" s="2">
        <v>1</v>
      </c>
      <c r="T85" s="2">
        <v>1</v>
      </c>
      <c r="U85" s="2">
        <v>1</v>
      </c>
      <c r="V85" s="2">
        <v>1</v>
      </c>
      <c r="W85" s="2">
        <v>1</v>
      </c>
      <c r="X85" s="2">
        <v>0.99076853728214154</v>
      </c>
      <c r="Y85" s="2">
        <v>1</v>
      </c>
      <c r="Z85" s="2">
        <v>0.95140476731726853</v>
      </c>
      <c r="AA85" s="2">
        <v>0.9901838279455506</v>
      </c>
      <c r="AB85" s="2">
        <v>0.99268773074044847</v>
      </c>
      <c r="AC85" s="2">
        <v>1</v>
      </c>
      <c r="AD85" s="2">
        <v>1</v>
      </c>
      <c r="AE85" s="2">
        <v>1</v>
      </c>
      <c r="AF85" s="2">
        <v>0.97374256340930476</v>
      </c>
      <c r="AG85" s="2">
        <v>1</v>
      </c>
    </row>
    <row r="86" spans="1:33" x14ac:dyDescent="0.25">
      <c r="A86" s="110" t="s">
        <v>60</v>
      </c>
      <c r="B86" s="1">
        <v>2024</v>
      </c>
      <c r="C86" s="1" t="s">
        <v>366</v>
      </c>
      <c r="D86" s="2">
        <v>1</v>
      </c>
      <c r="E86" s="2">
        <v>1</v>
      </c>
      <c r="F86" s="2">
        <v>1</v>
      </c>
      <c r="G86" s="2">
        <v>1</v>
      </c>
      <c r="H86" s="2">
        <v>1</v>
      </c>
      <c r="I86" s="2">
        <v>1</v>
      </c>
      <c r="J86" s="2">
        <v>1</v>
      </c>
      <c r="K86" s="2">
        <v>1</v>
      </c>
      <c r="L86" s="2">
        <v>1</v>
      </c>
      <c r="M86" s="2">
        <v>1</v>
      </c>
      <c r="N86" s="2">
        <v>0.99462851763563964</v>
      </c>
      <c r="O86" s="2">
        <v>1</v>
      </c>
      <c r="P86" s="2">
        <v>1</v>
      </c>
      <c r="Q86" s="2">
        <v>0.95483764549499328</v>
      </c>
      <c r="R86" s="2">
        <v>0.99540750267504108</v>
      </c>
      <c r="S86" s="2">
        <v>1</v>
      </c>
      <c r="T86" s="2">
        <v>1</v>
      </c>
      <c r="U86" s="2">
        <v>1</v>
      </c>
      <c r="V86" s="2">
        <v>1</v>
      </c>
      <c r="W86" s="2">
        <v>1</v>
      </c>
      <c r="X86" s="2">
        <v>0.99385675630298964</v>
      </c>
      <c r="Y86" s="2">
        <v>1</v>
      </c>
      <c r="Z86" s="2">
        <v>0.95483764549499328</v>
      </c>
      <c r="AA86" s="2">
        <v>0.99893309731870972</v>
      </c>
      <c r="AB86" s="2">
        <v>0.99540750267504108</v>
      </c>
      <c r="AC86" s="2">
        <v>1</v>
      </c>
      <c r="AD86" s="2">
        <v>1</v>
      </c>
      <c r="AE86" s="2">
        <v>1</v>
      </c>
      <c r="AF86" s="2">
        <v>0.98240640489053588</v>
      </c>
      <c r="AG86" s="2">
        <v>1</v>
      </c>
    </row>
    <row r="87" spans="1:33" x14ac:dyDescent="0.25">
      <c r="A87" s="110" t="s">
        <v>60</v>
      </c>
      <c r="B87" s="1">
        <v>2025</v>
      </c>
      <c r="C87" s="1" t="s">
        <v>366</v>
      </c>
      <c r="D87" s="2">
        <v>1</v>
      </c>
      <c r="E87" s="2">
        <v>1</v>
      </c>
      <c r="F87" s="2">
        <v>1</v>
      </c>
      <c r="G87" s="2">
        <v>1</v>
      </c>
      <c r="H87" s="2">
        <v>1</v>
      </c>
      <c r="I87" s="2">
        <v>1</v>
      </c>
      <c r="J87" s="2">
        <v>1</v>
      </c>
      <c r="K87" s="2">
        <v>1</v>
      </c>
      <c r="L87" s="2">
        <v>1</v>
      </c>
      <c r="M87" s="2">
        <v>1</v>
      </c>
      <c r="N87" s="2">
        <v>0.99707291033072309</v>
      </c>
      <c r="O87" s="2">
        <v>1</v>
      </c>
      <c r="P87" s="2">
        <v>1</v>
      </c>
      <c r="Q87" s="2">
        <v>0.95795104843838652</v>
      </c>
      <c r="R87" s="2">
        <v>0.99750195901157601</v>
      </c>
      <c r="S87" s="2">
        <v>1</v>
      </c>
      <c r="T87" s="2">
        <v>1</v>
      </c>
      <c r="U87" s="2">
        <v>1</v>
      </c>
      <c r="V87" s="2">
        <v>1</v>
      </c>
      <c r="W87" s="2">
        <v>1</v>
      </c>
      <c r="X87" s="2">
        <v>0.99635289557215845</v>
      </c>
      <c r="Y87" s="2">
        <v>1</v>
      </c>
      <c r="Z87" s="2">
        <v>0.95795104843838663</v>
      </c>
      <c r="AA87" s="2">
        <v>1</v>
      </c>
      <c r="AB87" s="2">
        <v>0.99750195901157601</v>
      </c>
      <c r="AC87" s="2">
        <v>1</v>
      </c>
      <c r="AD87" s="2">
        <v>1</v>
      </c>
      <c r="AE87" s="2">
        <v>1</v>
      </c>
      <c r="AF87" s="2">
        <v>0.99113936996859064</v>
      </c>
      <c r="AG87" s="2">
        <v>1</v>
      </c>
    </row>
    <row r="88" spans="1:33" x14ac:dyDescent="0.25">
      <c r="A88" s="110" t="s">
        <v>60</v>
      </c>
      <c r="B88" s="1">
        <v>2026</v>
      </c>
      <c r="C88" s="1" t="s">
        <v>366</v>
      </c>
      <c r="D88" s="2">
        <v>1</v>
      </c>
      <c r="E88" s="2">
        <v>1</v>
      </c>
      <c r="F88" s="2">
        <v>1</v>
      </c>
      <c r="G88" s="2">
        <v>1</v>
      </c>
      <c r="H88" s="2">
        <v>1</v>
      </c>
      <c r="I88" s="2">
        <v>1</v>
      </c>
      <c r="J88" s="2">
        <v>1</v>
      </c>
      <c r="K88" s="2">
        <v>1</v>
      </c>
      <c r="L88" s="2">
        <v>1</v>
      </c>
      <c r="M88" s="2">
        <v>1</v>
      </c>
      <c r="N88" s="2">
        <v>0.99893749746856497</v>
      </c>
      <c r="O88" s="2">
        <v>1</v>
      </c>
      <c r="P88" s="2">
        <v>1</v>
      </c>
      <c r="Q88" s="2">
        <v>0.96074497614744825</v>
      </c>
      <c r="R88" s="2">
        <v>0.99897109975005316</v>
      </c>
      <c r="S88" s="2">
        <v>1</v>
      </c>
      <c r="T88" s="2">
        <v>1</v>
      </c>
      <c r="U88" s="2">
        <v>1</v>
      </c>
      <c r="V88" s="2">
        <v>1</v>
      </c>
      <c r="W88" s="2">
        <v>1</v>
      </c>
      <c r="X88" s="2">
        <v>0.99825695508964729</v>
      </c>
      <c r="Y88" s="2">
        <v>1</v>
      </c>
      <c r="Z88" s="2">
        <v>0.96074497614744825</v>
      </c>
      <c r="AA88" s="2">
        <v>1</v>
      </c>
      <c r="AB88" s="2">
        <v>0.99897109975005316</v>
      </c>
      <c r="AC88" s="2">
        <v>1</v>
      </c>
      <c r="AD88" s="2">
        <v>1</v>
      </c>
      <c r="AE88" s="2">
        <v>1</v>
      </c>
      <c r="AF88" s="2">
        <v>0.99994145864346862</v>
      </c>
      <c r="AG88" s="2">
        <v>1</v>
      </c>
    </row>
    <row r="89" spans="1:33" x14ac:dyDescent="0.25">
      <c r="A89" s="110" t="s">
        <v>60</v>
      </c>
      <c r="B89" s="1">
        <v>2027</v>
      </c>
      <c r="C89" s="1" t="s">
        <v>366</v>
      </c>
      <c r="D89" s="2">
        <v>1</v>
      </c>
      <c r="E89" s="2">
        <v>1</v>
      </c>
      <c r="F89" s="2">
        <v>1</v>
      </c>
      <c r="G89" s="2">
        <v>1</v>
      </c>
      <c r="H89" s="2">
        <v>1</v>
      </c>
      <c r="I89" s="2">
        <v>1</v>
      </c>
      <c r="J89" s="2">
        <v>1</v>
      </c>
      <c r="K89" s="2">
        <v>1</v>
      </c>
      <c r="L89" s="2">
        <v>1</v>
      </c>
      <c r="M89" s="2">
        <v>1</v>
      </c>
      <c r="N89" s="2">
        <v>1</v>
      </c>
      <c r="O89" s="2">
        <v>1</v>
      </c>
      <c r="P89" s="2">
        <v>1</v>
      </c>
      <c r="Q89" s="2">
        <v>0.96321942862217846</v>
      </c>
      <c r="R89" s="2">
        <v>0.99981492489047252</v>
      </c>
      <c r="S89" s="2">
        <v>1</v>
      </c>
      <c r="T89" s="2">
        <v>1</v>
      </c>
      <c r="U89" s="2">
        <v>1</v>
      </c>
      <c r="V89" s="2">
        <v>1</v>
      </c>
      <c r="W89" s="2">
        <v>1</v>
      </c>
      <c r="X89" s="2">
        <v>0.99956893485545673</v>
      </c>
      <c r="Y89" s="2">
        <v>1</v>
      </c>
      <c r="Z89" s="2">
        <v>0.96321942862217846</v>
      </c>
      <c r="AA89" s="2">
        <v>1</v>
      </c>
      <c r="AB89" s="2">
        <v>0.99981492489047252</v>
      </c>
      <c r="AC89" s="2">
        <v>1</v>
      </c>
      <c r="AD89" s="2">
        <v>1</v>
      </c>
      <c r="AE89" s="2">
        <v>1</v>
      </c>
      <c r="AF89" s="2">
        <v>1</v>
      </c>
      <c r="AG89" s="2">
        <v>1</v>
      </c>
    </row>
    <row r="90" spans="1:33" x14ac:dyDescent="0.25">
      <c r="A90" s="110" t="s">
        <v>60</v>
      </c>
      <c r="B90" s="1">
        <v>2028</v>
      </c>
      <c r="C90" s="1" t="s">
        <v>366</v>
      </c>
      <c r="D90" s="2">
        <v>1</v>
      </c>
      <c r="E90" s="2">
        <v>1</v>
      </c>
      <c r="F90" s="2">
        <v>1</v>
      </c>
      <c r="G90" s="2">
        <v>1</v>
      </c>
      <c r="H90" s="2">
        <v>1</v>
      </c>
      <c r="I90" s="2">
        <v>1</v>
      </c>
      <c r="J90" s="2">
        <v>1</v>
      </c>
      <c r="K90" s="2">
        <v>1</v>
      </c>
      <c r="L90" s="2">
        <v>1</v>
      </c>
      <c r="M90" s="2">
        <v>1</v>
      </c>
      <c r="N90" s="2">
        <v>1</v>
      </c>
      <c r="O90" s="2">
        <v>1</v>
      </c>
      <c r="P90" s="2">
        <v>1</v>
      </c>
      <c r="Q90" s="2">
        <v>0.96537440586257728</v>
      </c>
      <c r="R90" s="2">
        <v>1</v>
      </c>
      <c r="S90" s="2">
        <v>1</v>
      </c>
      <c r="T90" s="2">
        <v>1</v>
      </c>
      <c r="U90" s="2">
        <v>1</v>
      </c>
      <c r="V90" s="2">
        <v>1</v>
      </c>
      <c r="W90" s="2">
        <v>1</v>
      </c>
      <c r="X90" s="2">
        <v>1</v>
      </c>
      <c r="Y90" s="2">
        <v>1</v>
      </c>
      <c r="Z90" s="2">
        <v>0.96537440586257728</v>
      </c>
      <c r="AA90" s="2">
        <v>1</v>
      </c>
      <c r="AB90" s="2">
        <v>1</v>
      </c>
      <c r="AC90" s="2">
        <v>1</v>
      </c>
      <c r="AD90" s="2">
        <v>1</v>
      </c>
      <c r="AE90" s="2">
        <v>1</v>
      </c>
      <c r="AF90" s="2">
        <v>1</v>
      </c>
      <c r="AG90" s="2">
        <v>1</v>
      </c>
    </row>
    <row r="91" spans="1:33" x14ac:dyDescent="0.25">
      <c r="A91" s="110" t="s">
        <v>60</v>
      </c>
      <c r="B91" s="1">
        <v>2029</v>
      </c>
      <c r="C91" s="1" t="s">
        <v>366</v>
      </c>
      <c r="D91" s="2">
        <v>1</v>
      </c>
      <c r="E91" s="2">
        <v>1</v>
      </c>
      <c r="F91" s="2">
        <v>1</v>
      </c>
      <c r="G91" s="2">
        <v>1</v>
      </c>
      <c r="H91" s="2">
        <v>1</v>
      </c>
      <c r="I91" s="2">
        <v>1</v>
      </c>
      <c r="J91" s="2">
        <v>1</v>
      </c>
      <c r="K91" s="2">
        <v>1</v>
      </c>
      <c r="L91" s="2">
        <v>1</v>
      </c>
      <c r="M91" s="2">
        <v>1</v>
      </c>
      <c r="N91" s="2">
        <v>1</v>
      </c>
      <c r="O91" s="2">
        <v>1</v>
      </c>
      <c r="P91" s="2">
        <v>1</v>
      </c>
      <c r="Q91" s="2">
        <v>0.96720990786864469</v>
      </c>
      <c r="R91" s="2">
        <v>1</v>
      </c>
      <c r="S91" s="2">
        <v>1</v>
      </c>
      <c r="T91" s="2">
        <v>1</v>
      </c>
      <c r="U91" s="2">
        <v>1</v>
      </c>
      <c r="V91" s="2">
        <v>1</v>
      </c>
      <c r="W91" s="2">
        <v>1</v>
      </c>
      <c r="X91" s="2">
        <v>1</v>
      </c>
      <c r="Y91" s="2">
        <v>1</v>
      </c>
      <c r="Z91" s="2">
        <v>0.96720990786864469</v>
      </c>
      <c r="AA91" s="2">
        <v>1</v>
      </c>
      <c r="AB91" s="2">
        <v>1</v>
      </c>
      <c r="AC91" s="2">
        <v>1</v>
      </c>
      <c r="AD91" s="2">
        <v>1</v>
      </c>
      <c r="AE91" s="2">
        <v>1</v>
      </c>
      <c r="AF91" s="2">
        <v>1</v>
      </c>
      <c r="AG91" s="2">
        <v>1</v>
      </c>
    </row>
    <row r="92" spans="1:33" x14ac:dyDescent="0.25">
      <c r="A92" s="110" t="s">
        <v>60</v>
      </c>
      <c r="B92" s="1">
        <v>2030</v>
      </c>
      <c r="C92" s="1" t="s">
        <v>366</v>
      </c>
      <c r="D92" s="2">
        <v>1</v>
      </c>
      <c r="E92" s="2">
        <v>1</v>
      </c>
      <c r="F92" s="2">
        <v>1</v>
      </c>
      <c r="G92" s="2">
        <v>1</v>
      </c>
      <c r="H92" s="2">
        <v>1</v>
      </c>
      <c r="I92" s="2">
        <v>1</v>
      </c>
      <c r="J92" s="2">
        <v>1</v>
      </c>
      <c r="K92" s="2">
        <v>1</v>
      </c>
      <c r="L92" s="2">
        <v>1</v>
      </c>
      <c r="M92" s="2">
        <v>1</v>
      </c>
      <c r="N92" s="2">
        <v>1</v>
      </c>
      <c r="O92" s="2">
        <v>1</v>
      </c>
      <c r="P92" s="2">
        <v>1</v>
      </c>
      <c r="Q92" s="2">
        <v>0.96872593464038048</v>
      </c>
      <c r="R92" s="2">
        <v>1</v>
      </c>
      <c r="S92" s="2">
        <v>1</v>
      </c>
      <c r="T92" s="2">
        <v>1</v>
      </c>
      <c r="U92" s="2">
        <v>1</v>
      </c>
      <c r="V92" s="2">
        <v>1</v>
      </c>
      <c r="W92" s="2">
        <v>1</v>
      </c>
      <c r="X92" s="2">
        <v>1</v>
      </c>
      <c r="Y92" s="2">
        <v>1</v>
      </c>
      <c r="Z92" s="2">
        <v>0.96872593464038059</v>
      </c>
      <c r="AA92" s="2">
        <v>1</v>
      </c>
      <c r="AB92" s="2">
        <v>1</v>
      </c>
      <c r="AC92" s="2">
        <v>1</v>
      </c>
      <c r="AD92" s="2">
        <v>1</v>
      </c>
      <c r="AE92" s="2">
        <v>1</v>
      </c>
      <c r="AF92" s="2">
        <v>1</v>
      </c>
      <c r="AG92" s="2">
        <v>1</v>
      </c>
    </row>
    <row r="93" spans="1:33" x14ac:dyDescent="0.25">
      <c r="A93" s="110" t="s">
        <v>60</v>
      </c>
      <c r="B93" s="1">
        <v>2031</v>
      </c>
      <c r="C93" s="1" t="s">
        <v>366</v>
      </c>
      <c r="D93" s="2">
        <v>1</v>
      </c>
      <c r="E93" s="2">
        <v>1</v>
      </c>
      <c r="F93" s="2">
        <v>1</v>
      </c>
      <c r="G93" s="2">
        <v>1</v>
      </c>
      <c r="H93" s="2">
        <v>1</v>
      </c>
      <c r="I93" s="2">
        <v>1</v>
      </c>
      <c r="J93" s="2">
        <v>1</v>
      </c>
      <c r="K93" s="2">
        <v>1</v>
      </c>
      <c r="L93" s="2">
        <v>1</v>
      </c>
      <c r="M93" s="2">
        <v>1</v>
      </c>
      <c r="N93" s="2">
        <v>1</v>
      </c>
      <c r="O93" s="2">
        <v>1</v>
      </c>
      <c r="P93" s="2">
        <v>1</v>
      </c>
      <c r="Q93" s="2">
        <v>0.96992248617778487</v>
      </c>
      <c r="R93" s="2">
        <v>1</v>
      </c>
      <c r="S93" s="2">
        <v>1</v>
      </c>
      <c r="T93" s="2">
        <v>1</v>
      </c>
      <c r="U93" s="2">
        <v>1</v>
      </c>
      <c r="V93" s="2">
        <v>1</v>
      </c>
      <c r="W93" s="2">
        <v>1</v>
      </c>
      <c r="X93" s="2">
        <v>1</v>
      </c>
      <c r="Y93" s="2">
        <v>1</v>
      </c>
      <c r="Z93" s="2">
        <v>0.96992248617778487</v>
      </c>
      <c r="AA93" s="2">
        <v>1</v>
      </c>
      <c r="AB93" s="2">
        <v>1</v>
      </c>
      <c r="AC93" s="2">
        <v>1</v>
      </c>
      <c r="AD93" s="2">
        <v>1</v>
      </c>
      <c r="AE93" s="2">
        <v>1</v>
      </c>
      <c r="AF93" s="2">
        <v>1</v>
      </c>
      <c r="AG93" s="2">
        <v>1</v>
      </c>
    </row>
    <row r="94" spans="1:33" x14ac:dyDescent="0.25">
      <c r="A94" s="110" t="s">
        <v>60</v>
      </c>
      <c r="B94" s="1">
        <v>2032</v>
      </c>
      <c r="C94" s="1" t="s">
        <v>366</v>
      </c>
      <c r="D94" s="2">
        <v>1</v>
      </c>
      <c r="E94" s="2">
        <v>1</v>
      </c>
      <c r="F94" s="2">
        <v>1</v>
      </c>
      <c r="G94" s="2">
        <v>1</v>
      </c>
      <c r="H94" s="2">
        <v>1</v>
      </c>
      <c r="I94" s="2">
        <v>1</v>
      </c>
      <c r="J94" s="2">
        <v>1</v>
      </c>
      <c r="K94" s="2">
        <v>1</v>
      </c>
      <c r="L94" s="2">
        <v>1</v>
      </c>
      <c r="M94" s="2">
        <v>1</v>
      </c>
      <c r="N94" s="2">
        <v>1</v>
      </c>
      <c r="O94" s="2">
        <v>1</v>
      </c>
      <c r="P94" s="2">
        <v>1</v>
      </c>
      <c r="Q94" s="2">
        <v>0.97079956248085786</v>
      </c>
      <c r="R94" s="2">
        <v>1</v>
      </c>
      <c r="S94" s="2">
        <v>1</v>
      </c>
      <c r="T94" s="2">
        <v>1</v>
      </c>
      <c r="U94" s="2">
        <v>1</v>
      </c>
      <c r="V94" s="2">
        <v>1</v>
      </c>
      <c r="W94" s="2">
        <v>1</v>
      </c>
      <c r="X94" s="2">
        <v>1</v>
      </c>
      <c r="Y94" s="2">
        <v>1</v>
      </c>
      <c r="Z94" s="2">
        <v>0.97079956248085786</v>
      </c>
      <c r="AA94" s="2">
        <v>1</v>
      </c>
      <c r="AB94" s="2">
        <v>1</v>
      </c>
      <c r="AC94" s="2">
        <v>1</v>
      </c>
      <c r="AD94" s="2">
        <v>1</v>
      </c>
      <c r="AE94" s="2">
        <v>1</v>
      </c>
      <c r="AF94" s="2">
        <v>1</v>
      </c>
      <c r="AG94" s="2">
        <v>1</v>
      </c>
    </row>
    <row r="95" spans="1:33" x14ac:dyDescent="0.25">
      <c r="A95" s="110" t="s">
        <v>60</v>
      </c>
      <c r="B95" s="1">
        <v>2033</v>
      </c>
      <c r="C95" s="1" t="s">
        <v>366</v>
      </c>
      <c r="D95" s="2">
        <v>1</v>
      </c>
      <c r="E95" s="2">
        <v>1</v>
      </c>
      <c r="F95" s="2">
        <v>1</v>
      </c>
      <c r="G95" s="2">
        <v>1</v>
      </c>
      <c r="H95" s="2">
        <v>1</v>
      </c>
      <c r="I95" s="2">
        <v>1</v>
      </c>
      <c r="J95" s="2">
        <v>1</v>
      </c>
      <c r="K95" s="2">
        <v>1</v>
      </c>
      <c r="L95" s="2">
        <v>1</v>
      </c>
      <c r="M95" s="2">
        <v>1</v>
      </c>
      <c r="N95" s="2">
        <v>1</v>
      </c>
      <c r="O95" s="2">
        <v>1</v>
      </c>
      <c r="P95" s="2">
        <v>1</v>
      </c>
      <c r="Q95" s="2">
        <v>0.97135716354959933</v>
      </c>
      <c r="R95" s="2">
        <v>1</v>
      </c>
      <c r="S95" s="2">
        <v>1</v>
      </c>
      <c r="T95" s="2">
        <v>1</v>
      </c>
      <c r="U95" s="2">
        <v>1</v>
      </c>
      <c r="V95" s="2">
        <v>1</v>
      </c>
      <c r="W95" s="2">
        <v>1</v>
      </c>
      <c r="X95" s="2">
        <v>1</v>
      </c>
      <c r="Y95" s="2">
        <v>1</v>
      </c>
      <c r="Z95" s="2">
        <v>0.97135716354959944</v>
      </c>
      <c r="AA95" s="2">
        <v>1</v>
      </c>
      <c r="AB95" s="2">
        <v>1</v>
      </c>
      <c r="AC95" s="2">
        <v>1</v>
      </c>
      <c r="AD95" s="2">
        <v>1</v>
      </c>
      <c r="AE95" s="2">
        <v>1</v>
      </c>
      <c r="AF95" s="2">
        <v>1</v>
      </c>
      <c r="AG95" s="2">
        <v>1</v>
      </c>
    </row>
    <row r="96" spans="1:33" x14ac:dyDescent="0.25">
      <c r="A96" s="110" t="s">
        <v>60</v>
      </c>
      <c r="B96" s="1">
        <v>2034</v>
      </c>
      <c r="C96" s="1" t="s">
        <v>366</v>
      </c>
      <c r="D96" s="2">
        <v>1</v>
      </c>
      <c r="E96" s="2">
        <v>1</v>
      </c>
      <c r="F96" s="2">
        <v>1</v>
      </c>
      <c r="G96" s="2">
        <v>1</v>
      </c>
      <c r="H96" s="2">
        <v>1</v>
      </c>
      <c r="I96" s="2">
        <v>1</v>
      </c>
      <c r="J96" s="2">
        <v>1</v>
      </c>
      <c r="K96" s="2">
        <v>1</v>
      </c>
      <c r="L96" s="2">
        <v>1</v>
      </c>
      <c r="M96" s="2">
        <v>1</v>
      </c>
      <c r="N96" s="2">
        <v>1</v>
      </c>
      <c r="O96" s="2">
        <v>1</v>
      </c>
      <c r="P96" s="2">
        <v>1</v>
      </c>
      <c r="Q96" s="2">
        <v>0.97159528938400941</v>
      </c>
      <c r="R96" s="2">
        <v>1</v>
      </c>
      <c r="S96" s="2">
        <v>1</v>
      </c>
      <c r="T96" s="2">
        <v>1</v>
      </c>
      <c r="U96" s="2">
        <v>1</v>
      </c>
      <c r="V96" s="2">
        <v>1</v>
      </c>
      <c r="W96" s="2">
        <v>1</v>
      </c>
      <c r="X96" s="2">
        <v>1</v>
      </c>
      <c r="Y96" s="2">
        <v>1</v>
      </c>
      <c r="Z96" s="2">
        <v>0.97159528938400941</v>
      </c>
      <c r="AA96" s="2">
        <v>1</v>
      </c>
      <c r="AB96" s="2">
        <v>1</v>
      </c>
      <c r="AC96" s="2">
        <v>1</v>
      </c>
      <c r="AD96" s="2">
        <v>1</v>
      </c>
      <c r="AE96" s="2">
        <v>1</v>
      </c>
      <c r="AF96" s="2">
        <v>1</v>
      </c>
      <c r="AG96" s="2">
        <v>1</v>
      </c>
    </row>
    <row r="97" spans="1:33" x14ac:dyDescent="0.25">
      <c r="A97" s="110" t="s">
        <v>60</v>
      </c>
      <c r="B97" s="1">
        <v>2035</v>
      </c>
      <c r="C97" s="1" t="s">
        <v>366</v>
      </c>
      <c r="D97" s="2">
        <v>1</v>
      </c>
      <c r="E97" s="2">
        <v>1</v>
      </c>
      <c r="F97" s="2">
        <v>1</v>
      </c>
      <c r="G97" s="2">
        <v>1</v>
      </c>
      <c r="H97" s="2">
        <v>1</v>
      </c>
      <c r="I97" s="2">
        <v>1</v>
      </c>
      <c r="J97" s="2">
        <v>1</v>
      </c>
      <c r="K97" s="2">
        <v>1</v>
      </c>
      <c r="L97" s="2">
        <v>1</v>
      </c>
      <c r="M97" s="2">
        <v>1</v>
      </c>
      <c r="N97" s="2">
        <v>1</v>
      </c>
      <c r="O97" s="2">
        <v>1</v>
      </c>
      <c r="P97" s="2">
        <v>1</v>
      </c>
      <c r="Q97" s="2">
        <v>0.97159528938400941</v>
      </c>
      <c r="R97" s="2">
        <v>1</v>
      </c>
      <c r="S97" s="2">
        <v>1</v>
      </c>
      <c r="T97" s="2">
        <v>1</v>
      </c>
      <c r="U97" s="2">
        <v>1</v>
      </c>
      <c r="V97" s="2">
        <v>1</v>
      </c>
      <c r="W97" s="2">
        <v>1</v>
      </c>
      <c r="X97" s="2">
        <v>1</v>
      </c>
      <c r="Y97" s="2">
        <v>1</v>
      </c>
      <c r="Z97" s="2">
        <v>0.97159528938400941</v>
      </c>
      <c r="AA97" s="2">
        <v>1</v>
      </c>
      <c r="AB97" s="2">
        <v>1</v>
      </c>
      <c r="AC97" s="2">
        <v>1</v>
      </c>
      <c r="AD97" s="2">
        <v>1</v>
      </c>
      <c r="AE97" s="2">
        <v>1</v>
      </c>
      <c r="AF97" s="2">
        <v>1</v>
      </c>
      <c r="AG97" s="2">
        <v>1</v>
      </c>
    </row>
    <row r="98" spans="1:33" x14ac:dyDescent="0.25">
      <c r="A98" s="110" t="s">
        <v>60</v>
      </c>
      <c r="B98" s="1">
        <v>2036</v>
      </c>
      <c r="C98" s="1" t="s">
        <v>366</v>
      </c>
      <c r="D98" s="2">
        <v>1</v>
      </c>
      <c r="E98" s="2">
        <v>1</v>
      </c>
      <c r="F98" s="2">
        <v>1</v>
      </c>
      <c r="G98" s="2">
        <v>1</v>
      </c>
      <c r="H98" s="2">
        <v>1</v>
      </c>
      <c r="I98" s="2">
        <v>1</v>
      </c>
      <c r="J98" s="2">
        <v>1</v>
      </c>
      <c r="K98" s="2">
        <v>1</v>
      </c>
      <c r="L98" s="2">
        <v>1</v>
      </c>
      <c r="M98" s="2">
        <v>1</v>
      </c>
      <c r="N98" s="2">
        <v>1</v>
      </c>
      <c r="O98" s="2">
        <v>1</v>
      </c>
      <c r="P98" s="2">
        <v>1</v>
      </c>
      <c r="Q98" s="2">
        <v>0.97159528938400941</v>
      </c>
      <c r="R98" s="2">
        <v>1</v>
      </c>
      <c r="S98" s="2">
        <v>1</v>
      </c>
      <c r="T98" s="2">
        <v>1</v>
      </c>
      <c r="U98" s="2">
        <v>1</v>
      </c>
      <c r="V98" s="2">
        <v>1</v>
      </c>
      <c r="W98" s="2">
        <v>1</v>
      </c>
      <c r="X98" s="2">
        <v>1</v>
      </c>
      <c r="Y98" s="2">
        <v>1</v>
      </c>
      <c r="Z98" s="2">
        <v>0.97159528938400941</v>
      </c>
      <c r="AA98" s="2">
        <v>1</v>
      </c>
      <c r="AB98" s="2">
        <v>1</v>
      </c>
      <c r="AC98" s="2">
        <v>1</v>
      </c>
      <c r="AD98" s="2">
        <v>1</v>
      </c>
      <c r="AE98" s="2">
        <v>1</v>
      </c>
      <c r="AF98" s="2">
        <v>1</v>
      </c>
      <c r="AG98" s="2">
        <v>1</v>
      </c>
    </row>
    <row r="99" spans="1:33" x14ac:dyDescent="0.25">
      <c r="A99" s="110" t="s">
        <v>60</v>
      </c>
      <c r="B99" s="1">
        <v>2037</v>
      </c>
      <c r="C99" s="1" t="s">
        <v>366</v>
      </c>
      <c r="D99" s="2">
        <v>1</v>
      </c>
      <c r="E99" s="2">
        <v>1</v>
      </c>
      <c r="F99" s="2">
        <v>1</v>
      </c>
      <c r="G99" s="2">
        <v>1</v>
      </c>
      <c r="H99" s="2">
        <v>1</v>
      </c>
      <c r="I99" s="2">
        <v>1</v>
      </c>
      <c r="J99" s="2">
        <v>1</v>
      </c>
      <c r="K99" s="2">
        <v>1</v>
      </c>
      <c r="L99" s="2">
        <v>1</v>
      </c>
      <c r="M99" s="2">
        <v>1</v>
      </c>
      <c r="N99" s="2">
        <v>1</v>
      </c>
      <c r="O99" s="2">
        <v>1</v>
      </c>
      <c r="P99" s="2">
        <v>1</v>
      </c>
      <c r="Q99" s="2">
        <v>0.97159528938400941</v>
      </c>
      <c r="R99" s="2">
        <v>1</v>
      </c>
      <c r="S99" s="2">
        <v>1</v>
      </c>
      <c r="T99" s="2">
        <v>1</v>
      </c>
      <c r="U99" s="2">
        <v>1</v>
      </c>
      <c r="V99" s="2">
        <v>1</v>
      </c>
      <c r="W99" s="2">
        <v>1</v>
      </c>
      <c r="X99" s="2">
        <v>1</v>
      </c>
      <c r="Y99" s="2">
        <v>1</v>
      </c>
      <c r="Z99" s="2">
        <v>0.97159528938400941</v>
      </c>
      <c r="AA99" s="2">
        <v>1</v>
      </c>
      <c r="AB99" s="2">
        <v>1</v>
      </c>
      <c r="AC99" s="2">
        <v>1</v>
      </c>
      <c r="AD99" s="2">
        <v>1</v>
      </c>
      <c r="AE99" s="2">
        <v>1</v>
      </c>
      <c r="AF99" s="2">
        <v>1</v>
      </c>
      <c r="AG99" s="2">
        <v>1</v>
      </c>
    </row>
    <row r="100" spans="1:33" x14ac:dyDescent="0.25">
      <c r="A100" s="110" t="s">
        <v>60</v>
      </c>
      <c r="B100" s="1">
        <v>2038</v>
      </c>
      <c r="C100" s="1" t="s">
        <v>366</v>
      </c>
      <c r="D100" s="2">
        <v>1</v>
      </c>
      <c r="E100" s="2">
        <v>1</v>
      </c>
      <c r="F100" s="2">
        <v>1</v>
      </c>
      <c r="G100" s="2">
        <v>1</v>
      </c>
      <c r="H100" s="2">
        <v>1</v>
      </c>
      <c r="I100" s="2">
        <v>1</v>
      </c>
      <c r="J100" s="2">
        <v>1</v>
      </c>
      <c r="K100" s="2">
        <v>1</v>
      </c>
      <c r="L100" s="2">
        <v>1</v>
      </c>
      <c r="M100" s="2">
        <v>1</v>
      </c>
      <c r="N100" s="2">
        <v>1</v>
      </c>
      <c r="O100" s="2">
        <v>1</v>
      </c>
      <c r="P100" s="2">
        <v>1</v>
      </c>
      <c r="Q100" s="2">
        <v>0.97159528938400941</v>
      </c>
      <c r="R100" s="2">
        <v>1</v>
      </c>
      <c r="S100" s="2">
        <v>1</v>
      </c>
      <c r="T100" s="2">
        <v>1</v>
      </c>
      <c r="U100" s="2">
        <v>1</v>
      </c>
      <c r="V100" s="2">
        <v>1</v>
      </c>
      <c r="W100" s="2">
        <v>1</v>
      </c>
      <c r="X100" s="2">
        <v>1</v>
      </c>
      <c r="Y100" s="2">
        <v>1</v>
      </c>
      <c r="Z100" s="2">
        <v>0.97159528938400941</v>
      </c>
      <c r="AA100" s="2">
        <v>1</v>
      </c>
      <c r="AB100" s="2">
        <v>1</v>
      </c>
      <c r="AC100" s="2">
        <v>1</v>
      </c>
      <c r="AD100" s="2">
        <v>1</v>
      </c>
      <c r="AE100" s="2">
        <v>1</v>
      </c>
      <c r="AF100" s="2">
        <v>1</v>
      </c>
      <c r="AG100" s="2">
        <v>1</v>
      </c>
    </row>
    <row r="101" spans="1:33" x14ac:dyDescent="0.25">
      <c r="A101" s="110" t="s">
        <v>60</v>
      </c>
      <c r="B101" s="1">
        <v>2039</v>
      </c>
      <c r="C101" s="1" t="s">
        <v>366</v>
      </c>
      <c r="D101" s="2">
        <v>1</v>
      </c>
      <c r="E101" s="2">
        <v>1</v>
      </c>
      <c r="F101" s="2">
        <v>1</v>
      </c>
      <c r="G101" s="2">
        <v>1</v>
      </c>
      <c r="H101" s="2">
        <v>1</v>
      </c>
      <c r="I101" s="2">
        <v>1</v>
      </c>
      <c r="J101" s="2">
        <v>1</v>
      </c>
      <c r="K101" s="2">
        <v>1</v>
      </c>
      <c r="L101" s="2">
        <v>1</v>
      </c>
      <c r="M101" s="2">
        <v>1</v>
      </c>
      <c r="N101" s="2">
        <v>1</v>
      </c>
      <c r="O101" s="2">
        <v>1</v>
      </c>
      <c r="P101" s="2">
        <v>1</v>
      </c>
      <c r="Q101" s="2">
        <v>0.97159528938400941</v>
      </c>
      <c r="R101" s="2">
        <v>1</v>
      </c>
      <c r="S101" s="2">
        <v>1</v>
      </c>
      <c r="T101" s="2">
        <v>1</v>
      </c>
      <c r="U101" s="2">
        <v>1</v>
      </c>
      <c r="V101" s="2">
        <v>1</v>
      </c>
      <c r="W101" s="2">
        <v>1</v>
      </c>
      <c r="X101" s="2">
        <v>1</v>
      </c>
      <c r="Y101" s="2">
        <v>1</v>
      </c>
      <c r="Z101" s="2">
        <v>0.97159528938400941</v>
      </c>
      <c r="AA101" s="2">
        <v>1</v>
      </c>
      <c r="AB101" s="2">
        <v>1</v>
      </c>
      <c r="AC101" s="2">
        <v>1</v>
      </c>
      <c r="AD101" s="2">
        <v>1</v>
      </c>
      <c r="AE101" s="2">
        <v>1</v>
      </c>
      <c r="AF101" s="2">
        <v>1</v>
      </c>
      <c r="AG101" s="2">
        <v>1</v>
      </c>
    </row>
    <row r="102" spans="1:33" x14ac:dyDescent="0.25">
      <c r="A102" s="110" t="s">
        <v>60</v>
      </c>
      <c r="B102" s="1">
        <v>2040</v>
      </c>
      <c r="C102" s="1" t="s">
        <v>366</v>
      </c>
      <c r="D102" s="2">
        <v>1</v>
      </c>
      <c r="E102" s="2">
        <v>1</v>
      </c>
      <c r="F102" s="2">
        <v>1</v>
      </c>
      <c r="G102" s="2">
        <v>1</v>
      </c>
      <c r="H102" s="2">
        <v>1</v>
      </c>
      <c r="I102" s="2">
        <v>1</v>
      </c>
      <c r="J102" s="2">
        <v>1</v>
      </c>
      <c r="K102" s="2">
        <v>1</v>
      </c>
      <c r="L102" s="2">
        <v>1</v>
      </c>
      <c r="M102" s="2">
        <v>1</v>
      </c>
      <c r="N102" s="2">
        <v>1</v>
      </c>
      <c r="O102" s="2">
        <v>1</v>
      </c>
      <c r="P102" s="2">
        <v>1</v>
      </c>
      <c r="Q102" s="2">
        <v>0.97159528938400941</v>
      </c>
      <c r="R102" s="2">
        <v>1</v>
      </c>
      <c r="S102" s="2">
        <v>1</v>
      </c>
      <c r="T102" s="2">
        <v>1</v>
      </c>
      <c r="U102" s="2">
        <v>1</v>
      </c>
      <c r="V102" s="2">
        <v>1</v>
      </c>
      <c r="W102" s="2">
        <v>1</v>
      </c>
      <c r="X102" s="2">
        <v>1</v>
      </c>
      <c r="Y102" s="2">
        <v>1</v>
      </c>
      <c r="Z102" s="2">
        <v>0.97159528938400941</v>
      </c>
      <c r="AA102" s="2">
        <v>1</v>
      </c>
      <c r="AB102" s="2">
        <v>1</v>
      </c>
      <c r="AC102" s="2">
        <v>1</v>
      </c>
      <c r="AD102" s="2">
        <v>1</v>
      </c>
      <c r="AE102" s="2">
        <v>1</v>
      </c>
      <c r="AF102" s="2">
        <v>1</v>
      </c>
      <c r="AG102" s="2">
        <v>1</v>
      </c>
    </row>
    <row r="103" spans="1:33" x14ac:dyDescent="0.25">
      <c r="A103" s="110" t="s">
        <v>60</v>
      </c>
      <c r="B103" s="1">
        <v>2041</v>
      </c>
      <c r="C103" s="1" t="s">
        <v>366</v>
      </c>
      <c r="D103" s="2">
        <v>1</v>
      </c>
      <c r="E103" s="2">
        <v>1</v>
      </c>
      <c r="F103" s="2">
        <v>1</v>
      </c>
      <c r="G103" s="2">
        <v>1</v>
      </c>
      <c r="H103" s="2">
        <v>1</v>
      </c>
      <c r="I103" s="2">
        <v>1</v>
      </c>
      <c r="J103" s="2">
        <v>1</v>
      </c>
      <c r="K103" s="2">
        <v>1</v>
      </c>
      <c r="L103" s="2">
        <v>1</v>
      </c>
      <c r="M103" s="2">
        <v>1</v>
      </c>
      <c r="N103" s="2">
        <v>1</v>
      </c>
      <c r="O103" s="2">
        <v>1</v>
      </c>
      <c r="P103" s="2">
        <v>1</v>
      </c>
      <c r="Q103" s="2">
        <v>0.97159528938400941</v>
      </c>
      <c r="R103" s="2">
        <v>1</v>
      </c>
      <c r="S103" s="2">
        <v>1</v>
      </c>
      <c r="T103" s="2">
        <v>1</v>
      </c>
      <c r="U103" s="2">
        <v>1</v>
      </c>
      <c r="V103" s="2">
        <v>1</v>
      </c>
      <c r="W103" s="2">
        <v>1</v>
      </c>
      <c r="X103" s="2">
        <v>1</v>
      </c>
      <c r="Y103" s="2">
        <v>1</v>
      </c>
      <c r="Z103" s="2">
        <v>0.97159528938400941</v>
      </c>
      <c r="AA103" s="2">
        <v>1</v>
      </c>
      <c r="AB103" s="2">
        <v>1</v>
      </c>
      <c r="AC103" s="2">
        <v>1</v>
      </c>
      <c r="AD103" s="2">
        <v>1</v>
      </c>
      <c r="AE103" s="2">
        <v>1</v>
      </c>
      <c r="AF103" s="2">
        <v>1</v>
      </c>
      <c r="AG103" s="2">
        <v>1</v>
      </c>
    </row>
    <row r="104" spans="1:33" x14ac:dyDescent="0.25">
      <c r="A104" s="110" t="s">
        <v>60</v>
      </c>
      <c r="B104" s="1">
        <v>2042</v>
      </c>
      <c r="C104" s="1" t="s">
        <v>366</v>
      </c>
      <c r="D104" s="2">
        <v>1</v>
      </c>
      <c r="E104" s="2">
        <v>1</v>
      </c>
      <c r="F104" s="2">
        <v>1</v>
      </c>
      <c r="G104" s="2">
        <v>1</v>
      </c>
      <c r="H104" s="2">
        <v>1</v>
      </c>
      <c r="I104" s="2">
        <v>1</v>
      </c>
      <c r="J104" s="2">
        <v>1</v>
      </c>
      <c r="K104" s="2">
        <v>1</v>
      </c>
      <c r="L104" s="2">
        <v>1</v>
      </c>
      <c r="M104" s="2">
        <v>1</v>
      </c>
      <c r="N104" s="2">
        <v>1</v>
      </c>
      <c r="O104" s="2">
        <v>1</v>
      </c>
      <c r="P104" s="2">
        <v>1</v>
      </c>
      <c r="Q104" s="2">
        <v>0.97159528938400941</v>
      </c>
      <c r="R104" s="2">
        <v>1</v>
      </c>
      <c r="S104" s="2">
        <v>1</v>
      </c>
      <c r="T104" s="2">
        <v>1</v>
      </c>
      <c r="U104" s="2">
        <v>1</v>
      </c>
      <c r="V104" s="2">
        <v>1</v>
      </c>
      <c r="W104" s="2">
        <v>1</v>
      </c>
      <c r="X104" s="2">
        <v>1</v>
      </c>
      <c r="Y104" s="2">
        <v>1</v>
      </c>
      <c r="Z104" s="2">
        <v>0.97159528938400941</v>
      </c>
      <c r="AA104" s="2">
        <v>1</v>
      </c>
      <c r="AB104" s="2">
        <v>1</v>
      </c>
      <c r="AC104" s="2">
        <v>1</v>
      </c>
      <c r="AD104" s="2">
        <v>1</v>
      </c>
      <c r="AE104" s="2">
        <v>1</v>
      </c>
      <c r="AF104" s="2">
        <v>1</v>
      </c>
      <c r="AG104" s="2">
        <v>1</v>
      </c>
    </row>
    <row r="105" spans="1:33" x14ac:dyDescent="0.25">
      <c r="A105" s="110" t="s">
        <v>60</v>
      </c>
      <c r="B105" s="1">
        <v>2043</v>
      </c>
      <c r="C105" s="1" t="s">
        <v>366</v>
      </c>
      <c r="D105" s="2">
        <v>1</v>
      </c>
      <c r="E105" s="2">
        <v>1</v>
      </c>
      <c r="F105" s="2">
        <v>1</v>
      </c>
      <c r="G105" s="2">
        <v>1</v>
      </c>
      <c r="H105" s="2">
        <v>1</v>
      </c>
      <c r="I105" s="2">
        <v>1</v>
      </c>
      <c r="J105" s="2">
        <v>1</v>
      </c>
      <c r="K105" s="2">
        <v>1</v>
      </c>
      <c r="L105" s="2">
        <v>1</v>
      </c>
      <c r="M105" s="2">
        <v>1</v>
      </c>
      <c r="N105" s="2">
        <v>1</v>
      </c>
      <c r="O105" s="2">
        <v>1</v>
      </c>
      <c r="P105" s="2">
        <v>1</v>
      </c>
      <c r="Q105" s="2">
        <v>0.97159528938400941</v>
      </c>
      <c r="R105" s="2">
        <v>1</v>
      </c>
      <c r="S105" s="2">
        <v>1</v>
      </c>
      <c r="T105" s="2">
        <v>1</v>
      </c>
      <c r="U105" s="2">
        <v>1</v>
      </c>
      <c r="V105" s="2">
        <v>1</v>
      </c>
      <c r="W105" s="2">
        <v>1</v>
      </c>
      <c r="X105" s="2">
        <v>1</v>
      </c>
      <c r="Y105" s="2">
        <v>1</v>
      </c>
      <c r="Z105" s="2">
        <v>0.97159528938400941</v>
      </c>
      <c r="AA105" s="2">
        <v>1</v>
      </c>
      <c r="AB105" s="2">
        <v>1</v>
      </c>
      <c r="AC105" s="2">
        <v>1</v>
      </c>
      <c r="AD105" s="2">
        <v>1</v>
      </c>
      <c r="AE105" s="2">
        <v>1</v>
      </c>
      <c r="AF105" s="2">
        <v>1</v>
      </c>
      <c r="AG105" s="2">
        <v>1</v>
      </c>
    </row>
    <row r="106" spans="1:33" x14ac:dyDescent="0.25">
      <c r="A106" s="110" t="s">
        <v>60</v>
      </c>
      <c r="B106" s="1">
        <v>2044</v>
      </c>
      <c r="C106" s="1" t="s">
        <v>366</v>
      </c>
      <c r="D106" s="2">
        <v>1</v>
      </c>
      <c r="E106" s="2">
        <v>1</v>
      </c>
      <c r="F106" s="2">
        <v>1</v>
      </c>
      <c r="G106" s="2">
        <v>1</v>
      </c>
      <c r="H106" s="2">
        <v>1</v>
      </c>
      <c r="I106" s="2">
        <v>1</v>
      </c>
      <c r="J106" s="2">
        <v>1</v>
      </c>
      <c r="K106" s="2">
        <v>1</v>
      </c>
      <c r="L106" s="2">
        <v>1</v>
      </c>
      <c r="M106" s="2">
        <v>1</v>
      </c>
      <c r="N106" s="2">
        <v>1</v>
      </c>
      <c r="O106" s="2">
        <v>1</v>
      </c>
      <c r="P106" s="2">
        <v>1</v>
      </c>
      <c r="Q106" s="2">
        <v>0.97159528938400941</v>
      </c>
      <c r="R106" s="2">
        <v>1</v>
      </c>
      <c r="S106" s="2">
        <v>1</v>
      </c>
      <c r="T106" s="2">
        <v>1</v>
      </c>
      <c r="U106" s="2">
        <v>1</v>
      </c>
      <c r="V106" s="2">
        <v>1</v>
      </c>
      <c r="W106" s="2">
        <v>1</v>
      </c>
      <c r="X106" s="2">
        <v>1</v>
      </c>
      <c r="Y106" s="2">
        <v>1</v>
      </c>
      <c r="Z106" s="2">
        <v>0.97159528938400941</v>
      </c>
      <c r="AA106" s="2">
        <v>1</v>
      </c>
      <c r="AB106" s="2">
        <v>1</v>
      </c>
      <c r="AC106" s="2">
        <v>1</v>
      </c>
      <c r="AD106" s="2">
        <v>1</v>
      </c>
      <c r="AE106" s="2">
        <v>1</v>
      </c>
      <c r="AF106" s="2">
        <v>1</v>
      </c>
      <c r="AG106" s="2">
        <v>1</v>
      </c>
    </row>
    <row r="107" spans="1:33" x14ac:dyDescent="0.25">
      <c r="A107" s="110" t="s">
        <v>60</v>
      </c>
      <c r="B107" s="1">
        <v>2045</v>
      </c>
      <c r="C107" s="1" t="s">
        <v>366</v>
      </c>
      <c r="D107" s="2">
        <v>1</v>
      </c>
      <c r="E107" s="2">
        <v>1</v>
      </c>
      <c r="F107" s="2">
        <v>1</v>
      </c>
      <c r="G107" s="2">
        <v>1</v>
      </c>
      <c r="H107" s="2">
        <v>1</v>
      </c>
      <c r="I107" s="2">
        <v>1</v>
      </c>
      <c r="J107" s="2">
        <v>1</v>
      </c>
      <c r="K107" s="2">
        <v>1</v>
      </c>
      <c r="L107" s="2">
        <v>1</v>
      </c>
      <c r="M107" s="2">
        <v>1</v>
      </c>
      <c r="N107" s="2">
        <v>1</v>
      </c>
      <c r="O107" s="2">
        <v>1</v>
      </c>
      <c r="P107" s="2">
        <v>1</v>
      </c>
      <c r="Q107" s="2">
        <v>0.97159528938400941</v>
      </c>
      <c r="R107" s="2">
        <v>1</v>
      </c>
      <c r="S107" s="2">
        <v>1</v>
      </c>
      <c r="T107" s="2">
        <v>1</v>
      </c>
      <c r="U107" s="2">
        <v>1</v>
      </c>
      <c r="V107" s="2">
        <v>1</v>
      </c>
      <c r="W107" s="2">
        <v>1</v>
      </c>
      <c r="X107" s="2">
        <v>1</v>
      </c>
      <c r="Y107" s="2">
        <v>1</v>
      </c>
      <c r="Z107" s="2">
        <v>0.97159528938400941</v>
      </c>
      <c r="AA107" s="2">
        <v>1</v>
      </c>
      <c r="AB107" s="2">
        <v>1</v>
      </c>
      <c r="AC107" s="2">
        <v>1</v>
      </c>
      <c r="AD107" s="2">
        <v>1</v>
      </c>
      <c r="AE107" s="2">
        <v>1</v>
      </c>
      <c r="AF107" s="2">
        <v>1</v>
      </c>
      <c r="AG107" s="2">
        <v>1</v>
      </c>
    </row>
    <row r="108" spans="1:33" x14ac:dyDescent="0.25">
      <c r="A108" s="110" t="s">
        <v>60</v>
      </c>
      <c r="B108" s="1">
        <v>2046</v>
      </c>
      <c r="C108" s="1" t="s">
        <v>366</v>
      </c>
      <c r="D108" s="2">
        <v>1</v>
      </c>
      <c r="E108" s="2">
        <v>1</v>
      </c>
      <c r="F108" s="2">
        <v>1</v>
      </c>
      <c r="G108" s="2">
        <v>1</v>
      </c>
      <c r="H108" s="2">
        <v>1</v>
      </c>
      <c r="I108" s="2">
        <v>1</v>
      </c>
      <c r="J108" s="2">
        <v>1</v>
      </c>
      <c r="K108" s="2">
        <v>1</v>
      </c>
      <c r="L108" s="2">
        <v>1</v>
      </c>
      <c r="M108" s="2">
        <v>1</v>
      </c>
      <c r="N108" s="2">
        <v>1</v>
      </c>
      <c r="O108" s="2">
        <v>1</v>
      </c>
      <c r="P108" s="2">
        <v>1</v>
      </c>
      <c r="Q108" s="2">
        <v>0.97159528938400941</v>
      </c>
      <c r="R108" s="2">
        <v>1</v>
      </c>
      <c r="S108" s="2">
        <v>1</v>
      </c>
      <c r="T108" s="2">
        <v>1</v>
      </c>
      <c r="U108" s="2">
        <v>1</v>
      </c>
      <c r="V108" s="2">
        <v>1</v>
      </c>
      <c r="W108" s="2">
        <v>1</v>
      </c>
      <c r="X108" s="2">
        <v>1</v>
      </c>
      <c r="Y108" s="2">
        <v>1</v>
      </c>
      <c r="Z108" s="2">
        <v>0.97159528938400941</v>
      </c>
      <c r="AA108" s="2">
        <v>1</v>
      </c>
      <c r="AB108" s="2">
        <v>1</v>
      </c>
      <c r="AC108" s="2">
        <v>1</v>
      </c>
      <c r="AD108" s="2">
        <v>1</v>
      </c>
      <c r="AE108" s="2">
        <v>1</v>
      </c>
      <c r="AF108" s="2">
        <v>1</v>
      </c>
      <c r="AG108" s="2">
        <v>1</v>
      </c>
    </row>
    <row r="109" spans="1:33" x14ac:dyDescent="0.25">
      <c r="A109" s="110" t="s">
        <v>60</v>
      </c>
      <c r="B109" s="1">
        <v>2047</v>
      </c>
      <c r="C109" s="1" t="s">
        <v>366</v>
      </c>
      <c r="D109" s="2">
        <v>1</v>
      </c>
      <c r="E109" s="2">
        <v>1</v>
      </c>
      <c r="F109" s="2">
        <v>1</v>
      </c>
      <c r="G109" s="2">
        <v>1</v>
      </c>
      <c r="H109" s="2">
        <v>1</v>
      </c>
      <c r="I109" s="2">
        <v>1</v>
      </c>
      <c r="J109" s="2">
        <v>1</v>
      </c>
      <c r="K109" s="2">
        <v>1</v>
      </c>
      <c r="L109" s="2">
        <v>1</v>
      </c>
      <c r="M109" s="2">
        <v>1</v>
      </c>
      <c r="N109" s="2">
        <v>1</v>
      </c>
      <c r="O109" s="2">
        <v>1</v>
      </c>
      <c r="P109" s="2">
        <v>1</v>
      </c>
      <c r="Q109" s="2">
        <v>0.97159528938400941</v>
      </c>
      <c r="R109" s="2">
        <v>1</v>
      </c>
      <c r="S109" s="2">
        <v>1</v>
      </c>
      <c r="T109" s="2">
        <v>1</v>
      </c>
      <c r="U109" s="2">
        <v>1</v>
      </c>
      <c r="V109" s="2">
        <v>1</v>
      </c>
      <c r="W109" s="2">
        <v>1</v>
      </c>
      <c r="X109" s="2">
        <v>1</v>
      </c>
      <c r="Y109" s="2">
        <v>1</v>
      </c>
      <c r="Z109" s="2">
        <v>0.97159528938400941</v>
      </c>
      <c r="AA109" s="2">
        <v>1</v>
      </c>
      <c r="AB109" s="2">
        <v>1</v>
      </c>
      <c r="AC109" s="2">
        <v>1</v>
      </c>
      <c r="AD109" s="2">
        <v>1</v>
      </c>
      <c r="AE109" s="2">
        <v>1</v>
      </c>
      <c r="AF109" s="2">
        <v>1</v>
      </c>
      <c r="AG109" s="2">
        <v>1</v>
      </c>
    </row>
    <row r="110" spans="1:33" x14ac:dyDescent="0.25">
      <c r="A110" s="110" t="s">
        <v>60</v>
      </c>
      <c r="B110" s="1">
        <v>2048</v>
      </c>
      <c r="C110" s="1" t="s">
        <v>366</v>
      </c>
      <c r="D110" s="2">
        <v>1</v>
      </c>
      <c r="E110" s="2">
        <v>1</v>
      </c>
      <c r="F110" s="2">
        <v>1</v>
      </c>
      <c r="G110" s="2">
        <v>1</v>
      </c>
      <c r="H110" s="2">
        <v>1</v>
      </c>
      <c r="I110" s="2">
        <v>1</v>
      </c>
      <c r="J110" s="2">
        <v>1</v>
      </c>
      <c r="K110" s="2">
        <v>1</v>
      </c>
      <c r="L110" s="2">
        <v>1</v>
      </c>
      <c r="M110" s="2">
        <v>1</v>
      </c>
      <c r="N110" s="2">
        <v>1</v>
      </c>
      <c r="O110" s="2">
        <v>1</v>
      </c>
      <c r="P110" s="2">
        <v>1</v>
      </c>
      <c r="Q110" s="2">
        <v>0.97159528938400941</v>
      </c>
      <c r="R110" s="2">
        <v>1</v>
      </c>
      <c r="S110" s="2">
        <v>1</v>
      </c>
      <c r="T110" s="2">
        <v>1</v>
      </c>
      <c r="U110" s="2">
        <v>1</v>
      </c>
      <c r="V110" s="2">
        <v>1</v>
      </c>
      <c r="W110" s="2">
        <v>1</v>
      </c>
      <c r="X110" s="2">
        <v>1</v>
      </c>
      <c r="Y110" s="2">
        <v>1</v>
      </c>
      <c r="Z110" s="2">
        <v>0.97159528938400941</v>
      </c>
      <c r="AA110" s="2">
        <v>1</v>
      </c>
      <c r="AB110" s="2">
        <v>1</v>
      </c>
      <c r="AC110" s="2">
        <v>1</v>
      </c>
      <c r="AD110" s="2">
        <v>1</v>
      </c>
      <c r="AE110" s="2">
        <v>1</v>
      </c>
      <c r="AF110" s="2">
        <v>1</v>
      </c>
      <c r="AG110" s="2">
        <v>1</v>
      </c>
    </row>
    <row r="111" spans="1:33" x14ac:dyDescent="0.25">
      <c r="A111" s="110" t="s">
        <v>60</v>
      </c>
      <c r="B111" s="1">
        <v>2049</v>
      </c>
      <c r="C111" s="1" t="s">
        <v>366</v>
      </c>
      <c r="D111" s="2">
        <v>1</v>
      </c>
      <c r="E111" s="2">
        <v>1</v>
      </c>
      <c r="F111" s="2">
        <v>1</v>
      </c>
      <c r="G111" s="2">
        <v>1</v>
      </c>
      <c r="H111" s="2">
        <v>1</v>
      </c>
      <c r="I111" s="2">
        <v>1</v>
      </c>
      <c r="J111" s="2">
        <v>1</v>
      </c>
      <c r="K111" s="2">
        <v>1</v>
      </c>
      <c r="L111" s="2">
        <v>1</v>
      </c>
      <c r="M111" s="2">
        <v>1</v>
      </c>
      <c r="N111" s="2">
        <v>1</v>
      </c>
      <c r="O111" s="2">
        <v>1</v>
      </c>
      <c r="P111" s="2">
        <v>1</v>
      </c>
      <c r="Q111" s="2">
        <v>0.97159528938400941</v>
      </c>
      <c r="R111" s="2">
        <v>1</v>
      </c>
      <c r="S111" s="2">
        <v>1</v>
      </c>
      <c r="T111" s="2">
        <v>1</v>
      </c>
      <c r="U111" s="2">
        <v>1</v>
      </c>
      <c r="V111" s="2">
        <v>1</v>
      </c>
      <c r="W111" s="2">
        <v>1</v>
      </c>
      <c r="X111" s="2">
        <v>1</v>
      </c>
      <c r="Y111" s="2">
        <v>1</v>
      </c>
      <c r="Z111" s="2">
        <v>0.97159528938400941</v>
      </c>
      <c r="AA111" s="2">
        <v>1</v>
      </c>
      <c r="AB111" s="2">
        <v>1</v>
      </c>
      <c r="AC111" s="2">
        <v>1</v>
      </c>
      <c r="AD111" s="2">
        <v>1</v>
      </c>
      <c r="AE111" s="2">
        <v>1</v>
      </c>
      <c r="AF111" s="2">
        <v>1</v>
      </c>
      <c r="AG111" s="2">
        <v>1</v>
      </c>
    </row>
    <row r="112" spans="1:33" ht="15.75" thickBot="1" x14ac:dyDescent="0.3">
      <c r="A112" s="111" t="s">
        <v>60</v>
      </c>
      <c r="B112" s="112">
        <v>2050</v>
      </c>
      <c r="C112" s="112" t="s">
        <v>366</v>
      </c>
      <c r="D112" s="113">
        <v>1</v>
      </c>
      <c r="E112" s="113">
        <v>1</v>
      </c>
      <c r="F112" s="113">
        <v>1</v>
      </c>
      <c r="G112" s="113">
        <v>1</v>
      </c>
      <c r="H112" s="113">
        <v>1</v>
      </c>
      <c r="I112" s="113">
        <v>1</v>
      </c>
      <c r="J112" s="113">
        <v>1</v>
      </c>
      <c r="K112" s="113">
        <v>1</v>
      </c>
      <c r="L112" s="113">
        <v>1</v>
      </c>
      <c r="M112" s="113">
        <v>1</v>
      </c>
      <c r="N112" s="113">
        <v>1</v>
      </c>
      <c r="O112" s="113">
        <v>1</v>
      </c>
      <c r="P112" s="113">
        <v>1</v>
      </c>
      <c r="Q112" s="113">
        <v>0.97159528938400941</v>
      </c>
      <c r="R112" s="113">
        <v>1</v>
      </c>
      <c r="S112" s="113">
        <v>1</v>
      </c>
      <c r="T112" s="113">
        <v>1</v>
      </c>
      <c r="U112" s="113">
        <v>1</v>
      </c>
      <c r="V112" s="113">
        <v>1</v>
      </c>
      <c r="W112" s="113">
        <v>1</v>
      </c>
      <c r="X112" s="113">
        <v>1</v>
      </c>
      <c r="Y112" s="113">
        <v>1</v>
      </c>
      <c r="Z112" s="113">
        <v>0.97159528938400941</v>
      </c>
      <c r="AA112" s="113">
        <v>1</v>
      </c>
      <c r="AB112" s="113">
        <v>1</v>
      </c>
      <c r="AC112" s="113">
        <v>1</v>
      </c>
      <c r="AD112" s="113">
        <v>1</v>
      </c>
      <c r="AE112" s="113">
        <v>1</v>
      </c>
      <c r="AF112" s="113">
        <v>1</v>
      </c>
      <c r="AG112" s="113">
        <v>1</v>
      </c>
    </row>
    <row r="113" spans="1:33" ht="15.75" thickTop="1" x14ac:dyDescent="0.25">
      <c r="A113" s="109" t="s">
        <v>62</v>
      </c>
      <c r="B113" s="109">
        <v>2015</v>
      </c>
      <c r="C113" s="109" t="s">
        <v>366</v>
      </c>
      <c r="D113" s="2">
        <v>0.77328973116583133</v>
      </c>
      <c r="E113" s="2">
        <v>0.823767330084199</v>
      </c>
      <c r="F113" s="2">
        <v>0.76338780878304857</v>
      </c>
      <c r="G113" s="2">
        <v>0.73413665586448285</v>
      </c>
      <c r="H113" s="2">
        <v>0.77663184420400588</v>
      </c>
      <c r="I113" s="2">
        <v>0.77328973116583133</v>
      </c>
      <c r="J113" s="2">
        <v>0.823767330084199</v>
      </c>
      <c r="K113" s="2">
        <v>0.76338780878304857</v>
      </c>
      <c r="L113" s="2">
        <v>0.73413665586448285</v>
      </c>
      <c r="M113" s="2">
        <v>0.77663184420400588</v>
      </c>
      <c r="N113" s="2">
        <v>0.77706095224079619</v>
      </c>
      <c r="O113" s="2">
        <v>0.82376733008419889</v>
      </c>
      <c r="P113" s="2">
        <v>0.76338780878304857</v>
      </c>
      <c r="Q113" s="2">
        <v>0.73413665586448273</v>
      </c>
      <c r="R113" s="2">
        <v>0.77663184420400588</v>
      </c>
      <c r="S113" s="2">
        <v>0.77706095224079619</v>
      </c>
      <c r="T113" s="2">
        <v>0.82376733008419889</v>
      </c>
      <c r="U113" s="2">
        <v>0.76338780878304857</v>
      </c>
      <c r="V113" s="2">
        <v>0.73413665586448273</v>
      </c>
      <c r="W113" s="2">
        <v>0.77663184420400588</v>
      </c>
      <c r="X113" s="2">
        <v>0.77328973116583133</v>
      </c>
      <c r="Y113" s="2">
        <v>0.823767330084199</v>
      </c>
      <c r="Z113" s="2">
        <v>0.73413665586448285</v>
      </c>
      <c r="AA113" s="2">
        <v>0.76338780878304857</v>
      </c>
      <c r="AB113" s="2">
        <v>0.77663184420400588</v>
      </c>
      <c r="AC113" s="2">
        <v>0.77328973116583133</v>
      </c>
      <c r="AD113" s="2">
        <v>0.823767330084199</v>
      </c>
      <c r="AE113" s="2">
        <v>0.73413665586448285</v>
      </c>
      <c r="AF113" s="2">
        <v>0.76338780878304857</v>
      </c>
      <c r="AG113" s="2">
        <v>0.77663184420400588</v>
      </c>
    </row>
    <row r="114" spans="1:33" x14ac:dyDescent="0.25">
      <c r="A114" s="110" t="s">
        <v>62</v>
      </c>
      <c r="B114" s="1">
        <v>2016</v>
      </c>
      <c r="C114" s="1" t="s">
        <v>366</v>
      </c>
      <c r="D114" s="2">
        <v>0.81107689074044154</v>
      </c>
      <c r="E114" s="2">
        <v>0.823767330084199</v>
      </c>
      <c r="F114" s="2">
        <v>0.97440145688072477</v>
      </c>
      <c r="G114" s="2">
        <v>0.73413665586448285</v>
      </c>
      <c r="H114" s="2">
        <v>0.81886923949893242</v>
      </c>
      <c r="I114" s="2">
        <v>0.87285893610136056</v>
      </c>
      <c r="J114" s="2">
        <v>0.85534408256072803</v>
      </c>
      <c r="K114" s="2">
        <v>0.82868748762793354</v>
      </c>
      <c r="L114" s="2">
        <v>0.76217426969383284</v>
      </c>
      <c r="M114" s="2">
        <v>0.88796928288843269</v>
      </c>
      <c r="N114" s="2">
        <v>0.78455188506456852</v>
      </c>
      <c r="O114" s="2">
        <v>0.82376733008419889</v>
      </c>
      <c r="P114" s="2">
        <v>0.80991128336738905</v>
      </c>
      <c r="Q114" s="2">
        <v>0.73413665586448273</v>
      </c>
      <c r="R114" s="2">
        <v>0.78483953541999685</v>
      </c>
      <c r="S114" s="2">
        <v>0.79679956805328567</v>
      </c>
      <c r="T114" s="2">
        <v>0.82665914982212207</v>
      </c>
      <c r="U114" s="2">
        <v>0.77778482990700615</v>
      </c>
      <c r="V114" s="2">
        <v>0.74453406345352391</v>
      </c>
      <c r="W114" s="2">
        <v>0.79826725309037883</v>
      </c>
      <c r="X114" s="2">
        <v>0.78090738007644489</v>
      </c>
      <c r="Y114" s="2">
        <v>0.823767330084199</v>
      </c>
      <c r="Z114" s="2">
        <v>0.73413665586448285</v>
      </c>
      <c r="AA114" s="2">
        <v>0.80991128336738905</v>
      </c>
      <c r="AB114" s="2">
        <v>0.78483953541999674</v>
      </c>
      <c r="AC114" s="2">
        <v>0.79336224399946131</v>
      </c>
      <c r="AD114" s="2">
        <v>0.82665914982212219</v>
      </c>
      <c r="AE114" s="2">
        <v>0.74453406345352402</v>
      </c>
      <c r="AF114" s="2">
        <v>0.77778482990700615</v>
      </c>
      <c r="AG114" s="2">
        <v>0.79826725309037883</v>
      </c>
    </row>
    <row r="115" spans="1:33" x14ac:dyDescent="0.25">
      <c r="A115" s="110" t="s">
        <v>62</v>
      </c>
      <c r="B115" s="1">
        <v>2017</v>
      </c>
      <c r="C115" s="1" t="s">
        <v>366</v>
      </c>
      <c r="D115" s="2">
        <v>0.85597943589306003</v>
      </c>
      <c r="E115" s="2">
        <v>0.823767330084199</v>
      </c>
      <c r="F115" s="2">
        <v>1</v>
      </c>
      <c r="G115" s="2">
        <v>0.73890621462418737</v>
      </c>
      <c r="H115" s="2">
        <v>0.86865245675530356</v>
      </c>
      <c r="I115" s="2">
        <v>0.9824440777566803</v>
      </c>
      <c r="J115" s="2">
        <v>0.88634860687720596</v>
      </c>
      <c r="K115" s="2">
        <v>0.8844622619349396</v>
      </c>
      <c r="L115" s="2">
        <v>0.79269036372214907</v>
      </c>
      <c r="M115" s="2">
        <v>1</v>
      </c>
      <c r="N115" s="2">
        <v>0.79345337311345254</v>
      </c>
      <c r="O115" s="2">
        <v>0.82376733008419889</v>
      </c>
      <c r="P115" s="2">
        <v>0.86060013683553571</v>
      </c>
      <c r="Q115" s="2">
        <v>0.73590538863704902</v>
      </c>
      <c r="R115" s="2">
        <v>0.79451355229830478</v>
      </c>
      <c r="S115" s="2">
        <v>0.81852374483356805</v>
      </c>
      <c r="T115" s="2">
        <v>0.82949856452919024</v>
      </c>
      <c r="U115" s="2">
        <v>0.79008183684618849</v>
      </c>
      <c r="V115" s="2">
        <v>0.75585058523633586</v>
      </c>
      <c r="W115" s="2">
        <v>0.82214244571345763</v>
      </c>
      <c r="X115" s="2">
        <v>0.78995944506402993</v>
      </c>
      <c r="Y115" s="2">
        <v>0.823767330084199</v>
      </c>
      <c r="Z115" s="2">
        <v>0.73590538863704913</v>
      </c>
      <c r="AA115" s="2">
        <v>0.86060013683553571</v>
      </c>
      <c r="AB115" s="2">
        <v>0.79451355229830478</v>
      </c>
      <c r="AC115" s="2">
        <v>0.81545390540898888</v>
      </c>
      <c r="AD115" s="2">
        <v>0.82949856452919035</v>
      </c>
      <c r="AE115" s="2">
        <v>0.75585058523633586</v>
      </c>
      <c r="AF115" s="2">
        <v>0.79008183684618849</v>
      </c>
      <c r="AG115" s="2">
        <v>0.82214244571345751</v>
      </c>
    </row>
    <row r="116" spans="1:33" x14ac:dyDescent="0.25">
      <c r="A116" s="110" t="s">
        <v>62</v>
      </c>
      <c r="B116" s="1">
        <v>2018</v>
      </c>
      <c r="C116" s="1" t="s">
        <v>366</v>
      </c>
      <c r="D116" s="2">
        <v>0.90241921780077372</v>
      </c>
      <c r="E116" s="2">
        <v>0.823767330084199</v>
      </c>
      <c r="F116" s="2">
        <v>1</v>
      </c>
      <c r="G116" s="2">
        <v>0.74519627243155295</v>
      </c>
      <c r="H116" s="2">
        <v>0.91991937035677229</v>
      </c>
      <c r="I116" s="2">
        <v>1</v>
      </c>
      <c r="J116" s="2">
        <v>0.91794192481316439</v>
      </c>
      <c r="K116" s="2">
        <v>0.94070835215645288</v>
      </c>
      <c r="L116" s="2">
        <v>0.82392390074414112</v>
      </c>
      <c r="M116" s="2">
        <v>1</v>
      </c>
      <c r="N116" s="2">
        <v>0.8026596032333545</v>
      </c>
      <c r="O116" s="2">
        <v>0.82376733008419889</v>
      </c>
      <c r="P116" s="2">
        <v>0.91412833686650297</v>
      </c>
      <c r="Q116" s="2">
        <v>0.73823797996168417</v>
      </c>
      <c r="R116" s="2">
        <v>0.80447588528545022</v>
      </c>
      <c r="S116" s="2">
        <v>0.84084212536004421</v>
      </c>
      <c r="T116" s="2">
        <v>0.83239190134277141</v>
      </c>
      <c r="U116" s="2">
        <v>0.8024827576988427</v>
      </c>
      <c r="V116" s="2">
        <v>0.76743316201486</v>
      </c>
      <c r="W116" s="2">
        <v>0.84667726829077805</v>
      </c>
      <c r="X116" s="2">
        <v>0.79932140711783095</v>
      </c>
      <c r="Y116" s="2">
        <v>0.823767330084199</v>
      </c>
      <c r="Z116" s="2">
        <v>0.73823797996168428</v>
      </c>
      <c r="AA116" s="2">
        <v>0.91412833686650297</v>
      </c>
      <c r="AB116" s="2">
        <v>0.80447588528545022</v>
      </c>
      <c r="AC116" s="2">
        <v>0.83814982207301703</v>
      </c>
      <c r="AD116" s="2">
        <v>0.83239190134277152</v>
      </c>
      <c r="AE116" s="2">
        <v>0.76743316201486012</v>
      </c>
      <c r="AF116" s="2">
        <v>0.8024827576988427</v>
      </c>
      <c r="AG116" s="2">
        <v>0.84667726829077805</v>
      </c>
    </row>
    <row r="117" spans="1:33" x14ac:dyDescent="0.25">
      <c r="A117" s="110" t="s">
        <v>62</v>
      </c>
      <c r="B117" s="1">
        <v>2019</v>
      </c>
      <c r="C117" s="1" t="s">
        <v>366</v>
      </c>
      <c r="D117" s="2">
        <v>0.95039623646358284</v>
      </c>
      <c r="E117" s="2">
        <v>0.823767330084199</v>
      </c>
      <c r="F117" s="2">
        <v>1</v>
      </c>
      <c r="G117" s="2">
        <v>0.75300682928657947</v>
      </c>
      <c r="H117" s="2">
        <v>0.97266998030333929</v>
      </c>
      <c r="I117" s="2">
        <v>1</v>
      </c>
      <c r="J117" s="2">
        <v>0.95012403636860332</v>
      </c>
      <c r="K117" s="2">
        <v>0.99742575829247349</v>
      </c>
      <c r="L117" s="2">
        <v>0.85587488075980911</v>
      </c>
      <c r="M117" s="2">
        <v>1</v>
      </c>
      <c r="N117" s="2">
        <v>0.81217057542427451</v>
      </c>
      <c r="O117" s="2">
        <v>0.82376733008419889</v>
      </c>
      <c r="P117" s="2">
        <v>0.97049588346029192</v>
      </c>
      <c r="Q117" s="2">
        <v>0.74113442983838795</v>
      </c>
      <c r="R117" s="2">
        <v>0.81472653438143294</v>
      </c>
      <c r="S117" s="2">
        <v>0.8637547096327145</v>
      </c>
      <c r="T117" s="2">
        <v>0.8353391602628657</v>
      </c>
      <c r="U117" s="2">
        <v>0.81498759246496855</v>
      </c>
      <c r="V117" s="2">
        <v>0.77928179378909646</v>
      </c>
      <c r="W117" s="2">
        <v>0.87187172082234021</v>
      </c>
      <c r="X117" s="2">
        <v>0.80899326623784795</v>
      </c>
      <c r="Y117" s="2">
        <v>0.823767330084199</v>
      </c>
      <c r="Z117" s="2">
        <v>0.74113442983838806</v>
      </c>
      <c r="AA117" s="2">
        <v>0.97049588346029192</v>
      </c>
      <c r="AB117" s="2">
        <v>0.81472653438143283</v>
      </c>
      <c r="AC117" s="2">
        <v>0.86144999399154609</v>
      </c>
      <c r="AD117" s="2">
        <v>0.83533916026286581</v>
      </c>
      <c r="AE117" s="2">
        <v>0.77928179378909657</v>
      </c>
      <c r="AF117" s="2">
        <v>0.81498759246496855</v>
      </c>
      <c r="AG117" s="2">
        <v>0.87187172082234021</v>
      </c>
    </row>
    <row r="118" spans="1:33" x14ac:dyDescent="0.25">
      <c r="A118" s="110" t="s">
        <v>62</v>
      </c>
      <c r="B118" s="1">
        <v>2020</v>
      </c>
      <c r="C118" s="1" t="s">
        <v>366</v>
      </c>
      <c r="D118" s="2">
        <v>0.99991049188148728</v>
      </c>
      <c r="E118" s="2">
        <v>0.823767330084199</v>
      </c>
      <c r="F118" s="2">
        <v>1</v>
      </c>
      <c r="G118" s="2">
        <v>0.76233788518926704</v>
      </c>
      <c r="H118" s="2">
        <v>1</v>
      </c>
      <c r="I118" s="2">
        <v>1</v>
      </c>
      <c r="J118" s="2">
        <v>0.98289494154352275</v>
      </c>
      <c r="K118" s="2">
        <v>1</v>
      </c>
      <c r="L118" s="2">
        <v>0.8885433037691528</v>
      </c>
      <c r="M118" s="2">
        <v>1</v>
      </c>
      <c r="N118" s="2">
        <v>0.82198628968621235</v>
      </c>
      <c r="O118" s="2">
        <v>0.82376733008419889</v>
      </c>
      <c r="P118" s="2">
        <v>1</v>
      </c>
      <c r="Q118" s="2">
        <v>0.74459473826716061</v>
      </c>
      <c r="R118" s="2">
        <v>0.82526549958625295</v>
      </c>
      <c r="S118" s="2">
        <v>0.88726149765157858</v>
      </c>
      <c r="T118" s="2">
        <v>0.83834034128947321</v>
      </c>
      <c r="U118" s="2">
        <v>0.82759634114456615</v>
      </c>
      <c r="V118" s="2">
        <v>0.7913964805590451</v>
      </c>
      <c r="W118" s="2">
        <v>0.89772580330814422</v>
      </c>
      <c r="X118" s="2">
        <v>0.81897502242408093</v>
      </c>
      <c r="Y118" s="2">
        <v>0.823767330084199</v>
      </c>
      <c r="Z118" s="2">
        <v>0.74459473826716061</v>
      </c>
      <c r="AA118" s="2">
        <v>1</v>
      </c>
      <c r="AB118" s="2">
        <v>0.82526549958625295</v>
      </c>
      <c r="AC118" s="2">
        <v>0.88535442116457597</v>
      </c>
      <c r="AD118" s="2">
        <v>0.83834034128947332</v>
      </c>
      <c r="AE118" s="2">
        <v>0.7913964805590451</v>
      </c>
      <c r="AF118" s="2">
        <v>0.82759634114456615</v>
      </c>
      <c r="AG118" s="2">
        <v>0.89772580330814411</v>
      </c>
    </row>
    <row r="119" spans="1:33" x14ac:dyDescent="0.25">
      <c r="A119" s="110" t="s">
        <v>62</v>
      </c>
      <c r="B119" s="1">
        <v>2021</v>
      </c>
      <c r="C119" s="1" t="s">
        <v>366</v>
      </c>
      <c r="D119" s="2">
        <v>1</v>
      </c>
      <c r="E119" s="2">
        <v>0.823767330084199</v>
      </c>
      <c r="F119" s="2">
        <v>1</v>
      </c>
      <c r="G119" s="2">
        <v>0.77318944013961566</v>
      </c>
      <c r="H119" s="2">
        <v>1</v>
      </c>
      <c r="I119" s="2">
        <v>1</v>
      </c>
      <c r="J119" s="2">
        <v>1</v>
      </c>
      <c r="K119" s="2">
        <v>1</v>
      </c>
      <c r="L119" s="2">
        <v>0.92192916977217221</v>
      </c>
      <c r="M119" s="2">
        <v>1</v>
      </c>
      <c r="N119" s="2">
        <v>0.83210674601916823</v>
      </c>
      <c r="O119" s="2">
        <v>0.82376733008419889</v>
      </c>
      <c r="P119" s="2">
        <v>1</v>
      </c>
      <c r="Q119" s="2">
        <v>0.7486189052480019</v>
      </c>
      <c r="R119" s="2">
        <v>0.83609278089991035</v>
      </c>
      <c r="S119" s="2">
        <v>0.91136248941663667</v>
      </c>
      <c r="T119" s="2">
        <v>0.84139544442259384</v>
      </c>
      <c r="U119" s="2">
        <v>0.84030900373763551</v>
      </c>
      <c r="V119" s="2">
        <v>0.80377722232470594</v>
      </c>
      <c r="W119" s="2">
        <v>0.92423951574818985</v>
      </c>
      <c r="X119" s="2">
        <v>0.8292666756765299</v>
      </c>
      <c r="Y119" s="2">
        <v>0.823767330084199</v>
      </c>
      <c r="Z119" s="2">
        <v>0.74861890524800201</v>
      </c>
      <c r="AA119" s="2">
        <v>1</v>
      </c>
      <c r="AB119" s="2">
        <v>0.83609278089991035</v>
      </c>
      <c r="AC119" s="2">
        <v>0.90986310359210654</v>
      </c>
      <c r="AD119" s="2">
        <v>0.84139544442259384</v>
      </c>
      <c r="AE119" s="2">
        <v>0.80377722232470605</v>
      </c>
      <c r="AF119" s="2">
        <v>0.84030900373763551</v>
      </c>
      <c r="AG119" s="2">
        <v>0.92423951574818985</v>
      </c>
    </row>
    <row r="120" spans="1:33" x14ac:dyDescent="0.25">
      <c r="A120" s="110" t="s">
        <v>62</v>
      </c>
      <c r="B120" s="1">
        <v>2022</v>
      </c>
      <c r="C120" s="1" t="s">
        <v>366</v>
      </c>
      <c r="D120" s="2">
        <v>1</v>
      </c>
      <c r="E120" s="2">
        <v>0.823767330084199</v>
      </c>
      <c r="F120" s="2">
        <v>1</v>
      </c>
      <c r="G120" s="2">
        <v>0.78556149413762488</v>
      </c>
      <c r="H120" s="2">
        <v>1</v>
      </c>
      <c r="I120" s="2">
        <v>1</v>
      </c>
      <c r="J120" s="2">
        <v>1</v>
      </c>
      <c r="K120" s="2">
        <v>1</v>
      </c>
      <c r="L120" s="2">
        <v>0.95603247876886754</v>
      </c>
      <c r="M120" s="2">
        <v>1</v>
      </c>
      <c r="N120" s="2">
        <v>0.84253194442314205</v>
      </c>
      <c r="O120" s="2">
        <v>0.82376733008419889</v>
      </c>
      <c r="P120" s="2">
        <v>1</v>
      </c>
      <c r="Q120" s="2">
        <v>0.75320693078091183</v>
      </c>
      <c r="R120" s="2">
        <v>0.84720837832240514</v>
      </c>
      <c r="S120" s="2">
        <v>0.93605768492788877</v>
      </c>
      <c r="T120" s="2">
        <v>0.84450446966222736</v>
      </c>
      <c r="U120" s="2">
        <v>0.8531255802441764</v>
      </c>
      <c r="V120" s="2">
        <v>0.8164240190860792</v>
      </c>
      <c r="W120" s="2">
        <v>0.95141285814247711</v>
      </c>
      <c r="X120" s="2">
        <v>0.83986822599519484</v>
      </c>
      <c r="Y120" s="2">
        <v>0.823767330084199</v>
      </c>
      <c r="Z120" s="2">
        <v>0.75320693078091194</v>
      </c>
      <c r="AA120" s="2">
        <v>1</v>
      </c>
      <c r="AB120" s="2">
        <v>0.84720837832240514</v>
      </c>
      <c r="AC120" s="2">
        <v>0.93497604127413791</v>
      </c>
      <c r="AD120" s="2">
        <v>0.84450446966222747</v>
      </c>
      <c r="AE120" s="2">
        <v>0.8164240190860792</v>
      </c>
      <c r="AF120" s="2">
        <v>0.8531255802441764</v>
      </c>
      <c r="AG120" s="2">
        <v>0.95141285814247711</v>
      </c>
    </row>
    <row r="121" spans="1:33" x14ac:dyDescent="0.25">
      <c r="A121" s="110" t="s">
        <v>62</v>
      </c>
      <c r="B121" s="1">
        <v>2023</v>
      </c>
      <c r="C121" s="1" t="s">
        <v>366</v>
      </c>
      <c r="D121" s="2">
        <v>1</v>
      </c>
      <c r="E121" s="2">
        <v>0.823767330084199</v>
      </c>
      <c r="F121" s="2">
        <v>1</v>
      </c>
      <c r="G121" s="2">
        <v>0.79945404718329505</v>
      </c>
      <c r="H121" s="2">
        <v>1</v>
      </c>
      <c r="I121" s="2">
        <v>1</v>
      </c>
      <c r="J121" s="2">
        <v>1</v>
      </c>
      <c r="K121" s="2">
        <v>1</v>
      </c>
      <c r="L121" s="2">
        <v>0.9908532307592387</v>
      </c>
      <c r="M121" s="2">
        <v>1</v>
      </c>
      <c r="N121" s="2">
        <v>0.85326188489813382</v>
      </c>
      <c r="O121" s="2">
        <v>0.82376733008419889</v>
      </c>
      <c r="P121" s="2">
        <v>1</v>
      </c>
      <c r="Q121" s="2">
        <v>0.75835881486589063</v>
      </c>
      <c r="R121" s="2">
        <v>0.85861229185373722</v>
      </c>
      <c r="S121" s="2">
        <v>0.96134708418533454</v>
      </c>
      <c r="T121" s="2">
        <v>0.84766741700837411</v>
      </c>
      <c r="U121" s="2">
        <v>0.86604607066418915</v>
      </c>
      <c r="V121" s="2">
        <v>0.82933687084316454</v>
      </c>
      <c r="W121" s="2">
        <v>0.97924583049100611</v>
      </c>
      <c r="X121" s="2">
        <v>0.85077967338007587</v>
      </c>
      <c r="Y121" s="2">
        <v>0.823767330084199</v>
      </c>
      <c r="Z121" s="2">
        <v>0.75835881486589063</v>
      </c>
      <c r="AA121" s="2">
        <v>1</v>
      </c>
      <c r="AB121" s="2">
        <v>0.85861229185373711</v>
      </c>
      <c r="AC121" s="2">
        <v>0.96069323421066988</v>
      </c>
      <c r="AD121" s="2">
        <v>0.84766741700837422</v>
      </c>
      <c r="AE121" s="2">
        <v>0.82933687084316465</v>
      </c>
      <c r="AF121" s="2">
        <v>0.86604607066418915</v>
      </c>
      <c r="AG121" s="2">
        <v>0.97924583049100611</v>
      </c>
    </row>
    <row r="122" spans="1:33" x14ac:dyDescent="0.25">
      <c r="A122" s="110" t="s">
        <v>62</v>
      </c>
      <c r="B122" s="1">
        <v>2024</v>
      </c>
      <c r="C122" s="1" t="s">
        <v>366</v>
      </c>
      <c r="D122" s="2">
        <v>1</v>
      </c>
      <c r="E122" s="2">
        <v>0.823767330084199</v>
      </c>
      <c r="F122" s="2">
        <v>1</v>
      </c>
      <c r="G122" s="2">
        <v>0.81486709927662626</v>
      </c>
      <c r="H122" s="2">
        <v>1</v>
      </c>
      <c r="I122" s="2">
        <v>1</v>
      </c>
      <c r="J122" s="2">
        <v>1</v>
      </c>
      <c r="K122" s="2">
        <v>1</v>
      </c>
      <c r="L122" s="2">
        <v>1</v>
      </c>
      <c r="M122" s="2">
        <v>1</v>
      </c>
      <c r="N122" s="2">
        <v>0.86429656744414363</v>
      </c>
      <c r="O122" s="2">
        <v>0.82376733008419889</v>
      </c>
      <c r="P122" s="2">
        <v>1</v>
      </c>
      <c r="Q122" s="2">
        <v>0.76407455750293807</v>
      </c>
      <c r="R122" s="2">
        <v>0.87030452149390658</v>
      </c>
      <c r="S122" s="2">
        <v>0.98723068718897444</v>
      </c>
      <c r="T122" s="2">
        <v>0.85088428646103398</v>
      </c>
      <c r="U122" s="2">
        <v>0.87907047499767377</v>
      </c>
      <c r="V122" s="2">
        <v>0.84251577759596219</v>
      </c>
      <c r="W122" s="2">
        <v>1</v>
      </c>
      <c r="X122" s="2">
        <v>0.86200101783117278</v>
      </c>
      <c r="Y122" s="2">
        <v>0.823767330084199</v>
      </c>
      <c r="Z122" s="2">
        <v>0.76407455750293818</v>
      </c>
      <c r="AA122" s="2">
        <v>1</v>
      </c>
      <c r="AB122" s="2">
        <v>0.87030452149390658</v>
      </c>
      <c r="AC122" s="2">
        <v>0.98701468240170276</v>
      </c>
      <c r="AD122" s="2">
        <v>0.85088428646103398</v>
      </c>
      <c r="AE122" s="2">
        <v>0.84251577759596219</v>
      </c>
      <c r="AF122" s="2">
        <v>0.87907047499767366</v>
      </c>
      <c r="AG122" s="2">
        <v>1</v>
      </c>
    </row>
    <row r="123" spans="1:33" x14ac:dyDescent="0.25">
      <c r="A123" s="110" t="s">
        <v>62</v>
      </c>
      <c r="B123" s="1">
        <v>2025</v>
      </c>
      <c r="C123" s="1" t="s">
        <v>366</v>
      </c>
      <c r="D123" s="2">
        <v>1</v>
      </c>
      <c r="E123" s="2">
        <v>0.823767330084199</v>
      </c>
      <c r="F123" s="2">
        <v>1</v>
      </c>
      <c r="G123" s="2">
        <v>0.83180065041761841</v>
      </c>
      <c r="H123" s="2">
        <v>1</v>
      </c>
      <c r="I123" s="2">
        <v>1</v>
      </c>
      <c r="J123" s="2">
        <v>1</v>
      </c>
      <c r="K123" s="2">
        <v>1</v>
      </c>
      <c r="L123" s="2">
        <v>1</v>
      </c>
      <c r="M123" s="2">
        <v>1</v>
      </c>
      <c r="N123" s="2">
        <v>0.87563599206117126</v>
      </c>
      <c r="O123" s="2">
        <v>0.82376733008419889</v>
      </c>
      <c r="P123" s="2">
        <v>1</v>
      </c>
      <c r="Q123" s="2">
        <v>0.77035415869205437</v>
      </c>
      <c r="R123" s="2">
        <v>0.88228506724291333</v>
      </c>
      <c r="S123" s="2">
        <v>1</v>
      </c>
      <c r="T123" s="2">
        <v>0.85415507802020685</v>
      </c>
      <c r="U123" s="2">
        <v>0.89219879324462981</v>
      </c>
      <c r="V123" s="2">
        <v>0.85596073934447192</v>
      </c>
      <c r="W123" s="2">
        <v>1</v>
      </c>
      <c r="X123" s="2">
        <v>0.87353225934848566</v>
      </c>
      <c r="Y123" s="2">
        <v>0.823767330084199</v>
      </c>
      <c r="Z123" s="2">
        <v>0.77035415869205437</v>
      </c>
      <c r="AA123" s="2">
        <v>1</v>
      </c>
      <c r="AB123" s="2">
        <v>0.88228506724291333</v>
      </c>
      <c r="AC123" s="2">
        <v>1</v>
      </c>
      <c r="AD123" s="2">
        <v>0.85415507802020685</v>
      </c>
      <c r="AE123" s="2">
        <v>0.85596073934447203</v>
      </c>
      <c r="AF123" s="2">
        <v>0.89219879324462981</v>
      </c>
      <c r="AG123" s="2">
        <v>1</v>
      </c>
    </row>
    <row r="124" spans="1:33" x14ac:dyDescent="0.25">
      <c r="A124" s="110" t="s">
        <v>62</v>
      </c>
      <c r="B124" s="1">
        <v>2026</v>
      </c>
      <c r="C124" s="1" t="s">
        <v>366</v>
      </c>
      <c r="D124" s="2">
        <v>1</v>
      </c>
      <c r="E124" s="2">
        <v>0.823767330084199</v>
      </c>
      <c r="F124" s="2">
        <v>1</v>
      </c>
      <c r="G124" s="2">
        <v>0.85025470060627162</v>
      </c>
      <c r="H124" s="2">
        <v>1</v>
      </c>
      <c r="I124" s="2">
        <v>1</v>
      </c>
      <c r="J124" s="2">
        <v>1</v>
      </c>
      <c r="K124" s="2">
        <v>1</v>
      </c>
      <c r="L124" s="2">
        <v>1</v>
      </c>
      <c r="M124" s="2">
        <v>1</v>
      </c>
      <c r="N124" s="2">
        <v>0.88728015874921695</v>
      </c>
      <c r="O124" s="2">
        <v>0.82376733008419889</v>
      </c>
      <c r="P124" s="2">
        <v>1</v>
      </c>
      <c r="Q124" s="2">
        <v>0.77719761843323931</v>
      </c>
      <c r="R124" s="2">
        <v>0.89455392910075759</v>
      </c>
      <c r="S124" s="2">
        <v>1</v>
      </c>
      <c r="T124" s="2">
        <v>0.85747979168589283</v>
      </c>
      <c r="U124" s="2">
        <v>0.90543102540505771</v>
      </c>
      <c r="V124" s="2">
        <v>0.86967175608869407</v>
      </c>
      <c r="W124" s="2">
        <v>1</v>
      </c>
      <c r="X124" s="2">
        <v>0.88537339793201453</v>
      </c>
      <c r="Y124" s="2">
        <v>0.823767330084199</v>
      </c>
      <c r="Z124" s="2">
        <v>0.77719761843323942</v>
      </c>
      <c r="AA124" s="2">
        <v>1</v>
      </c>
      <c r="AB124" s="2">
        <v>0.89455392910075759</v>
      </c>
      <c r="AC124" s="2">
        <v>1</v>
      </c>
      <c r="AD124" s="2">
        <v>0.85747979168589283</v>
      </c>
      <c r="AE124" s="2">
        <v>0.86967175608869418</v>
      </c>
      <c r="AF124" s="2">
        <v>0.90543102540505771</v>
      </c>
      <c r="AG124" s="2">
        <v>1</v>
      </c>
    </row>
    <row r="125" spans="1:33" x14ac:dyDescent="0.25">
      <c r="A125" s="110" t="s">
        <v>62</v>
      </c>
      <c r="B125" s="1">
        <v>2027</v>
      </c>
      <c r="C125" s="1" t="s">
        <v>366</v>
      </c>
      <c r="D125" s="2">
        <v>1</v>
      </c>
      <c r="E125" s="2">
        <v>0.823767330084199</v>
      </c>
      <c r="F125" s="2">
        <v>1</v>
      </c>
      <c r="G125" s="2">
        <v>0.87022924984258587</v>
      </c>
      <c r="H125" s="2">
        <v>1</v>
      </c>
      <c r="I125" s="2">
        <v>1</v>
      </c>
      <c r="J125" s="2">
        <v>1</v>
      </c>
      <c r="K125" s="2">
        <v>1</v>
      </c>
      <c r="L125" s="2">
        <v>1</v>
      </c>
      <c r="M125" s="2">
        <v>1</v>
      </c>
      <c r="N125" s="2">
        <v>0.89922906750828058</v>
      </c>
      <c r="O125" s="2">
        <v>0.82376733008419889</v>
      </c>
      <c r="P125" s="2">
        <v>1</v>
      </c>
      <c r="Q125" s="2">
        <v>0.78460493672649312</v>
      </c>
      <c r="R125" s="2">
        <v>0.90711110706743903</v>
      </c>
      <c r="S125" s="2">
        <v>1</v>
      </c>
      <c r="T125" s="2">
        <v>0.86085842745809193</v>
      </c>
      <c r="U125" s="2">
        <v>0.91876717147895737</v>
      </c>
      <c r="V125" s="2">
        <v>0.88364882782862852</v>
      </c>
      <c r="W125" s="2">
        <v>1</v>
      </c>
      <c r="X125" s="2">
        <v>0.8975244335817596</v>
      </c>
      <c r="Y125" s="2">
        <v>0.823767330084199</v>
      </c>
      <c r="Z125" s="2">
        <v>0.78460493672649323</v>
      </c>
      <c r="AA125" s="2">
        <v>1</v>
      </c>
      <c r="AB125" s="2">
        <v>0.90711110706743892</v>
      </c>
      <c r="AC125" s="2">
        <v>1</v>
      </c>
      <c r="AD125" s="2">
        <v>0.86085842745809193</v>
      </c>
      <c r="AE125" s="2">
        <v>0.88364882782862852</v>
      </c>
      <c r="AF125" s="2">
        <v>0.91876717147895737</v>
      </c>
      <c r="AG125" s="2">
        <v>1</v>
      </c>
    </row>
    <row r="126" spans="1:33" x14ac:dyDescent="0.25">
      <c r="A126" s="110" t="s">
        <v>62</v>
      </c>
      <c r="B126" s="1">
        <v>2028</v>
      </c>
      <c r="C126" s="1" t="s">
        <v>366</v>
      </c>
      <c r="D126" s="2">
        <v>1</v>
      </c>
      <c r="E126" s="2">
        <v>0.823767330084199</v>
      </c>
      <c r="F126" s="2">
        <v>1</v>
      </c>
      <c r="G126" s="2">
        <v>0.89172429812656107</v>
      </c>
      <c r="H126" s="2">
        <v>1</v>
      </c>
      <c r="I126" s="2">
        <v>1</v>
      </c>
      <c r="J126" s="2">
        <v>1</v>
      </c>
      <c r="K126" s="2">
        <v>1</v>
      </c>
      <c r="L126" s="2">
        <v>1</v>
      </c>
      <c r="M126" s="2">
        <v>1</v>
      </c>
      <c r="N126" s="2">
        <v>0.91148271833836214</v>
      </c>
      <c r="O126" s="2">
        <v>0.82376733008419889</v>
      </c>
      <c r="P126" s="2">
        <v>1</v>
      </c>
      <c r="Q126" s="2">
        <v>0.79257611357181568</v>
      </c>
      <c r="R126" s="2">
        <v>0.91995660114295774</v>
      </c>
      <c r="S126" s="2">
        <v>1</v>
      </c>
      <c r="T126" s="2">
        <v>0.86429098533680404</v>
      </c>
      <c r="U126" s="2">
        <v>0.93220723146632867</v>
      </c>
      <c r="V126" s="2">
        <v>0.89789195456427506</v>
      </c>
      <c r="W126" s="2">
        <v>1</v>
      </c>
      <c r="X126" s="2">
        <v>0.90998536629772042</v>
      </c>
      <c r="Y126" s="2">
        <v>0.823767330084199</v>
      </c>
      <c r="Z126" s="2">
        <v>0.79257611357181568</v>
      </c>
      <c r="AA126" s="2">
        <v>1</v>
      </c>
      <c r="AB126" s="2">
        <v>0.91995660114295774</v>
      </c>
      <c r="AC126" s="2">
        <v>1</v>
      </c>
      <c r="AD126" s="2">
        <v>0.86429098533680404</v>
      </c>
      <c r="AE126" s="2">
        <v>0.89789195456427506</v>
      </c>
      <c r="AF126" s="2">
        <v>0.93220723146632867</v>
      </c>
      <c r="AG126" s="2">
        <v>1</v>
      </c>
    </row>
    <row r="127" spans="1:33" x14ac:dyDescent="0.25">
      <c r="A127" s="110" t="s">
        <v>62</v>
      </c>
      <c r="B127" s="1">
        <v>2029</v>
      </c>
      <c r="C127" s="1" t="s">
        <v>366</v>
      </c>
      <c r="D127" s="2">
        <v>1</v>
      </c>
      <c r="E127" s="2">
        <v>0.823767330084199</v>
      </c>
      <c r="F127" s="2">
        <v>1</v>
      </c>
      <c r="G127" s="2">
        <v>0.91473984545819731</v>
      </c>
      <c r="H127" s="2">
        <v>1</v>
      </c>
      <c r="I127" s="2">
        <v>1</v>
      </c>
      <c r="J127" s="2">
        <v>1</v>
      </c>
      <c r="K127" s="2">
        <v>1</v>
      </c>
      <c r="L127" s="2">
        <v>1</v>
      </c>
      <c r="M127" s="2">
        <v>1</v>
      </c>
      <c r="N127" s="2">
        <v>0.92404111123946164</v>
      </c>
      <c r="O127" s="2">
        <v>0.82376733008419889</v>
      </c>
      <c r="P127" s="2">
        <v>1</v>
      </c>
      <c r="Q127" s="2">
        <v>0.80111114896920688</v>
      </c>
      <c r="R127" s="2">
        <v>0.93309041132731396</v>
      </c>
      <c r="S127" s="2">
        <v>1</v>
      </c>
      <c r="T127" s="2">
        <v>0.86777746532202937</v>
      </c>
      <c r="U127" s="2">
        <v>0.94575120536717172</v>
      </c>
      <c r="V127" s="2">
        <v>0.91240113629563391</v>
      </c>
      <c r="W127" s="2">
        <v>1</v>
      </c>
      <c r="X127" s="2">
        <v>0.92275619607989734</v>
      </c>
      <c r="Y127" s="2">
        <v>0.823767330084199</v>
      </c>
      <c r="Z127" s="2">
        <v>0.80111114896920699</v>
      </c>
      <c r="AA127" s="2">
        <v>1</v>
      </c>
      <c r="AB127" s="2">
        <v>0.93309041132731396</v>
      </c>
      <c r="AC127" s="2">
        <v>1</v>
      </c>
      <c r="AD127" s="2">
        <v>0.86777746532202948</v>
      </c>
      <c r="AE127" s="2">
        <v>0.91240113629563391</v>
      </c>
      <c r="AF127" s="2">
        <v>0.94575120536717172</v>
      </c>
      <c r="AG127" s="2">
        <v>1</v>
      </c>
    </row>
    <row r="128" spans="1:33" x14ac:dyDescent="0.25">
      <c r="A128" s="110" t="s">
        <v>62</v>
      </c>
      <c r="B128" s="1">
        <v>2030</v>
      </c>
      <c r="C128" s="1" t="s">
        <v>366</v>
      </c>
      <c r="D128" s="2">
        <v>1</v>
      </c>
      <c r="E128" s="2">
        <v>0.82677126630428432</v>
      </c>
      <c r="F128" s="2">
        <v>1</v>
      </c>
      <c r="G128" s="2">
        <v>0.93927589183749449</v>
      </c>
      <c r="H128" s="2">
        <v>1</v>
      </c>
      <c r="I128" s="2">
        <v>1</v>
      </c>
      <c r="J128" s="2">
        <v>1</v>
      </c>
      <c r="K128" s="2">
        <v>1</v>
      </c>
      <c r="L128" s="2">
        <v>1</v>
      </c>
      <c r="M128" s="2">
        <v>1</v>
      </c>
      <c r="N128" s="2">
        <v>0.93692172468839363</v>
      </c>
      <c r="O128" s="2">
        <v>0.82404243253683906</v>
      </c>
      <c r="P128" s="2">
        <v>1</v>
      </c>
      <c r="Q128" s="2">
        <v>0.81021004291866694</v>
      </c>
      <c r="R128" s="2">
        <v>0.94651253762050735</v>
      </c>
      <c r="S128" s="2">
        <v>1</v>
      </c>
      <c r="T128" s="2">
        <v>0.87131786741376771</v>
      </c>
      <c r="U128" s="2">
        <v>0.95939909318148653</v>
      </c>
      <c r="V128" s="2">
        <v>0.92717637302270506</v>
      </c>
      <c r="W128" s="2">
        <v>1</v>
      </c>
      <c r="X128" s="2">
        <v>0.9358546970697752</v>
      </c>
      <c r="Y128" s="2">
        <v>0.82404243253683918</v>
      </c>
      <c r="Z128" s="2">
        <v>0.81021004291866705</v>
      </c>
      <c r="AA128" s="2">
        <v>1</v>
      </c>
      <c r="AB128" s="2">
        <v>0.94651253762050735</v>
      </c>
      <c r="AC128" s="2">
        <v>1</v>
      </c>
      <c r="AD128" s="2">
        <v>0.87131786741376771</v>
      </c>
      <c r="AE128" s="2">
        <v>0.92717637302270506</v>
      </c>
      <c r="AF128" s="2">
        <v>0.95939909318148653</v>
      </c>
      <c r="AG128" s="2">
        <v>1</v>
      </c>
    </row>
    <row r="129" spans="1:33" x14ac:dyDescent="0.25">
      <c r="A129" s="110" t="s">
        <v>62</v>
      </c>
      <c r="B129" s="1">
        <v>2031</v>
      </c>
      <c r="C129" s="1" t="s">
        <v>366</v>
      </c>
      <c r="D129" s="2">
        <v>1</v>
      </c>
      <c r="E129" s="2">
        <v>0.83337441867753148</v>
      </c>
      <c r="F129" s="2">
        <v>1</v>
      </c>
      <c r="G129" s="2">
        <v>0.96533243726445273</v>
      </c>
      <c r="H129" s="2">
        <v>1</v>
      </c>
      <c r="I129" s="2">
        <v>1</v>
      </c>
      <c r="J129" s="2">
        <v>1</v>
      </c>
      <c r="K129" s="2">
        <v>1</v>
      </c>
      <c r="L129" s="2">
        <v>1</v>
      </c>
      <c r="M129" s="2">
        <v>1</v>
      </c>
      <c r="N129" s="2">
        <v>0.95012802233609661</v>
      </c>
      <c r="O129" s="2">
        <v>0.82464715356949314</v>
      </c>
      <c r="P129" s="2">
        <v>1</v>
      </c>
      <c r="Q129" s="2">
        <v>0.81987279542019575</v>
      </c>
      <c r="R129" s="2">
        <v>0.96022298002253814</v>
      </c>
      <c r="S129" s="2">
        <v>1</v>
      </c>
      <c r="T129" s="2">
        <v>0.87491219161201916</v>
      </c>
      <c r="U129" s="2">
        <v>0.97315089490927298</v>
      </c>
      <c r="V129" s="2">
        <v>0.9422176647454884</v>
      </c>
      <c r="W129" s="2">
        <v>1</v>
      </c>
      <c r="X129" s="2">
        <v>0.94928439150916566</v>
      </c>
      <c r="Y129" s="2">
        <v>0.82464715356949325</v>
      </c>
      <c r="Z129" s="2">
        <v>0.81987279542019587</v>
      </c>
      <c r="AA129" s="2">
        <v>1</v>
      </c>
      <c r="AB129" s="2">
        <v>0.96022298002253814</v>
      </c>
      <c r="AC129" s="2">
        <v>1</v>
      </c>
      <c r="AD129" s="2">
        <v>0.87491219161201927</v>
      </c>
      <c r="AE129" s="2">
        <v>0.9422176647454884</v>
      </c>
      <c r="AF129" s="2">
        <v>0.97315089490927309</v>
      </c>
      <c r="AG129" s="2">
        <v>1</v>
      </c>
    </row>
    <row r="130" spans="1:33" x14ac:dyDescent="0.25">
      <c r="A130" s="110" t="s">
        <v>62</v>
      </c>
      <c r="B130" s="1">
        <v>2032</v>
      </c>
      <c r="C130" s="1" t="s">
        <v>366</v>
      </c>
      <c r="D130" s="2">
        <v>1</v>
      </c>
      <c r="E130" s="2">
        <v>0.84357678720394036</v>
      </c>
      <c r="F130" s="2">
        <v>1</v>
      </c>
      <c r="G130" s="2">
        <v>0.99290948173907201</v>
      </c>
      <c r="H130" s="2">
        <v>1</v>
      </c>
      <c r="I130" s="2">
        <v>1</v>
      </c>
      <c r="J130" s="2">
        <v>1</v>
      </c>
      <c r="K130" s="2">
        <v>1</v>
      </c>
      <c r="L130" s="2">
        <v>1</v>
      </c>
      <c r="M130" s="2">
        <v>1</v>
      </c>
      <c r="N130" s="2">
        <v>0.96366000418257081</v>
      </c>
      <c r="O130" s="2">
        <v>0.82558149318216123</v>
      </c>
      <c r="P130" s="2">
        <v>1</v>
      </c>
      <c r="Q130" s="2">
        <v>0.83009940647379332</v>
      </c>
      <c r="R130" s="2">
        <v>0.97422173853340632</v>
      </c>
      <c r="S130" s="2">
        <v>1</v>
      </c>
      <c r="T130" s="2">
        <v>0.87856043791678373</v>
      </c>
      <c r="U130" s="2">
        <v>0.98700661055053129</v>
      </c>
      <c r="V130" s="2">
        <v>0.95752501146398394</v>
      </c>
      <c r="W130" s="2">
        <v>1</v>
      </c>
      <c r="X130" s="2">
        <v>0.96304527939806894</v>
      </c>
      <c r="Y130" s="2">
        <v>0.82558149318216134</v>
      </c>
      <c r="Z130" s="2">
        <v>0.83009940647379343</v>
      </c>
      <c r="AA130" s="2">
        <v>1</v>
      </c>
      <c r="AB130" s="2">
        <v>0.97422173853340632</v>
      </c>
      <c r="AC130" s="2">
        <v>1</v>
      </c>
      <c r="AD130" s="2">
        <v>0.87856043791678373</v>
      </c>
      <c r="AE130" s="2">
        <v>0.95752501146398394</v>
      </c>
      <c r="AF130" s="2">
        <v>0.98700661055053129</v>
      </c>
      <c r="AG130" s="2">
        <v>1</v>
      </c>
    </row>
    <row r="131" spans="1:33" x14ac:dyDescent="0.25">
      <c r="A131" s="110" t="s">
        <v>62</v>
      </c>
      <c r="B131" s="1">
        <v>2033</v>
      </c>
      <c r="C131" s="1" t="s">
        <v>366</v>
      </c>
      <c r="D131" s="2">
        <v>1</v>
      </c>
      <c r="E131" s="2">
        <v>0.85737837188351107</v>
      </c>
      <c r="F131" s="2">
        <v>1</v>
      </c>
      <c r="G131" s="2">
        <v>1</v>
      </c>
      <c r="H131" s="2">
        <v>1</v>
      </c>
      <c r="I131" s="2">
        <v>1</v>
      </c>
      <c r="J131" s="2">
        <v>1</v>
      </c>
      <c r="K131" s="2">
        <v>1</v>
      </c>
      <c r="L131" s="2">
        <v>1</v>
      </c>
      <c r="M131" s="2">
        <v>1</v>
      </c>
      <c r="N131" s="2">
        <v>0.9775176702278161</v>
      </c>
      <c r="O131" s="2">
        <v>0.82684545137484322</v>
      </c>
      <c r="P131" s="2">
        <v>1</v>
      </c>
      <c r="Q131" s="2">
        <v>0.84088987607945964</v>
      </c>
      <c r="R131" s="2">
        <v>0.9885088131531119</v>
      </c>
      <c r="S131" s="2">
        <v>1</v>
      </c>
      <c r="T131" s="2">
        <v>0.88226260632806131</v>
      </c>
      <c r="U131" s="2">
        <v>1</v>
      </c>
      <c r="V131" s="2">
        <v>0.97309841317819168</v>
      </c>
      <c r="W131" s="2">
        <v>1</v>
      </c>
      <c r="X131" s="2">
        <v>0.97713736073648483</v>
      </c>
      <c r="Y131" s="2">
        <v>0.82684545137484333</v>
      </c>
      <c r="Z131" s="2">
        <v>0.84088987607945975</v>
      </c>
      <c r="AA131" s="2">
        <v>1</v>
      </c>
      <c r="AB131" s="2">
        <v>0.9885088131531119</v>
      </c>
      <c r="AC131" s="2">
        <v>1</v>
      </c>
      <c r="AD131" s="2">
        <v>0.88226260632806142</v>
      </c>
      <c r="AE131" s="2">
        <v>0.97309841317819168</v>
      </c>
      <c r="AF131" s="2">
        <v>1</v>
      </c>
      <c r="AG131" s="2">
        <v>1</v>
      </c>
    </row>
    <row r="132" spans="1:33" x14ac:dyDescent="0.25">
      <c r="A132" s="110" t="s">
        <v>62</v>
      </c>
      <c r="B132" s="1">
        <v>2034</v>
      </c>
      <c r="C132" s="1" t="s">
        <v>366</v>
      </c>
      <c r="D132" s="2">
        <v>1</v>
      </c>
      <c r="E132" s="2">
        <v>0.87477917271624506</v>
      </c>
      <c r="F132" s="2">
        <v>1</v>
      </c>
      <c r="G132" s="2">
        <v>1</v>
      </c>
      <c r="H132" s="2">
        <v>1</v>
      </c>
      <c r="I132" s="2">
        <v>1</v>
      </c>
      <c r="J132" s="2">
        <v>1</v>
      </c>
      <c r="K132" s="2">
        <v>1</v>
      </c>
      <c r="L132" s="2">
        <v>1</v>
      </c>
      <c r="M132" s="2">
        <v>1</v>
      </c>
      <c r="N132" s="2">
        <v>0.99170102047183262</v>
      </c>
      <c r="O132" s="2">
        <v>0.82843902814753922</v>
      </c>
      <c r="P132" s="2">
        <v>1</v>
      </c>
      <c r="Q132" s="2">
        <v>0.85224420423719482</v>
      </c>
      <c r="R132" s="2">
        <v>1</v>
      </c>
      <c r="S132" s="2">
        <v>1</v>
      </c>
      <c r="T132" s="2">
        <v>0.88601869684585211</v>
      </c>
      <c r="U132" s="2">
        <v>1</v>
      </c>
      <c r="V132" s="2">
        <v>0.98893786988811172</v>
      </c>
      <c r="W132" s="2">
        <v>1</v>
      </c>
      <c r="X132" s="2">
        <v>0.99156063552441354</v>
      </c>
      <c r="Y132" s="2">
        <v>0.82843902814753934</v>
      </c>
      <c r="Z132" s="2">
        <v>0.85224420423719482</v>
      </c>
      <c r="AA132" s="2">
        <v>1</v>
      </c>
      <c r="AB132" s="2">
        <v>1</v>
      </c>
      <c r="AC132" s="2">
        <v>1</v>
      </c>
      <c r="AD132" s="2">
        <v>0.88601869684585222</v>
      </c>
      <c r="AE132" s="2">
        <v>0.98893786988811172</v>
      </c>
      <c r="AF132" s="2">
        <v>1</v>
      </c>
      <c r="AG132" s="2">
        <v>1</v>
      </c>
    </row>
    <row r="133" spans="1:33" x14ac:dyDescent="0.25">
      <c r="A133" s="110" t="s">
        <v>62</v>
      </c>
      <c r="B133" s="1">
        <v>2035</v>
      </c>
      <c r="C133" s="1" t="s">
        <v>366</v>
      </c>
      <c r="D133" s="2">
        <v>1</v>
      </c>
      <c r="E133" s="2">
        <v>0.89577918970214088</v>
      </c>
      <c r="F133" s="2">
        <v>1</v>
      </c>
      <c r="G133" s="2">
        <v>1</v>
      </c>
      <c r="H133" s="2">
        <v>1</v>
      </c>
      <c r="I133" s="2">
        <v>1</v>
      </c>
      <c r="J133" s="2">
        <v>1</v>
      </c>
      <c r="K133" s="2">
        <v>1</v>
      </c>
      <c r="L133" s="2">
        <v>1</v>
      </c>
      <c r="M133" s="2">
        <v>1</v>
      </c>
      <c r="N133" s="2">
        <v>1</v>
      </c>
      <c r="O133" s="2">
        <v>0.83036222350024924</v>
      </c>
      <c r="P133" s="2">
        <v>1</v>
      </c>
      <c r="Q133" s="2">
        <v>0.86416239094699865</v>
      </c>
      <c r="R133" s="2">
        <v>1</v>
      </c>
      <c r="S133" s="2">
        <v>1</v>
      </c>
      <c r="T133" s="2">
        <v>0.88982870947015591</v>
      </c>
      <c r="U133" s="2">
        <v>1</v>
      </c>
      <c r="V133" s="2">
        <v>1</v>
      </c>
      <c r="W133" s="2">
        <v>1</v>
      </c>
      <c r="X133" s="2">
        <v>1</v>
      </c>
      <c r="Y133" s="2">
        <v>0.83036222350024935</v>
      </c>
      <c r="Z133" s="2">
        <v>0.86416239094699865</v>
      </c>
      <c r="AA133" s="2">
        <v>1</v>
      </c>
      <c r="AB133" s="2">
        <v>1</v>
      </c>
      <c r="AC133" s="2">
        <v>1</v>
      </c>
      <c r="AD133" s="2">
        <v>0.88982870947015591</v>
      </c>
      <c r="AE133" s="2">
        <v>1</v>
      </c>
      <c r="AF133" s="2">
        <v>1</v>
      </c>
      <c r="AG133" s="2">
        <v>1</v>
      </c>
    </row>
    <row r="134" spans="1:33" x14ac:dyDescent="0.25">
      <c r="A134" s="110" t="s">
        <v>62</v>
      </c>
      <c r="B134" s="1">
        <v>2036</v>
      </c>
      <c r="C134" s="1" t="s">
        <v>366</v>
      </c>
      <c r="D134" s="2">
        <v>1</v>
      </c>
      <c r="E134" s="2">
        <v>0.92037842284119853</v>
      </c>
      <c r="F134" s="2">
        <v>1</v>
      </c>
      <c r="G134" s="2">
        <v>1</v>
      </c>
      <c r="H134" s="2">
        <v>1</v>
      </c>
      <c r="I134" s="2">
        <v>1</v>
      </c>
      <c r="J134" s="2">
        <v>1</v>
      </c>
      <c r="K134" s="2">
        <v>1</v>
      </c>
      <c r="L134" s="2">
        <v>1</v>
      </c>
      <c r="M134" s="2">
        <v>1</v>
      </c>
      <c r="N134" s="2">
        <v>1</v>
      </c>
      <c r="O134" s="2">
        <v>0.83261503743297316</v>
      </c>
      <c r="P134" s="2">
        <v>1</v>
      </c>
      <c r="Q134" s="2">
        <v>0.87664443620887122</v>
      </c>
      <c r="R134" s="2">
        <v>1</v>
      </c>
      <c r="S134" s="2">
        <v>1</v>
      </c>
      <c r="T134" s="2">
        <v>0.89369264420097283</v>
      </c>
      <c r="U134" s="2">
        <v>1</v>
      </c>
      <c r="V134" s="2">
        <v>1</v>
      </c>
      <c r="W134" s="2">
        <v>1</v>
      </c>
      <c r="X134" s="2">
        <v>1</v>
      </c>
      <c r="Y134" s="2">
        <v>0.83261503743297327</v>
      </c>
      <c r="Z134" s="2">
        <v>0.87664443620887122</v>
      </c>
      <c r="AA134" s="2">
        <v>1</v>
      </c>
      <c r="AB134" s="2">
        <v>1</v>
      </c>
      <c r="AC134" s="2">
        <v>1</v>
      </c>
      <c r="AD134" s="2">
        <v>0.89369264420097283</v>
      </c>
      <c r="AE134" s="2">
        <v>1</v>
      </c>
      <c r="AF134" s="2">
        <v>1</v>
      </c>
      <c r="AG134" s="2">
        <v>1</v>
      </c>
    </row>
    <row r="135" spans="1:33" x14ac:dyDescent="0.25">
      <c r="A135" s="110" t="s">
        <v>62</v>
      </c>
      <c r="B135" s="1">
        <v>2037</v>
      </c>
      <c r="C135" s="1" t="s">
        <v>366</v>
      </c>
      <c r="D135" s="2">
        <v>1</v>
      </c>
      <c r="E135" s="2">
        <v>0.94857687213341801</v>
      </c>
      <c r="F135" s="2">
        <v>1</v>
      </c>
      <c r="G135" s="2">
        <v>1</v>
      </c>
      <c r="H135" s="2">
        <v>1</v>
      </c>
      <c r="I135" s="2">
        <v>1</v>
      </c>
      <c r="J135" s="2">
        <v>1</v>
      </c>
      <c r="K135" s="2">
        <v>1</v>
      </c>
      <c r="L135" s="2">
        <v>1</v>
      </c>
      <c r="M135" s="2">
        <v>1</v>
      </c>
      <c r="N135" s="2">
        <v>1</v>
      </c>
      <c r="O135" s="2">
        <v>0.83519746994571098</v>
      </c>
      <c r="P135" s="2">
        <v>1</v>
      </c>
      <c r="Q135" s="2">
        <v>0.88969034002281266</v>
      </c>
      <c r="R135" s="2">
        <v>1</v>
      </c>
      <c r="S135" s="2">
        <v>1</v>
      </c>
      <c r="T135" s="2">
        <v>0.89761050103830287</v>
      </c>
      <c r="U135" s="2">
        <v>1</v>
      </c>
      <c r="V135" s="2">
        <v>1</v>
      </c>
      <c r="W135" s="2">
        <v>1</v>
      </c>
      <c r="X135" s="2">
        <v>1</v>
      </c>
      <c r="Y135" s="2">
        <v>0.83519746994571109</v>
      </c>
      <c r="Z135" s="2">
        <v>0.88969034002281266</v>
      </c>
      <c r="AA135" s="2">
        <v>1</v>
      </c>
      <c r="AB135" s="2">
        <v>1</v>
      </c>
      <c r="AC135" s="2">
        <v>1</v>
      </c>
      <c r="AD135" s="2">
        <v>0.89761050103830287</v>
      </c>
      <c r="AE135" s="2">
        <v>1</v>
      </c>
      <c r="AF135" s="2">
        <v>1</v>
      </c>
      <c r="AG135" s="2">
        <v>1</v>
      </c>
    </row>
    <row r="136" spans="1:33" x14ac:dyDescent="0.25">
      <c r="A136" s="110" t="s">
        <v>62</v>
      </c>
      <c r="B136" s="1">
        <v>2038</v>
      </c>
      <c r="C136" s="1" t="s">
        <v>366</v>
      </c>
      <c r="D136" s="2">
        <v>1</v>
      </c>
      <c r="E136" s="2">
        <v>0.98037453757880066</v>
      </c>
      <c r="F136" s="2">
        <v>1</v>
      </c>
      <c r="G136" s="2">
        <v>1</v>
      </c>
      <c r="H136" s="2">
        <v>1</v>
      </c>
      <c r="I136" s="2">
        <v>1</v>
      </c>
      <c r="J136" s="2">
        <v>1</v>
      </c>
      <c r="K136" s="2">
        <v>1</v>
      </c>
      <c r="L136" s="2">
        <v>1</v>
      </c>
      <c r="M136" s="2">
        <v>1</v>
      </c>
      <c r="N136" s="2">
        <v>1</v>
      </c>
      <c r="O136" s="2">
        <v>0.83810952103846292</v>
      </c>
      <c r="P136" s="2">
        <v>1</v>
      </c>
      <c r="Q136" s="2">
        <v>0.90330010238882275</v>
      </c>
      <c r="R136" s="2">
        <v>1</v>
      </c>
      <c r="S136" s="2">
        <v>1</v>
      </c>
      <c r="T136" s="2">
        <v>0.90158227998214591</v>
      </c>
      <c r="U136" s="2">
        <v>1</v>
      </c>
      <c r="V136" s="2">
        <v>1</v>
      </c>
      <c r="W136" s="2">
        <v>1</v>
      </c>
      <c r="X136" s="2">
        <v>1</v>
      </c>
      <c r="Y136" s="2">
        <v>0.83810952103846303</v>
      </c>
      <c r="Z136" s="2">
        <v>0.90330010238882275</v>
      </c>
      <c r="AA136" s="2">
        <v>1</v>
      </c>
      <c r="AB136" s="2">
        <v>1</v>
      </c>
      <c r="AC136" s="2">
        <v>1</v>
      </c>
      <c r="AD136" s="2">
        <v>0.90158227998214591</v>
      </c>
      <c r="AE136" s="2">
        <v>1</v>
      </c>
      <c r="AF136" s="2">
        <v>1</v>
      </c>
      <c r="AG136" s="2">
        <v>1</v>
      </c>
    </row>
    <row r="137" spans="1:33" x14ac:dyDescent="0.25">
      <c r="A137" s="110" t="s">
        <v>62</v>
      </c>
      <c r="B137" s="1">
        <v>2039</v>
      </c>
      <c r="C137" s="1" t="s">
        <v>366</v>
      </c>
      <c r="D137" s="2">
        <v>1</v>
      </c>
      <c r="E137" s="2">
        <v>1</v>
      </c>
      <c r="F137" s="2">
        <v>1</v>
      </c>
      <c r="G137" s="2">
        <v>1</v>
      </c>
      <c r="H137" s="2">
        <v>1</v>
      </c>
      <c r="I137" s="2">
        <v>1</v>
      </c>
      <c r="J137" s="2">
        <v>1</v>
      </c>
      <c r="K137" s="2">
        <v>1</v>
      </c>
      <c r="L137" s="2">
        <v>1</v>
      </c>
      <c r="M137" s="2">
        <v>1</v>
      </c>
      <c r="N137" s="2">
        <v>1</v>
      </c>
      <c r="O137" s="2">
        <v>0.84135119071122877</v>
      </c>
      <c r="P137" s="2">
        <v>1</v>
      </c>
      <c r="Q137" s="2">
        <v>0.91747372330690169</v>
      </c>
      <c r="R137" s="2">
        <v>1</v>
      </c>
      <c r="S137" s="2">
        <v>1</v>
      </c>
      <c r="T137" s="2">
        <v>0.90560798103250206</v>
      </c>
      <c r="U137" s="2">
        <v>1</v>
      </c>
      <c r="V137" s="2">
        <v>1</v>
      </c>
      <c r="W137" s="2">
        <v>1</v>
      </c>
      <c r="X137" s="2">
        <v>1</v>
      </c>
      <c r="Y137" s="2">
        <v>0.84135119071122888</v>
      </c>
      <c r="Z137" s="2">
        <v>0.91747372330690169</v>
      </c>
      <c r="AA137" s="2">
        <v>1</v>
      </c>
      <c r="AB137" s="2">
        <v>1</v>
      </c>
      <c r="AC137" s="2">
        <v>1</v>
      </c>
      <c r="AD137" s="2">
        <v>0.90560798103250217</v>
      </c>
      <c r="AE137" s="2">
        <v>1</v>
      </c>
      <c r="AF137" s="2">
        <v>1</v>
      </c>
      <c r="AG137" s="2">
        <v>1</v>
      </c>
    </row>
    <row r="138" spans="1:33" x14ac:dyDescent="0.25">
      <c r="A138" s="110" t="s">
        <v>62</v>
      </c>
      <c r="B138" s="1">
        <v>2040</v>
      </c>
      <c r="C138" s="1" t="s">
        <v>366</v>
      </c>
      <c r="D138" s="2">
        <v>1</v>
      </c>
      <c r="E138" s="2">
        <v>1</v>
      </c>
      <c r="F138" s="2">
        <v>1</v>
      </c>
      <c r="G138" s="2">
        <v>1</v>
      </c>
      <c r="H138" s="2">
        <v>1</v>
      </c>
      <c r="I138" s="2">
        <v>1</v>
      </c>
      <c r="J138" s="2">
        <v>1</v>
      </c>
      <c r="K138" s="2">
        <v>1</v>
      </c>
      <c r="L138" s="2">
        <v>1</v>
      </c>
      <c r="M138" s="2">
        <v>1</v>
      </c>
      <c r="N138" s="2">
        <v>1</v>
      </c>
      <c r="O138" s="2">
        <v>0.84492247896400863</v>
      </c>
      <c r="P138" s="2">
        <v>1</v>
      </c>
      <c r="Q138" s="2">
        <v>0.93221120277704916</v>
      </c>
      <c r="R138" s="2">
        <v>1</v>
      </c>
      <c r="S138" s="2">
        <v>1</v>
      </c>
      <c r="T138" s="2">
        <v>0.90968760418937133</v>
      </c>
      <c r="U138" s="2">
        <v>1</v>
      </c>
      <c r="V138" s="2">
        <v>1</v>
      </c>
      <c r="W138" s="2">
        <v>1</v>
      </c>
      <c r="X138" s="2">
        <v>1</v>
      </c>
      <c r="Y138" s="2">
        <v>0.84492247896400863</v>
      </c>
      <c r="Z138" s="2">
        <v>0.93221120277704916</v>
      </c>
      <c r="AA138" s="2">
        <v>1</v>
      </c>
      <c r="AB138" s="2">
        <v>1</v>
      </c>
      <c r="AC138" s="2">
        <v>1</v>
      </c>
      <c r="AD138" s="2">
        <v>0.90968760418937145</v>
      </c>
      <c r="AE138" s="2">
        <v>1</v>
      </c>
      <c r="AF138" s="2">
        <v>1</v>
      </c>
      <c r="AG138" s="2">
        <v>1</v>
      </c>
    </row>
    <row r="139" spans="1:33" x14ac:dyDescent="0.25">
      <c r="A139" s="110" t="s">
        <v>62</v>
      </c>
      <c r="B139" s="1">
        <v>2041</v>
      </c>
      <c r="C139" s="1" t="s">
        <v>366</v>
      </c>
      <c r="D139" s="2">
        <v>1</v>
      </c>
      <c r="E139" s="2">
        <v>1</v>
      </c>
      <c r="F139" s="2">
        <v>1</v>
      </c>
      <c r="G139" s="2">
        <v>1</v>
      </c>
      <c r="H139" s="2">
        <v>1</v>
      </c>
      <c r="I139" s="2">
        <v>1</v>
      </c>
      <c r="J139" s="2">
        <v>1</v>
      </c>
      <c r="K139" s="2">
        <v>1</v>
      </c>
      <c r="L139" s="2">
        <v>1</v>
      </c>
      <c r="M139" s="2">
        <v>1</v>
      </c>
      <c r="N139" s="2">
        <v>1</v>
      </c>
      <c r="O139" s="2">
        <v>0.84882338579680228</v>
      </c>
      <c r="P139" s="2">
        <v>1</v>
      </c>
      <c r="Q139" s="2">
        <v>0.94751254079926539</v>
      </c>
      <c r="R139" s="2">
        <v>1</v>
      </c>
      <c r="S139" s="2">
        <v>1</v>
      </c>
      <c r="T139" s="2">
        <v>0.91382114945275372</v>
      </c>
      <c r="U139" s="2">
        <v>1</v>
      </c>
      <c r="V139" s="2">
        <v>1</v>
      </c>
      <c r="W139" s="2">
        <v>1</v>
      </c>
      <c r="X139" s="2">
        <v>1</v>
      </c>
      <c r="Y139" s="2">
        <v>0.84882338579680239</v>
      </c>
      <c r="Z139" s="2">
        <v>0.9475125407992655</v>
      </c>
      <c r="AA139" s="2">
        <v>1</v>
      </c>
      <c r="AB139" s="2">
        <v>1</v>
      </c>
      <c r="AC139" s="2">
        <v>1</v>
      </c>
      <c r="AD139" s="2">
        <v>0.91382114945275372</v>
      </c>
      <c r="AE139" s="2">
        <v>1</v>
      </c>
      <c r="AF139" s="2">
        <v>1</v>
      </c>
      <c r="AG139" s="2">
        <v>1</v>
      </c>
    </row>
    <row r="140" spans="1:33" x14ac:dyDescent="0.25">
      <c r="A140" s="110" t="s">
        <v>62</v>
      </c>
      <c r="B140" s="1">
        <v>2042</v>
      </c>
      <c r="C140" s="1" t="s">
        <v>366</v>
      </c>
      <c r="D140" s="2">
        <v>1</v>
      </c>
      <c r="E140" s="2">
        <v>1</v>
      </c>
      <c r="F140" s="2">
        <v>1</v>
      </c>
      <c r="G140" s="2">
        <v>1</v>
      </c>
      <c r="H140" s="2">
        <v>1</v>
      </c>
      <c r="I140" s="2">
        <v>1</v>
      </c>
      <c r="J140" s="2">
        <v>1</v>
      </c>
      <c r="K140" s="2">
        <v>1</v>
      </c>
      <c r="L140" s="2">
        <v>1</v>
      </c>
      <c r="M140" s="2">
        <v>1</v>
      </c>
      <c r="N140" s="2">
        <v>1</v>
      </c>
      <c r="O140" s="2">
        <v>0.85305391120961005</v>
      </c>
      <c r="P140" s="2">
        <v>1</v>
      </c>
      <c r="Q140" s="2">
        <v>0.96337773737355048</v>
      </c>
      <c r="R140" s="2">
        <v>1</v>
      </c>
      <c r="S140" s="2">
        <v>1</v>
      </c>
      <c r="T140" s="2">
        <v>0.91800861682264912</v>
      </c>
      <c r="U140" s="2">
        <v>1</v>
      </c>
      <c r="V140" s="2">
        <v>1</v>
      </c>
      <c r="W140" s="2">
        <v>1</v>
      </c>
      <c r="X140" s="2">
        <v>1</v>
      </c>
      <c r="Y140" s="2">
        <v>0.85305391120961016</v>
      </c>
      <c r="Z140" s="2">
        <v>0.96337773737355048</v>
      </c>
      <c r="AA140" s="2">
        <v>1</v>
      </c>
      <c r="AB140" s="2">
        <v>1</v>
      </c>
      <c r="AC140" s="2">
        <v>1</v>
      </c>
      <c r="AD140" s="2">
        <v>0.91800861682264912</v>
      </c>
      <c r="AE140" s="2">
        <v>1</v>
      </c>
      <c r="AF140" s="2">
        <v>1</v>
      </c>
      <c r="AG140" s="2">
        <v>1</v>
      </c>
    </row>
    <row r="141" spans="1:33" x14ac:dyDescent="0.25">
      <c r="A141" s="110" t="s">
        <v>62</v>
      </c>
      <c r="B141" s="1">
        <v>2043</v>
      </c>
      <c r="C141" s="1" t="s">
        <v>366</v>
      </c>
      <c r="D141" s="2">
        <v>1</v>
      </c>
      <c r="E141" s="2">
        <v>1</v>
      </c>
      <c r="F141" s="2">
        <v>1</v>
      </c>
      <c r="G141" s="2">
        <v>1</v>
      </c>
      <c r="H141" s="2">
        <v>1</v>
      </c>
      <c r="I141" s="2">
        <v>1</v>
      </c>
      <c r="J141" s="2">
        <v>1</v>
      </c>
      <c r="K141" s="2">
        <v>1</v>
      </c>
      <c r="L141" s="2">
        <v>1</v>
      </c>
      <c r="M141" s="2">
        <v>1</v>
      </c>
      <c r="N141" s="2">
        <v>1</v>
      </c>
      <c r="O141" s="2">
        <v>0.85761405520243184</v>
      </c>
      <c r="P141" s="2">
        <v>1</v>
      </c>
      <c r="Q141" s="2">
        <v>0.97980679249990421</v>
      </c>
      <c r="R141" s="2">
        <v>1</v>
      </c>
      <c r="S141" s="2">
        <v>1</v>
      </c>
      <c r="T141" s="2">
        <v>0.92225000629905773</v>
      </c>
      <c r="U141" s="2">
        <v>1</v>
      </c>
      <c r="V141" s="2">
        <v>1</v>
      </c>
      <c r="W141" s="2">
        <v>1</v>
      </c>
      <c r="X141" s="2">
        <v>1</v>
      </c>
      <c r="Y141" s="2">
        <v>0.85761405520243184</v>
      </c>
      <c r="Z141" s="2">
        <v>0.97980679249990421</v>
      </c>
      <c r="AA141" s="2">
        <v>1</v>
      </c>
      <c r="AB141" s="2">
        <v>1</v>
      </c>
      <c r="AC141" s="2">
        <v>1</v>
      </c>
      <c r="AD141" s="2">
        <v>0.92225000629905773</v>
      </c>
      <c r="AE141" s="2">
        <v>1</v>
      </c>
      <c r="AF141" s="2">
        <v>1</v>
      </c>
      <c r="AG141" s="2">
        <v>1</v>
      </c>
    </row>
    <row r="142" spans="1:33" x14ac:dyDescent="0.25">
      <c r="A142" s="110" t="s">
        <v>62</v>
      </c>
      <c r="B142" s="1">
        <v>2044</v>
      </c>
      <c r="C142" s="1" t="s">
        <v>366</v>
      </c>
      <c r="D142" s="2">
        <v>1</v>
      </c>
      <c r="E142" s="2">
        <v>1</v>
      </c>
      <c r="F142" s="2">
        <v>1</v>
      </c>
      <c r="G142" s="2">
        <v>1</v>
      </c>
      <c r="H142" s="2">
        <v>1</v>
      </c>
      <c r="I142" s="2">
        <v>1</v>
      </c>
      <c r="J142" s="2">
        <v>1</v>
      </c>
      <c r="K142" s="2">
        <v>1</v>
      </c>
      <c r="L142" s="2">
        <v>1</v>
      </c>
      <c r="M142" s="2">
        <v>1</v>
      </c>
      <c r="N142" s="2">
        <v>1</v>
      </c>
      <c r="O142" s="2">
        <v>0.86250381777526752</v>
      </c>
      <c r="P142" s="2">
        <v>1</v>
      </c>
      <c r="Q142" s="2">
        <v>0.99679970617832681</v>
      </c>
      <c r="R142" s="2">
        <v>1</v>
      </c>
      <c r="S142" s="2">
        <v>1</v>
      </c>
      <c r="T142" s="2">
        <v>0.92654531788197925</v>
      </c>
      <c r="U142" s="2">
        <v>1</v>
      </c>
      <c r="V142" s="2">
        <v>1</v>
      </c>
      <c r="W142" s="2">
        <v>1</v>
      </c>
      <c r="X142" s="2">
        <v>1</v>
      </c>
      <c r="Y142" s="2">
        <v>0.86250381777526752</v>
      </c>
      <c r="Z142" s="2">
        <v>0.99679970617832681</v>
      </c>
      <c r="AA142" s="2">
        <v>1</v>
      </c>
      <c r="AB142" s="2">
        <v>1</v>
      </c>
      <c r="AC142" s="2">
        <v>1</v>
      </c>
      <c r="AD142" s="2">
        <v>0.92654531788197936</v>
      </c>
      <c r="AE142" s="2">
        <v>1</v>
      </c>
      <c r="AF142" s="2">
        <v>1</v>
      </c>
      <c r="AG142" s="2">
        <v>1</v>
      </c>
    </row>
    <row r="143" spans="1:33" x14ac:dyDescent="0.25">
      <c r="A143" s="110" t="s">
        <v>62</v>
      </c>
      <c r="B143" s="1">
        <v>2045</v>
      </c>
      <c r="C143" s="1" t="s">
        <v>366</v>
      </c>
      <c r="D143" s="2">
        <v>1</v>
      </c>
      <c r="E143" s="2">
        <v>1</v>
      </c>
      <c r="F143" s="2">
        <v>1</v>
      </c>
      <c r="G143" s="2">
        <v>1</v>
      </c>
      <c r="H143" s="2">
        <v>1</v>
      </c>
      <c r="I143" s="2">
        <v>1</v>
      </c>
      <c r="J143" s="2">
        <v>1</v>
      </c>
      <c r="K143" s="2">
        <v>1</v>
      </c>
      <c r="L143" s="2">
        <v>1</v>
      </c>
      <c r="M143" s="2">
        <v>1</v>
      </c>
      <c r="N143" s="2">
        <v>1</v>
      </c>
      <c r="O143" s="2">
        <v>0.86772319892811711</v>
      </c>
      <c r="P143" s="2">
        <v>1</v>
      </c>
      <c r="Q143" s="2">
        <v>1</v>
      </c>
      <c r="R143" s="2">
        <v>1</v>
      </c>
      <c r="S143" s="2">
        <v>1</v>
      </c>
      <c r="T143" s="2">
        <v>0.9308945515714141</v>
      </c>
      <c r="U143" s="2">
        <v>1</v>
      </c>
      <c r="V143" s="2">
        <v>1</v>
      </c>
      <c r="W143" s="2">
        <v>1</v>
      </c>
      <c r="X143" s="2">
        <v>1</v>
      </c>
      <c r="Y143" s="2">
        <v>0.86772319892811711</v>
      </c>
      <c r="Z143" s="2">
        <v>1</v>
      </c>
      <c r="AA143" s="2">
        <v>1</v>
      </c>
      <c r="AB143" s="2">
        <v>1</v>
      </c>
      <c r="AC143" s="2">
        <v>1</v>
      </c>
      <c r="AD143" s="2">
        <v>0.93089455157141421</v>
      </c>
      <c r="AE143" s="2">
        <v>1</v>
      </c>
      <c r="AF143" s="2">
        <v>1</v>
      </c>
      <c r="AG143" s="2">
        <v>1</v>
      </c>
    </row>
    <row r="144" spans="1:33" x14ac:dyDescent="0.25">
      <c r="A144" s="110" t="s">
        <v>62</v>
      </c>
      <c r="B144" s="1">
        <v>2046</v>
      </c>
      <c r="C144" s="1" t="s">
        <v>366</v>
      </c>
      <c r="D144" s="2">
        <v>1</v>
      </c>
      <c r="E144" s="2">
        <v>1</v>
      </c>
      <c r="F144" s="2">
        <v>1</v>
      </c>
      <c r="G144" s="2">
        <v>1</v>
      </c>
      <c r="H144" s="2">
        <v>1</v>
      </c>
      <c r="I144" s="2">
        <v>1</v>
      </c>
      <c r="J144" s="2">
        <v>1</v>
      </c>
      <c r="K144" s="2">
        <v>1</v>
      </c>
      <c r="L144" s="2">
        <v>1</v>
      </c>
      <c r="M144" s="2">
        <v>1</v>
      </c>
      <c r="N144" s="2">
        <v>1</v>
      </c>
      <c r="O144" s="2">
        <v>0.87327219866098071</v>
      </c>
      <c r="P144" s="2">
        <v>1</v>
      </c>
      <c r="Q144" s="2">
        <v>1</v>
      </c>
      <c r="R144" s="2">
        <v>1</v>
      </c>
      <c r="S144" s="2">
        <v>1</v>
      </c>
      <c r="T144" s="2">
        <v>0.93529770736736184</v>
      </c>
      <c r="U144" s="2">
        <v>1</v>
      </c>
      <c r="V144" s="2">
        <v>1</v>
      </c>
      <c r="W144" s="2">
        <v>1</v>
      </c>
      <c r="X144" s="2">
        <v>1</v>
      </c>
      <c r="Y144" s="2">
        <v>0.87327219866098083</v>
      </c>
      <c r="Z144" s="2">
        <v>1</v>
      </c>
      <c r="AA144" s="2">
        <v>1</v>
      </c>
      <c r="AB144" s="2">
        <v>1</v>
      </c>
      <c r="AC144" s="2">
        <v>1</v>
      </c>
      <c r="AD144" s="2">
        <v>0.93529770736736184</v>
      </c>
      <c r="AE144" s="2">
        <v>1</v>
      </c>
      <c r="AF144" s="2">
        <v>1</v>
      </c>
      <c r="AG144" s="2">
        <v>1</v>
      </c>
    </row>
    <row r="145" spans="1:33" x14ac:dyDescent="0.25">
      <c r="A145" s="110" t="s">
        <v>62</v>
      </c>
      <c r="B145" s="1">
        <v>2047</v>
      </c>
      <c r="C145" s="1" t="s">
        <v>366</v>
      </c>
      <c r="D145" s="2">
        <v>1</v>
      </c>
      <c r="E145" s="2">
        <v>1</v>
      </c>
      <c r="F145" s="2">
        <v>1</v>
      </c>
      <c r="G145" s="2">
        <v>1</v>
      </c>
      <c r="H145" s="2">
        <v>1</v>
      </c>
      <c r="I145" s="2">
        <v>1</v>
      </c>
      <c r="J145" s="2">
        <v>1</v>
      </c>
      <c r="K145" s="2">
        <v>1</v>
      </c>
      <c r="L145" s="2">
        <v>1</v>
      </c>
      <c r="M145" s="2">
        <v>1</v>
      </c>
      <c r="N145" s="2">
        <v>1</v>
      </c>
      <c r="O145" s="2">
        <v>0.87915081697385833</v>
      </c>
      <c r="P145" s="2">
        <v>1</v>
      </c>
      <c r="Q145" s="2">
        <v>1</v>
      </c>
      <c r="R145" s="2">
        <v>1</v>
      </c>
      <c r="S145" s="2">
        <v>1</v>
      </c>
      <c r="T145" s="2">
        <v>0.93975478526982281</v>
      </c>
      <c r="U145" s="2">
        <v>1</v>
      </c>
      <c r="V145" s="2">
        <v>1</v>
      </c>
      <c r="W145" s="2">
        <v>1</v>
      </c>
      <c r="X145" s="2">
        <v>1</v>
      </c>
      <c r="Y145" s="2">
        <v>0.87915081697385844</v>
      </c>
      <c r="Z145" s="2">
        <v>1</v>
      </c>
      <c r="AA145" s="2">
        <v>1</v>
      </c>
      <c r="AB145" s="2">
        <v>1</v>
      </c>
      <c r="AC145" s="2">
        <v>1</v>
      </c>
      <c r="AD145" s="2">
        <v>0.93975478526982281</v>
      </c>
      <c r="AE145" s="2">
        <v>1</v>
      </c>
      <c r="AF145" s="2">
        <v>1</v>
      </c>
      <c r="AG145" s="2">
        <v>1</v>
      </c>
    </row>
    <row r="146" spans="1:33" x14ac:dyDescent="0.25">
      <c r="A146" s="110" t="s">
        <v>62</v>
      </c>
      <c r="B146" s="1">
        <v>2048</v>
      </c>
      <c r="C146" s="1" t="s">
        <v>366</v>
      </c>
      <c r="D146" s="2">
        <v>1</v>
      </c>
      <c r="E146" s="2">
        <v>1</v>
      </c>
      <c r="F146" s="2">
        <v>1</v>
      </c>
      <c r="G146" s="2">
        <v>1</v>
      </c>
      <c r="H146" s="2">
        <v>1</v>
      </c>
      <c r="I146" s="2">
        <v>1</v>
      </c>
      <c r="J146" s="2">
        <v>1</v>
      </c>
      <c r="K146" s="2">
        <v>1</v>
      </c>
      <c r="L146" s="2">
        <v>1</v>
      </c>
      <c r="M146" s="2">
        <v>1</v>
      </c>
      <c r="N146" s="2">
        <v>1</v>
      </c>
      <c r="O146" s="2">
        <v>0.88535905386674985</v>
      </c>
      <c r="P146" s="2">
        <v>1</v>
      </c>
      <c r="Q146" s="2">
        <v>1</v>
      </c>
      <c r="R146" s="2">
        <v>1</v>
      </c>
      <c r="S146" s="2">
        <v>1</v>
      </c>
      <c r="T146" s="2">
        <v>0.94426578527879679</v>
      </c>
      <c r="U146" s="2">
        <v>1</v>
      </c>
      <c r="V146" s="2">
        <v>1</v>
      </c>
      <c r="W146" s="2">
        <v>1</v>
      </c>
      <c r="X146" s="2">
        <v>1</v>
      </c>
      <c r="Y146" s="2">
        <v>0.88535905386674996</v>
      </c>
      <c r="Z146" s="2">
        <v>1</v>
      </c>
      <c r="AA146" s="2">
        <v>1</v>
      </c>
      <c r="AB146" s="2">
        <v>1</v>
      </c>
      <c r="AC146" s="2">
        <v>1</v>
      </c>
      <c r="AD146" s="2">
        <v>0.94426578527879679</v>
      </c>
      <c r="AE146" s="2">
        <v>1</v>
      </c>
      <c r="AF146" s="2">
        <v>1</v>
      </c>
      <c r="AG146" s="2">
        <v>1</v>
      </c>
    </row>
    <row r="147" spans="1:33" x14ac:dyDescent="0.25">
      <c r="A147" s="110" t="s">
        <v>62</v>
      </c>
      <c r="B147" s="1">
        <v>2049</v>
      </c>
      <c r="C147" s="1" t="s">
        <v>366</v>
      </c>
      <c r="D147" s="2">
        <v>1</v>
      </c>
      <c r="E147" s="2">
        <v>1</v>
      </c>
      <c r="F147" s="2">
        <v>1</v>
      </c>
      <c r="G147" s="2">
        <v>1</v>
      </c>
      <c r="H147" s="2">
        <v>1</v>
      </c>
      <c r="I147" s="2">
        <v>1</v>
      </c>
      <c r="J147" s="2">
        <v>1</v>
      </c>
      <c r="K147" s="2">
        <v>1</v>
      </c>
      <c r="L147" s="2">
        <v>1</v>
      </c>
      <c r="M147" s="2">
        <v>1</v>
      </c>
      <c r="N147" s="2">
        <v>1</v>
      </c>
      <c r="O147" s="2">
        <v>0.89189690933965537</v>
      </c>
      <c r="P147" s="2">
        <v>1</v>
      </c>
      <c r="Q147" s="2">
        <v>1</v>
      </c>
      <c r="R147" s="2">
        <v>1</v>
      </c>
      <c r="S147" s="2">
        <v>1</v>
      </c>
      <c r="T147" s="2">
        <v>0.94883070739428388</v>
      </c>
      <c r="U147" s="2">
        <v>1</v>
      </c>
      <c r="V147" s="2">
        <v>1</v>
      </c>
      <c r="W147" s="2">
        <v>1</v>
      </c>
      <c r="X147" s="2">
        <v>1</v>
      </c>
      <c r="Y147" s="2">
        <v>0.89189690933965537</v>
      </c>
      <c r="Z147" s="2">
        <v>1</v>
      </c>
      <c r="AA147" s="2">
        <v>1</v>
      </c>
      <c r="AB147" s="2">
        <v>1</v>
      </c>
      <c r="AC147" s="2">
        <v>1</v>
      </c>
      <c r="AD147" s="2">
        <v>0.94883070739428388</v>
      </c>
      <c r="AE147" s="2">
        <v>1</v>
      </c>
      <c r="AF147" s="2">
        <v>1</v>
      </c>
      <c r="AG147" s="2">
        <v>1</v>
      </c>
    </row>
    <row r="148" spans="1:33" ht="15.75" thickBot="1" x14ac:dyDescent="0.3">
      <c r="A148" s="111" t="s">
        <v>62</v>
      </c>
      <c r="B148" s="112">
        <v>2050</v>
      </c>
      <c r="C148" s="112" t="s">
        <v>366</v>
      </c>
      <c r="D148" s="113">
        <v>1</v>
      </c>
      <c r="E148" s="113">
        <v>1</v>
      </c>
      <c r="F148" s="113">
        <v>1</v>
      </c>
      <c r="G148" s="113">
        <v>1</v>
      </c>
      <c r="H148" s="113">
        <v>1</v>
      </c>
      <c r="I148" s="113">
        <v>1</v>
      </c>
      <c r="J148" s="113">
        <v>1</v>
      </c>
      <c r="K148" s="113">
        <v>1</v>
      </c>
      <c r="L148" s="113">
        <v>1</v>
      </c>
      <c r="M148" s="113">
        <v>1</v>
      </c>
      <c r="N148" s="113">
        <v>1</v>
      </c>
      <c r="O148" s="113">
        <v>0.89876438339257481</v>
      </c>
      <c r="P148" s="113">
        <v>1</v>
      </c>
      <c r="Q148" s="113">
        <v>1</v>
      </c>
      <c r="R148" s="113">
        <v>1</v>
      </c>
      <c r="S148" s="113">
        <v>1</v>
      </c>
      <c r="T148" s="113">
        <v>0.95344955161628409</v>
      </c>
      <c r="U148" s="113">
        <v>1</v>
      </c>
      <c r="V148" s="113">
        <v>1</v>
      </c>
      <c r="W148" s="113">
        <v>1</v>
      </c>
      <c r="X148" s="113">
        <v>1</v>
      </c>
      <c r="Y148" s="113">
        <v>0.89876438339257481</v>
      </c>
      <c r="Z148" s="113">
        <v>1</v>
      </c>
      <c r="AA148" s="113">
        <v>1</v>
      </c>
      <c r="AB148" s="113">
        <v>1</v>
      </c>
      <c r="AC148" s="113">
        <v>1</v>
      </c>
      <c r="AD148" s="113">
        <v>0.9534495516162842</v>
      </c>
      <c r="AE148" s="113">
        <v>1</v>
      </c>
      <c r="AF148" s="113">
        <v>1</v>
      </c>
      <c r="AG148" s="113">
        <v>1</v>
      </c>
    </row>
    <row r="149" spans="1:33" ht="15.75" thickTop="1" x14ac:dyDescent="0.25">
      <c r="A149" s="109" t="s">
        <v>64</v>
      </c>
      <c r="B149" s="109">
        <v>2015</v>
      </c>
      <c r="C149" s="109" t="s">
        <v>366</v>
      </c>
      <c r="D149" s="2">
        <v>0.78152609145984753</v>
      </c>
      <c r="E149" s="2">
        <v>0.81716105727391208</v>
      </c>
      <c r="F149" s="2">
        <v>0.70926561853471071</v>
      </c>
      <c r="G149" s="2">
        <v>0.72365845155146669</v>
      </c>
      <c r="H149" s="2">
        <v>0.78791758492651842</v>
      </c>
      <c r="I149" s="2">
        <v>0.78152609145984753</v>
      </c>
      <c r="J149" s="2">
        <v>0.81716105727391208</v>
      </c>
      <c r="K149" s="2">
        <v>0.70926561853471071</v>
      </c>
      <c r="L149" s="2">
        <v>0.72365845155146669</v>
      </c>
      <c r="M149" s="2">
        <v>0.78791758492651842</v>
      </c>
      <c r="N149" s="2">
        <v>0.78411742738385826</v>
      </c>
      <c r="O149" s="2">
        <v>0.81716105727391208</v>
      </c>
      <c r="P149" s="2">
        <v>0.70926561853471071</v>
      </c>
      <c r="Q149" s="2">
        <v>0.72365845155146657</v>
      </c>
      <c r="R149" s="2">
        <v>0.78791758492651842</v>
      </c>
      <c r="S149" s="2">
        <v>0.78411742738385826</v>
      </c>
      <c r="T149" s="2">
        <v>0.81716105727391208</v>
      </c>
      <c r="U149" s="2">
        <v>0.70926561853471071</v>
      </c>
      <c r="V149" s="2">
        <v>0.72365845155146657</v>
      </c>
      <c r="W149" s="2">
        <v>0.78791758492651842</v>
      </c>
      <c r="X149" s="2">
        <v>0.78152609145984753</v>
      </c>
      <c r="Y149" s="2">
        <v>0.81716105727391208</v>
      </c>
      <c r="Z149" s="2">
        <v>0.72365845155146669</v>
      </c>
      <c r="AA149" s="2">
        <v>0.70926561853471071</v>
      </c>
      <c r="AB149" s="2">
        <v>0.78791758492651842</v>
      </c>
      <c r="AC149" s="2">
        <v>0.78152609145984753</v>
      </c>
      <c r="AD149" s="2">
        <v>0.81716105727391208</v>
      </c>
      <c r="AE149" s="2">
        <v>0.72365845155146669</v>
      </c>
      <c r="AF149" s="2">
        <v>0.70926561853471071</v>
      </c>
      <c r="AG149" s="2">
        <v>0.78791758492651842</v>
      </c>
    </row>
    <row r="150" spans="1:33" x14ac:dyDescent="0.25">
      <c r="A150" s="110" t="s">
        <v>64</v>
      </c>
      <c r="B150" s="1">
        <v>2016</v>
      </c>
      <c r="C150" s="1" t="s">
        <v>366</v>
      </c>
      <c r="D150" s="2">
        <v>0.84296375859346362</v>
      </c>
      <c r="E150" s="2">
        <v>0.84457741957072707</v>
      </c>
      <c r="F150" s="2">
        <v>0.82496249941300148</v>
      </c>
      <c r="G150" s="2">
        <v>0.74475118157577813</v>
      </c>
      <c r="H150" s="2">
        <v>0.85484546328860433</v>
      </c>
      <c r="I150" s="2">
        <v>0.89759320001808096</v>
      </c>
      <c r="J150" s="2">
        <v>0.85334651719347066</v>
      </c>
      <c r="K150" s="2">
        <v>0.78412244337189341</v>
      </c>
      <c r="L150" s="2">
        <v>0.75817564476019139</v>
      </c>
      <c r="M150" s="2">
        <v>0.9169277580596058</v>
      </c>
      <c r="N150" s="2">
        <v>0.81341390289464943</v>
      </c>
      <c r="O150" s="2">
        <v>0.8372012124582624</v>
      </c>
      <c r="P150" s="2">
        <v>0.74836364894390783</v>
      </c>
      <c r="Q150" s="2">
        <v>0.74294513471375079</v>
      </c>
      <c r="R150" s="2">
        <v>0.81787237658812117</v>
      </c>
      <c r="S150" s="2">
        <v>0.83946388440491404</v>
      </c>
      <c r="T150" s="2">
        <v>0.84361103719299435</v>
      </c>
      <c r="U150" s="2">
        <v>0.73456236285143051</v>
      </c>
      <c r="V150" s="2">
        <v>0.75522013978721003</v>
      </c>
      <c r="W150" s="2">
        <v>0.84565843900711224</v>
      </c>
      <c r="X150" s="2">
        <v>0.7855675519385461</v>
      </c>
      <c r="Y150" s="2">
        <v>0.81889240560214704</v>
      </c>
      <c r="Z150" s="2">
        <v>0.72864985755916789</v>
      </c>
      <c r="AA150" s="2">
        <v>0.72784636014777693</v>
      </c>
      <c r="AB150" s="2">
        <v>0.7918510743283742</v>
      </c>
      <c r="AC150" s="2">
        <v>0.78916115727533098</v>
      </c>
      <c r="AD150" s="2">
        <v>0.81944617573200229</v>
      </c>
      <c r="AE150" s="2">
        <v>0.73182663676753079</v>
      </c>
      <c r="AF150" s="2">
        <v>0.72128750978809231</v>
      </c>
      <c r="AG150" s="2">
        <v>0.79549977879205791</v>
      </c>
    </row>
    <row r="151" spans="1:33" x14ac:dyDescent="0.25">
      <c r="A151" s="110" t="s">
        <v>64</v>
      </c>
      <c r="B151" s="1">
        <v>2017</v>
      </c>
      <c r="C151" s="1" t="s">
        <v>366</v>
      </c>
      <c r="D151" s="2">
        <v>0.91114364286364469</v>
      </c>
      <c r="E151" s="2">
        <v>0.87256444675931255</v>
      </c>
      <c r="F151" s="2">
        <v>0.92999833999953108</v>
      </c>
      <c r="G151" s="2">
        <v>0.76824371043571305</v>
      </c>
      <c r="H151" s="2">
        <v>0.92941851947980381</v>
      </c>
      <c r="I151" s="2">
        <v>1</v>
      </c>
      <c r="J151" s="2">
        <v>0.88887623079567868</v>
      </c>
      <c r="K151" s="2">
        <v>0.84806031541795179</v>
      </c>
      <c r="L151" s="2">
        <v>0.79574410261691408</v>
      </c>
      <c r="M151" s="2">
        <v>1</v>
      </c>
      <c r="N151" s="2">
        <v>0.84592539629992258</v>
      </c>
      <c r="O151" s="2">
        <v>0.85765849858309018</v>
      </c>
      <c r="P151" s="2">
        <v>0.78385894024417913</v>
      </c>
      <c r="Q151" s="2">
        <v>0.76442613600093123</v>
      </c>
      <c r="R151" s="2">
        <v>0.85124890691366362</v>
      </c>
      <c r="S151" s="2">
        <v>0.90037779183944289</v>
      </c>
      <c r="T151" s="2">
        <v>0.86958169539101826</v>
      </c>
      <c r="U151" s="2">
        <v>0.75616921038767404</v>
      </c>
      <c r="V151" s="2">
        <v>0.78957183076050275</v>
      </c>
      <c r="W151" s="2">
        <v>0.90937685637723875</v>
      </c>
      <c r="X151" s="2">
        <v>0.79005252541777859</v>
      </c>
      <c r="Y151" s="2">
        <v>0.82065979152339497</v>
      </c>
      <c r="Z151" s="2">
        <v>0.73420915450898994</v>
      </c>
      <c r="AA151" s="2">
        <v>0.74471495504190022</v>
      </c>
      <c r="AB151" s="2">
        <v>0.7962338865939167</v>
      </c>
      <c r="AC151" s="2">
        <v>0.79756425509537676</v>
      </c>
      <c r="AD151" s="2">
        <v>0.82168988368938489</v>
      </c>
      <c r="AE151" s="2">
        <v>0.74071687648661799</v>
      </c>
      <c r="AF151" s="2">
        <v>0.73155583397071955</v>
      </c>
      <c r="AG151" s="2">
        <v>0.80386691157868628</v>
      </c>
    </row>
    <row r="152" spans="1:33" x14ac:dyDescent="0.25">
      <c r="A152" s="110" t="s">
        <v>64</v>
      </c>
      <c r="B152" s="1">
        <v>2018</v>
      </c>
      <c r="C152" s="1" t="s">
        <v>366</v>
      </c>
      <c r="D152" s="2">
        <v>0.98078930703453449</v>
      </c>
      <c r="E152" s="2">
        <v>0.8997658344363525</v>
      </c>
      <c r="F152" s="2">
        <v>1</v>
      </c>
      <c r="G152" s="2">
        <v>0.79165274543482655</v>
      </c>
      <c r="H152" s="2">
        <v>1</v>
      </c>
      <c r="I152" s="2">
        <v>1</v>
      </c>
      <c r="J152" s="2">
        <v>0.92508067394565885</v>
      </c>
      <c r="K152" s="2">
        <v>0.91253848434570006</v>
      </c>
      <c r="L152" s="2">
        <v>0.83419580676483995</v>
      </c>
      <c r="M152" s="2">
        <v>1</v>
      </c>
      <c r="N152" s="2">
        <v>0.87913584503616449</v>
      </c>
      <c r="O152" s="2">
        <v>0.87754151677405134</v>
      </c>
      <c r="P152" s="2">
        <v>0.82069819305256675</v>
      </c>
      <c r="Q152" s="2">
        <v>0.78583079251729238</v>
      </c>
      <c r="R152" s="2">
        <v>0.88538868375768809</v>
      </c>
      <c r="S152" s="2">
        <v>0.96295782786236395</v>
      </c>
      <c r="T152" s="2">
        <v>0.89604555121673735</v>
      </c>
      <c r="U152" s="2">
        <v>0.77795864317383889</v>
      </c>
      <c r="V152" s="2">
        <v>0.8247311408211806</v>
      </c>
      <c r="W152" s="2">
        <v>0.97485570254883114</v>
      </c>
      <c r="X152" s="2">
        <v>0.7946339200636271</v>
      </c>
      <c r="Y152" s="2">
        <v>0.82237756416479979</v>
      </c>
      <c r="Z152" s="2">
        <v>0.73974869338301852</v>
      </c>
      <c r="AA152" s="2">
        <v>0.76222224710973963</v>
      </c>
      <c r="AB152" s="2">
        <v>0.80071692396285388</v>
      </c>
      <c r="AC152" s="2">
        <v>0.80619719601856088</v>
      </c>
      <c r="AD152" s="2">
        <v>0.82397620094197221</v>
      </c>
      <c r="AE152" s="2">
        <v>0.74981612854498547</v>
      </c>
      <c r="AF152" s="2">
        <v>0.74191092900383837</v>
      </c>
      <c r="AG152" s="2">
        <v>0.81246521365907953</v>
      </c>
    </row>
    <row r="153" spans="1:33" x14ac:dyDescent="0.25">
      <c r="A153" s="110" t="s">
        <v>64</v>
      </c>
      <c r="B153" s="1">
        <v>2019</v>
      </c>
      <c r="C153" s="1" t="s">
        <v>366</v>
      </c>
      <c r="D153" s="2">
        <v>1</v>
      </c>
      <c r="E153" s="2">
        <v>0.92618158260184691</v>
      </c>
      <c r="F153" s="2">
        <v>1</v>
      </c>
      <c r="G153" s="2">
        <v>0.81497828657311844</v>
      </c>
      <c r="H153" s="2">
        <v>1</v>
      </c>
      <c r="I153" s="2">
        <v>1</v>
      </c>
      <c r="J153" s="2">
        <v>0.96195984664341139</v>
      </c>
      <c r="K153" s="2">
        <v>0.97755695015513844</v>
      </c>
      <c r="L153" s="2">
        <v>0.87353075720396867</v>
      </c>
      <c r="M153" s="2">
        <v>1</v>
      </c>
      <c r="N153" s="2">
        <v>0.91304524910337514</v>
      </c>
      <c r="O153" s="2">
        <v>0.89685026703114601</v>
      </c>
      <c r="P153" s="2">
        <v>0.85888140736907093</v>
      </c>
      <c r="Q153" s="2">
        <v>0.80715910426283421</v>
      </c>
      <c r="R153" s="2">
        <v>0.9202917071201947</v>
      </c>
      <c r="S153" s="2">
        <v>1</v>
      </c>
      <c r="T153" s="2">
        <v>0.92300260467015172</v>
      </c>
      <c r="U153" s="2">
        <v>0.79993066120992551</v>
      </c>
      <c r="V153" s="2">
        <v>0.86069806996924347</v>
      </c>
      <c r="W153" s="2">
        <v>1</v>
      </c>
      <c r="X153" s="2">
        <v>0.7993117358760915</v>
      </c>
      <c r="Y153" s="2">
        <v>0.82404572352636163</v>
      </c>
      <c r="Z153" s="2">
        <v>0.74526847418125364</v>
      </c>
      <c r="AA153" s="2">
        <v>0.78036823635129493</v>
      </c>
      <c r="AB153" s="2">
        <v>0.80530018643518575</v>
      </c>
      <c r="AC153" s="2">
        <v>0.81505998004488334</v>
      </c>
      <c r="AD153" s="2">
        <v>0.82630512748976448</v>
      </c>
      <c r="AE153" s="2">
        <v>0.75912439294263345</v>
      </c>
      <c r="AF153" s="2">
        <v>0.75235279488744877</v>
      </c>
      <c r="AG153" s="2">
        <v>0.82129468503323777</v>
      </c>
    </row>
    <row r="154" spans="1:33" x14ac:dyDescent="0.25">
      <c r="A154" s="110" t="s">
        <v>64</v>
      </c>
      <c r="B154" s="1">
        <v>2020</v>
      </c>
      <c r="C154" s="1" t="s">
        <v>366</v>
      </c>
      <c r="D154" s="2">
        <v>1</v>
      </c>
      <c r="E154" s="2">
        <v>0.95181169125579579</v>
      </c>
      <c r="F154" s="2">
        <v>1</v>
      </c>
      <c r="G154" s="2">
        <v>0.83822033385058914</v>
      </c>
      <c r="H154" s="2">
        <v>1</v>
      </c>
      <c r="I154" s="2">
        <v>1</v>
      </c>
      <c r="J154" s="2">
        <v>0.99951374888893596</v>
      </c>
      <c r="K154" s="2">
        <v>1</v>
      </c>
      <c r="L154" s="2">
        <v>0.91374895393430022</v>
      </c>
      <c r="M154" s="2">
        <v>1</v>
      </c>
      <c r="N154" s="2">
        <v>0.94765360850155467</v>
      </c>
      <c r="O154" s="2">
        <v>0.91558474935437395</v>
      </c>
      <c r="P154" s="2">
        <v>0.89840858319369143</v>
      </c>
      <c r="Q154" s="2">
        <v>0.82841107123755686</v>
      </c>
      <c r="R154" s="2">
        <v>0.95595797700118368</v>
      </c>
      <c r="S154" s="2">
        <v>1</v>
      </c>
      <c r="T154" s="2">
        <v>0.95045285575126126</v>
      </c>
      <c r="U154" s="2">
        <v>0.82208526449593355</v>
      </c>
      <c r="V154" s="2">
        <v>0.89747261820469137</v>
      </c>
      <c r="W154" s="2">
        <v>1</v>
      </c>
      <c r="X154" s="2">
        <v>0.8040859728551718</v>
      </c>
      <c r="Y154" s="2">
        <v>0.82566426960808048</v>
      </c>
      <c r="Z154" s="2">
        <v>0.7507684969036954</v>
      </c>
      <c r="AA154" s="2">
        <v>0.79915292276656635</v>
      </c>
      <c r="AB154" s="2">
        <v>0.80998367401091254</v>
      </c>
      <c r="AC154" s="2">
        <v>0.82415260717434413</v>
      </c>
      <c r="AD154" s="2">
        <v>0.82867666333276135</v>
      </c>
      <c r="AE154" s="2">
        <v>0.7686416696795616</v>
      </c>
      <c r="AF154" s="2">
        <v>0.76288143162155064</v>
      </c>
      <c r="AG154" s="2">
        <v>0.83035532570116077</v>
      </c>
    </row>
    <row r="155" spans="1:33" x14ac:dyDescent="0.25">
      <c r="A155" s="110" t="s">
        <v>64</v>
      </c>
      <c r="B155" s="1">
        <v>2021</v>
      </c>
      <c r="C155" s="1" t="s">
        <v>366</v>
      </c>
      <c r="D155" s="2">
        <v>1</v>
      </c>
      <c r="E155" s="2">
        <v>0.97665616039819925</v>
      </c>
      <c r="F155" s="2">
        <v>1</v>
      </c>
      <c r="G155" s="2">
        <v>0.86137888726723832</v>
      </c>
      <c r="H155" s="2">
        <v>1</v>
      </c>
      <c r="I155" s="2">
        <v>1</v>
      </c>
      <c r="J155" s="2">
        <v>1</v>
      </c>
      <c r="K155" s="2">
        <v>1</v>
      </c>
      <c r="L155" s="2">
        <v>0.95485039695583473</v>
      </c>
      <c r="M155" s="2">
        <v>1</v>
      </c>
      <c r="N155" s="2">
        <v>0.98296092323070261</v>
      </c>
      <c r="O155" s="2">
        <v>0.9337449637437355</v>
      </c>
      <c r="P155" s="2">
        <v>0.93927972052642827</v>
      </c>
      <c r="Q155" s="2">
        <v>0.84958669344146009</v>
      </c>
      <c r="R155" s="2">
        <v>0.99238749340065424</v>
      </c>
      <c r="S155" s="2">
        <v>1</v>
      </c>
      <c r="T155" s="2">
        <v>0.97839630446006598</v>
      </c>
      <c r="U155" s="2">
        <v>0.84442245303186325</v>
      </c>
      <c r="V155" s="2">
        <v>0.9350547855275243</v>
      </c>
      <c r="W155" s="2">
        <v>1</v>
      </c>
      <c r="X155" s="2">
        <v>0.80895663100086801</v>
      </c>
      <c r="Y155" s="2">
        <v>0.82723320240995635</v>
      </c>
      <c r="Z155" s="2">
        <v>0.75624876155034382</v>
      </c>
      <c r="AA155" s="2">
        <v>0.81857630635555378</v>
      </c>
      <c r="AB155" s="2">
        <v>0.81476738669003401</v>
      </c>
      <c r="AC155" s="2">
        <v>0.83347507740694327</v>
      </c>
      <c r="AD155" s="2">
        <v>0.83109080847096306</v>
      </c>
      <c r="AE155" s="2">
        <v>0.77836795875577014</v>
      </c>
      <c r="AF155" s="2">
        <v>0.77349683920614409</v>
      </c>
      <c r="AG155" s="2">
        <v>0.83964713566284876</v>
      </c>
    </row>
    <row r="156" spans="1:33" x14ac:dyDescent="0.25">
      <c r="A156" s="110" t="s">
        <v>64</v>
      </c>
      <c r="B156" s="1">
        <v>2022</v>
      </c>
      <c r="C156" s="1" t="s">
        <v>366</v>
      </c>
      <c r="D156" s="2">
        <v>1</v>
      </c>
      <c r="E156" s="2">
        <v>1</v>
      </c>
      <c r="F156" s="2">
        <v>1</v>
      </c>
      <c r="G156" s="2">
        <v>0.88445394682306611</v>
      </c>
      <c r="H156" s="2">
        <v>1</v>
      </c>
      <c r="I156" s="2">
        <v>1</v>
      </c>
      <c r="J156" s="2">
        <v>1</v>
      </c>
      <c r="K156" s="2">
        <v>1</v>
      </c>
      <c r="L156" s="2">
        <v>0.99683508626857231</v>
      </c>
      <c r="M156" s="2">
        <v>1</v>
      </c>
      <c r="N156" s="2">
        <v>1</v>
      </c>
      <c r="O156" s="2">
        <v>0.95133091019923033</v>
      </c>
      <c r="P156" s="2">
        <v>0.98149481936728167</v>
      </c>
      <c r="Q156" s="2">
        <v>0.87068597087454425</v>
      </c>
      <c r="R156" s="2">
        <v>1</v>
      </c>
      <c r="S156" s="2">
        <v>1</v>
      </c>
      <c r="T156" s="2">
        <v>1</v>
      </c>
      <c r="U156" s="2">
        <v>0.8669422268177146</v>
      </c>
      <c r="V156" s="2">
        <v>0.97344457193774236</v>
      </c>
      <c r="W156" s="2">
        <v>1</v>
      </c>
      <c r="X156" s="2">
        <v>0.81392371031318023</v>
      </c>
      <c r="Y156" s="2">
        <v>0.82875252193198912</v>
      </c>
      <c r="Z156" s="2">
        <v>0.76170926812119877</v>
      </c>
      <c r="AA156" s="2">
        <v>0.83863838711825722</v>
      </c>
      <c r="AB156" s="2">
        <v>0.81965132447255018</v>
      </c>
      <c r="AC156" s="2">
        <v>0.84302739074268063</v>
      </c>
      <c r="AD156" s="2">
        <v>0.8335475629043696</v>
      </c>
      <c r="AE156" s="2">
        <v>0.78830326017125907</v>
      </c>
      <c r="AF156" s="2">
        <v>0.78419901764122912</v>
      </c>
      <c r="AG156" s="2">
        <v>0.84917011491830163</v>
      </c>
    </row>
    <row r="157" spans="1:33" x14ac:dyDescent="0.25">
      <c r="A157" s="110" t="s">
        <v>64</v>
      </c>
      <c r="B157" s="1">
        <v>2023</v>
      </c>
      <c r="C157" s="1" t="s">
        <v>366</v>
      </c>
      <c r="D157" s="2">
        <v>1</v>
      </c>
      <c r="E157" s="2">
        <v>1</v>
      </c>
      <c r="F157" s="2">
        <v>1</v>
      </c>
      <c r="G157" s="2">
        <v>0.90744551251807248</v>
      </c>
      <c r="H157" s="2">
        <v>1</v>
      </c>
      <c r="I157" s="2">
        <v>1</v>
      </c>
      <c r="J157" s="2">
        <v>1</v>
      </c>
      <c r="K157" s="2">
        <v>1</v>
      </c>
      <c r="L157" s="2">
        <v>1</v>
      </c>
      <c r="M157" s="2">
        <v>1</v>
      </c>
      <c r="N157" s="2">
        <v>1</v>
      </c>
      <c r="O157" s="2">
        <v>0.96834258872085865</v>
      </c>
      <c r="P157" s="2">
        <v>1</v>
      </c>
      <c r="Q157" s="2">
        <v>0.89170890353680909</v>
      </c>
      <c r="R157" s="2">
        <v>1</v>
      </c>
      <c r="S157" s="2">
        <v>1</v>
      </c>
      <c r="T157" s="2">
        <v>1</v>
      </c>
      <c r="U157" s="2">
        <v>0.88964458585348738</v>
      </c>
      <c r="V157" s="2">
        <v>1</v>
      </c>
      <c r="W157" s="2">
        <v>1</v>
      </c>
      <c r="X157" s="2">
        <v>0.81898721079210846</v>
      </c>
      <c r="Y157" s="2">
        <v>0.8302222281741789</v>
      </c>
      <c r="Z157" s="2">
        <v>0.76715001661626026</v>
      </c>
      <c r="AA157" s="2">
        <v>0.85933916505467645</v>
      </c>
      <c r="AB157" s="2">
        <v>0.82463548735846115</v>
      </c>
      <c r="AC157" s="2">
        <v>0.85280954718155622</v>
      </c>
      <c r="AD157" s="2">
        <v>0.83604692663298086</v>
      </c>
      <c r="AE157" s="2">
        <v>0.79844757392602839</v>
      </c>
      <c r="AF157" s="2">
        <v>0.79498796692680551</v>
      </c>
      <c r="AG157" s="2">
        <v>0.85892426346751938</v>
      </c>
    </row>
    <row r="158" spans="1:33" x14ac:dyDescent="0.25">
      <c r="A158" s="110" t="s">
        <v>64</v>
      </c>
      <c r="B158" s="1">
        <v>2024</v>
      </c>
      <c r="C158" s="1" t="s">
        <v>366</v>
      </c>
      <c r="D158" s="2">
        <v>1</v>
      </c>
      <c r="E158" s="2">
        <v>1</v>
      </c>
      <c r="F158" s="2">
        <v>1</v>
      </c>
      <c r="G158" s="2">
        <v>0.93035358435225735</v>
      </c>
      <c r="H158" s="2">
        <v>1</v>
      </c>
      <c r="I158" s="2">
        <v>1</v>
      </c>
      <c r="J158" s="2">
        <v>1</v>
      </c>
      <c r="K158" s="2">
        <v>1</v>
      </c>
      <c r="L158" s="2">
        <v>1</v>
      </c>
      <c r="M158" s="2">
        <v>1</v>
      </c>
      <c r="N158" s="2">
        <v>1</v>
      </c>
      <c r="O158" s="2">
        <v>0.98477999930862037</v>
      </c>
      <c r="P158" s="2">
        <v>1</v>
      </c>
      <c r="Q158" s="2">
        <v>0.91265549142825453</v>
      </c>
      <c r="R158" s="2">
        <v>1</v>
      </c>
      <c r="S158" s="2">
        <v>1</v>
      </c>
      <c r="T158" s="2">
        <v>1</v>
      </c>
      <c r="U158" s="2">
        <v>0.9125295301391817</v>
      </c>
      <c r="V158" s="2">
        <v>1</v>
      </c>
      <c r="W158" s="2">
        <v>1</v>
      </c>
      <c r="X158" s="2">
        <v>0.82414713243765247</v>
      </c>
      <c r="Y158" s="2">
        <v>0.83164232113652559</v>
      </c>
      <c r="Z158" s="2">
        <v>0.77257100703552839</v>
      </c>
      <c r="AA158" s="2">
        <v>0.88067864016481179</v>
      </c>
      <c r="AB158" s="2">
        <v>0.82971987534776703</v>
      </c>
      <c r="AC158" s="2">
        <v>0.86282154672357025</v>
      </c>
      <c r="AD158" s="2">
        <v>0.83858889965679695</v>
      </c>
      <c r="AE158" s="2">
        <v>0.80880090002007798</v>
      </c>
      <c r="AF158" s="2">
        <v>0.80586368706287348</v>
      </c>
      <c r="AG158" s="2">
        <v>0.868909581310502</v>
      </c>
    </row>
    <row r="159" spans="1:33" x14ac:dyDescent="0.25">
      <c r="A159" s="110" t="s">
        <v>64</v>
      </c>
      <c r="B159" s="1">
        <v>2025</v>
      </c>
      <c r="C159" s="1" t="s">
        <v>366</v>
      </c>
      <c r="D159" s="2">
        <v>1</v>
      </c>
      <c r="E159" s="2">
        <v>1</v>
      </c>
      <c r="F159" s="2">
        <v>1</v>
      </c>
      <c r="G159" s="2">
        <v>0.9531781623256208</v>
      </c>
      <c r="H159" s="2">
        <v>1</v>
      </c>
      <c r="I159" s="2">
        <v>1</v>
      </c>
      <c r="J159" s="2">
        <v>1</v>
      </c>
      <c r="K159" s="2">
        <v>1</v>
      </c>
      <c r="L159" s="2">
        <v>1</v>
      </c>
      <c r="M159" s="2">
        <v>1</v>
      </c>
      <c r="N159" s="2">
        <v>1</v>
      </c>
      <c r="O159" s="2">
        <v>1</v>
      </c>
      <c r="P159" s="2">
        <v>1</v>
      </c>
      <c r="Q159" s="2">
        <v>0.93352573454888088</v>
      </c>
      <c r="R159" s="2">
        <v>1</v>
      </c>
      <c r="S159" s="2">
        <v>1</v>
      </c>
      <c r="T159" s="2">
        <v>1</v>
      </c>
      <c r="U159" s="2">
        <v>0.93559705967479767</v>
      </c>
      <c r="V159" s="2">
        <v>1</v>
      </c>
      <c r="W159" s="2">
        <v>1</v>
      </c>
      <c r="X159" s="2">
        <v>0.82940347524981251</v>
      </c>
      <c r="Y159" s="2">
        <v>0.83301280081902929</v>
      </c>
      <c r="Z159" s="2">
        <v>0.77797223937900317</v>
      </c>
      <c r="AA159" s="2">
        <v>0.90265681244866314</v>
      </c>
      <c r="AB159" s="2">
        <v>0.8349044884404675</v>
      </c>
      <c r="AC159" s="2">
        <v>0.87306338936872252</v>
      </c>
      <c r="AD159" s="2">
        <v>0.84117348197581776</v>
      </c>
      <c r="AE159" s="2">
        <v>0.81936323845340797</v>
      </c>
      <c r="AF159" s="2">
        <v>0.81682617804943303</v>
      </c>
      <c r="AG159" s="2">
        <v>0.8791260684472495</v>
      </c>
    </row>
    <row r="160" spans="1:33" x14ac:dyDescent="0.25">
      <c r="A160" s="110" t="s">
        <v>64</v>
      </c>
      <c r="B160" s="1">
        <v>2026</v>
      </c>
      <c r="C160" s="1" t="s">
        <v>366</v>
      </c>
      <c r="D160" s="2">
        <v>1</v>
      </c>
      <c r="E160" s="2">
        <v>1</v>
      </c>
      <c r="F160" s="2">
        <v>1</v>
      </c>
      <c r="G160" s="2">
        <v>0.97591924643816297</v>
      </c>
      <c r="H160" s="2">
        <v>1</v>
      </c>
      <c r="I160" s="2">
        <v>1</v>
      </c>
      <c r="J160" s="2">
        <v>1</v>
      </c>
      <c r="K160" s="2">
        <v>1</v>
      </c>
      <c r="L160" s="2">
        <v>1</v>
      </c>
      <c r="M160" s="2">
        <v>1</v>
      </c>
      <c r="N160" s="2">
        <v>1</v>
      </c>
      <c r="O160" s="2">
        <v>1</v>
      </c>
      <c r="P160" s="2">
        <v>1</v>
      </c>
      <c r="Q160" s="2">
        <v>0.95431963289868782</v>
      </c>
      <c r="R160" s="2">
        <v>1</v>
      </c>
      <c r="S160" s="2">
        <v>1</v>
      </c>
      <c r="T160" s="2">
        <v>1</v>
      </c>
      <c r="U160" s="2">
        <v>0.95884717446033518</v>
      </c>
      <c r="V160" s="2">
        <v>1</v>
      </c>
      <c r="W160" s="2">
        <v>1</v>
      </c>
      <c r="X160" s="2">
        <v>0.83475623922858855</v>
      </c>
      <c r="Y160" s="2">
        <v>0.83433366722169</v>
      </c>
      <c r="Z160" s="2">
        <v>0.78335371364668449</v>
      </c>
      <c r="AA160" s="2">
        <v>0.92527368190623061</v>
      </c>
      <c r="AB160" s="2">
        <v>0.84018932663656287</v>
      </c>
      <c r="AC160" s="2">
        <v>0.88353507511701312</v>
      </c>
      <c r="AD160" s="2">
        <v>0.8438006735900434</v>
      </c>
      <c r="AE160" s="2">
        <v>0.83013458922601835</v>
      </c>
      <c r="AF160" s="2">
        <v>0.82787543988648415</v>
      </c>
      <c r="AG160" s="2">
        <v>0.88957372487776198</v>
      </c>
    </row>
    <row r="161" spans="1:33" x14ac:dyDescent="0.25">
      <c r="A161" s="110" t="s">
        <v>64</v>
      </c>
      <c r="B161" s="1">
        <v>2027</v>
      </c>
      <c r="C161" s="1" t="s">
        <v>366</v>
      </c>
      <c r="D161" s="2">
        <v>1</v>
      </c>
      <c r="E161" s="2">
        <v>1</v>
      </c>
      <c r="F161" s="2">
        <v>1</v>
      </c>
      <c r="G161" s="2">
        <v>0.99857683668988351</v>
      </c>
      <c r="H161" s="2">
        <v>1</v>
      </c>
      <c r="I161" s="2">
        <v>1</v>
      </c>
      <c r="J161" s="2">
        <v>1</v>
      </c>
      <c r="K161" s="2">
        <v>1</v>
      </c>
      <c r="L161" s="2">
        <v>1</v>
      </c>
      <c r="M161" s="2">
        <v>1</v>
      </c>
      <c r="N161" s="2">
        <v>1</v>
      </c>
      <c r="O161" s="2">
        <v>1</v>
      </c>
      <c r="P161" s="2">
        <v>1</v>
      </c>
      <c r="Q161" s="2">
        <v>0.97503718647767545</v>
      </c>
      <c r="R161" s="2">
        <v>1</v>
      </c>
      <c r="S161" s="2">
        <v>1</v>
      </c>
      <c r="T161" s="2">
        <v>1</v>
      </c>
      <c r="U161" s="2">
        <v>0.98227987449579435</v>
      </c>
      <c r="V161" s="2">
        <v>1</v>
      </c>
      <c r="W161" s="2">
        <v>1</v>
      </c>
      <c r="X161" s="2">
        <v>0.84020542437398049</v>
      </c>
      <c r="Y161" s="2">
        <v>0.83560492034450762</v>
      </c>
      <c r="Z161" s="2">
        <v>0.78871542983857235</v>
      </c>
      <c r="AA161" s="2">
        <v>0.94852924853751397</v>
      </c>
      <c r="AB161" s="2">
        <v>0.84557438993605283</v>
      </c>
      <c r="AC161" s="2">
        <v>0.89423660396844207</v>
      </c>
      <c r="AD161" s="2">
        <v>0.84647047449947377</v>
      </c>
      <c r="AE161" s="2">
        <v>0.84111495233790901</v>
      </c>
      <c r="AF161" s="2">
        <v>0.83901147257402675</v>
      </c>
      <c r="AG161" s="2">
        <v>0.90025255060203935</v>
      </c>
    </row>
    <row r="162" spans="1:33" x14ac:dyDescent="0.25">
      <c r="A162" s="110" t="s">
        <v>64</v>
      </c>
      <c r="B162" s="1">
        <v>2028</v>
      </c>
      <c r="C162" s="1" t="s">
        <v>366</v>
      </c>
      <c r="D162" s="2">
        <v>1</v>
      </c>
      <c r="E162" s="2">
        <v>1</v>
      </c>
      <c r="F162" s="2">
        <v>1</v>
      </c>
      <c r="G162" s="2">
        <v>1</v>
      </c>
      <c r="H162" s="2">
        <v>1</v>
      </c>
      <c r="I162" s="2">
        <v>1</v>
      </c>
      <c r="J162" s="2">
        <v>1</v>
      </c>
      <c r="K162" s="2">
        <v>1</v>
      </c>
      <c r="L162" s="2">
        <v>1</v>
      </c>
      <c r="M162" s="2">
        <v>1</v>
      </c>
      <c r="N162" s="2">
        <v>1</v>
      </c>
      <c r="O162" s="2">
        <v>1</v>
      </c>
      <c r="P162" s="2">
        <v>1</v>
      </c>
      <c r="Q162" s="2">
        <v>0.9956783952858439</v>
      </c>
      <c r="R162" s="2">
        <v>1</v>
      </c>
      <c r="S162" s="2">
        <v>1</v>
      </c>
      <c r="T162" s="2">
        <v>1</v>
      </c>
      <c r="U162" s="2">
        <v>1</v>
      </c>
      <c r="V162" s="2">
        <v>1</v>
      </c>
      <c r="W162" s="2">
        <v>1</v>
      </c>
      <c r="X162" s="2">
        <v>0.84575103068598834</v>
      </c>
      <c r="Y162" s="2">
        <v>0.83682656018748225</v>
      </c>
      <c r="Z162" s="2">
        <v>0.79405738795466685</v>
      </c>
      <c r="AA162" s="2">
        <v>0.97242351234251334</v>
      </c>
      <c r="AB162" s="2">
        <v>0.8510596783389377</v>
      </c>
      <c r="AC162" s="2">
        <v>0.90516797592300935</v>
      </c>
      <c r="AD162" s="2">
        <v>0.84918288470410896</v>
      </c>
      <c r="AE162" s="2">
        <v>0.85230432778908005</v>
      </c>
      <c r="AF162" s="2">
        <v>0.85023427611206093</v>
      </c>
      <c r="AG162" s="2">
        <v>0.91116254562008159</v>
      </c>
    </row>
    <row r="163" spans="1:33" x14ac:dyDescent="0.25">
      <c r="A163" s="110" t="s">
        <v>64</v>
      </c>
      <c r="B163" s="1">
        <v>2029</v>
      </c>
      <c r="C163" s="1" t="s">
        <v>366</v>
      </c>
      <c r="D163" s="2">
        <v>1</v>
      </c>
      <c r="E163" s="2">
        <v>1</v>
      </c>
      <c r="F163" s="2">
        <v>1</v>
      </c>
      <c r="G163" s="2">
        <v>1</v>
      </c>
      <c r="H163" s="2">
        <v>1</v>
      </c>
      <c r="I163" s="2">
        <v>1</v>
      </c>
      <c r="J163" s="2">
        <v>1</v>
      </c>
      <c r="K163" s="2">
        <v>1</v>
      </c>
      <c r="L163" s="2">
        <v>1</v>
      </c>
      <c r="M163" s="2">
        <v>1</v>
      </c>
      <c r="N163" s="2">
        <v>1</v>
      </c>
      <c r="O163" s="2">
        <v>1</v>
      </c>
      <c r="P163" s="2">
        <v>1</v>
      </c>
      <c r="Q163" s="2">
        <v>1</v>
      </c>
      <c r="R163" s="2">
        <v>1</v>
      </c>
      <c r="S163" s="2">
        <v>1</v>
      </c>
      <c r="T163" s="2">
        <v>1</v>
      </c>
      <c r="U163" s="2">
        <v>1</v>
      </c>
      <c r="V163" s="2">
        <v>1</v>
      </c>
      <c r="W163" s="2">
        <v>1</v>
      </c>
      <c r="X163" s="2">
        <v>0.85139305816461219</v>
      </c>
      <c r="Y163" s="2">
        <v>0.83799858675061389</v>
      </c>
      <c r="Z163" s="2">
        <v>0.799379587994968</v>
      </c>
      <c r="AA163" s="2">
        <v>0.99695647332122894</v>
      </c>
      <c r="AB163" s="2">
        <v>0.85664519184521737</v>
      </c>
      <c r="AC163" s="2">
        <v>0.91632919098071497</v>
      </c>
      <c r="AD163" s="2">
        <v>0.85193790420394899</v>
      </c>
      <c r="AE163" s="2">
        <v>0.86370271557953138</v>
      </c>
      <c r="AF163" s="2">
        <v>0.86154385050058657</v>
      </c>
      <c r="AG163" s="2">
        <v>0.9223037099318887</v>
      </c>
    </row>
    <row r="164" spans="1:33" x14ac:dyDescent="0.25">
      <c r="A164" s="110" t="s">
        <v>64</v>
      </c>
      <c r="B164" s="1">
        <v>2030</v>
      </c>
      <c r="C164" s="1" t="s">
        <v>366</v>
      </c>
      <c r="D164" s="2">
        <v>1</v>
      </c>
      <c r="E164" s="2">
        <v>1</v>
      </c>
      <c r="F164" s="2">
        <v>1</v>
      </c>
      <c r="G164" s="2">
        <v>1</v>
      </c>
      <c r="H164" s="2">
        <v>1</v>
      </c>
      <c r="I164" s="2">
        <v>1</v>
      </c>
      <c r="J164" s="2">
        <v>1</v>
      </c>
      <c r="K164" s="2">
        <v>1</v>
      </c>
      <c r="L164" s="2">
        <v>1</v>
      </c>
      <c r="M164" s="2">
        <v>1</v>
      </c>
      <c r="N164" s="2">
        <v>1</v>
      </c>
      <c r="O164" s="2">
        <v>1</v>
      </c>
      <c r="P164" s="2">
        <v>1</v>
      </c>
      <c r="Q164" s="2">
        <v>1</v>
      </c>
      <c r="R164" s="2">
        <v>1</v>
      </c>
      <c r="S164" s="2">
        <v>1</v>
      </c>
      <c r="T164" s="2">
        <v>1</v>
      </c>
      <c r="U164" s="2">
        <v>1</v>
      </c>
      <c r="V164" s="2">
        <v>1</v>
      </c>
      <c r="W164" s="2">
        <v>1</v>
      </c>
      <c r="X164" s="2">
        <v>0.85713150680985195</v>
      </c>
      <c r="Y164" s="2">
        <v>0.83912100003390244</v>
      </c>
      <c r="Z164" s="2">
        <v>0.80468202995947569</v>
      </c>
      <c r="AA164" s="2">
        <v>1</v>
      </c>
      <c r="AB164" s="2">
        <v>0.86233093045489173</v>
      </c>
      <c r="AC164" s="2">
        <v>0.92772024914155882</v>
      </c>
      <c r="AD164" s="2">
        <v>0.85473553299899374</v>
      </c>
      <c r="AE164" s="2">
        <v>0.87531011570926309</v>
      </c>
      <c r="AF164" s="2">
        <v>0.8729401957396038</v>
      </c>
      <c r="AG164" s="2">
        <v>0.93367604353746081</v>
      </c>
    </row>
    <row r="165" spans="1:33" x14ac:dyDescent="0.25">
      <c r="A165" s="110" t="s">
        <v>64</v>
      </c>
      <c r="B165" s="1">
        <v>2031</v>
      </c>
      <c r="C165" s="1" t="s">
        <v>366</v>
      </c>
      <c r="D165" s="2">
        <v>1</v>
      </c>
      <c r="E165" s="2">
        <v>1</v>
      </c>
      <c r="F165" s="2">
        <v>1</v>
      </c>
      <c r="G165" s="2">
        <v>1</v>
      </c>
      <c r="H165" s="2">
        <v>1</v>
      </c>
      <c r="I165" s="2">
        <v>1</v>
      </c>
      <c r="J165" s="2">
        <v>1</v>
      </c>
      <c r="K165" s="2">
        <v>1</v>
      </c>
      <c r="L165" s="2">
        <v>1</v>
      </c>
      <c r="M165" s="2">
        <v>1</v>
      </c>
      <c r="N165" s="2">
        <v>1</v>
      </c>
      <c r="O165" s="2">
        <v>1</v>
      </c>
      <c r="P165" s="2">
        <v>1</v>
      </c>
      <c r="Q165" s="2">
        <v>1</v>
      </c>
      <c r="R165" s="2">
        <v>1</v>
      </c>
      <c r="S165" s="2">
        <v>1</v>
      </c>
      <c r="T165" s="2">
        <v>1</v>
      </c>
      <c r="U165" s="2">
        <v>1</v>
      </c>
      <c r="V165" s="2">
        <v>1</v>
      </c>
      <c r="W165" s="2">
        <v>1</v>
      </c>
      <c r="X165" s="2">
        <v>0.86296637662170761</v>
      </c>
      <c r="Y165" s="2">
        <v>0.840193800037348</v>
      </c>
      <c r="Z165" s="2">
        <v>0.80996471384818991</v>
      </c>
      <c r="AA165" s="2">
        <v>1</v>
      </c>
      <c r="AB165" s="2">
        <v>0.86811689416796078</v>
      </c>
      <c r="AC165" s="2">
        <v>0.93934115040554089</v>
      </c>
      <c r="AD165" s="2">
        <v>0.85757577108924321</v>
      </c>
      <c r="AE165" s="2">
        <v>0.8871265281782752</v>
      </c>
      <c r="AF165" s="2">
        <v>0.88442331182911249</v>
      </c>
      <c r="AG165" s="2">
        <v>0.94527954643679768</v>
      </c>
    </row>
    <row r="166" spans="1:33" x14ac:dyDescent="0.25">
      <c r="A166" s="110" t="s">
        <v>64</v>
      </c>
      <c r="B166" s="1">
        <v>2032</v>
      </c>
      <c r="C166" s="1" t="s">
        <v>366</v>
      </c>
      <c r="D166" s="2">
        <v>1</v>
      </c>
      <c r="E166" s="2">
        <v>1</v>
      </c>
      <c r="F166" s="2">
        <v>1</v>
      </c>
      <c r="G166" s="2">
        <v>1</v>
      </c>
      <c r="H166" s="2">
        <v>1</v>
      </c>
      <c r="I166" s="2">
        <v>1</v>
      </c>
      <c r="J166" s="2">
        <v>1</v>
      </c>
      <c r="K166" s="2">
        <v>1</v>
      </c>
      <c r="L166" s="2">
        <v>1</v>
      </c>
      <c r="M166" s="2">
        <v>1</v>
      </c>
      <c r="N166" s="2">
        <v>1</v>
      </c>
      <c r="O166" s="2">
        <v>1</v>
      </c>
      <c r="P166" s="2">
        <v>1</v>
      </c>
      <c r="Q166" s="2">
        <v>1</v>
      </c>
      <c r="R166" s="2">
        <v>1</v>
      </c>
      <c r="S166" s="2">
        <v>1</v>
      </c>
      <c r="T166" s="2">
        <v>1</v>
      </c>
      <c r="U166" s="2">
        <v>1</v>
      </c>
      <c r="V166" s="2">
        <v>1</v>
      </c>
      <c r="W166" s="2">
        <v>1</v>
      </c>
      <c r="X166" s="2">
        <v>0.86889766760017928</v>
      </c>
      <c r="Y166" s="2">
        <v>0.84121698676095047</v>
      </c>
      <c r="Z166" s="2">
        <v>0.81522763966111078</v>
      </c>
      <c r="AA166" s="2">
        <v>1</v>
      </c>
      <c r="AB166" s="2">
        <v>0.87400308298442475</v>
      </c>
      <c r="AC166" s="2">
        <v>0.95119189477266142</v>
      </c>
      <c r="AD166" s="2">
        <v>0.86045861847469751</v>
      </c>
      <c r="AE166" s="2">
        <v>0.89915195298656747</v>
      </c>
      <c r="AF166" s="2">
        <v>0.89599319876911276</v>
      </c>
      <c r="AG166" s="2">
        <v>0.95711421862989954</v>
      </c>
    </row>
    <row r="167" spans="1:33" x14ac:dyDescent="0.25">
      <c r="A167" s="110" t="s">
        <v>64</v>
      </c>
      <c r="B167" s="1">
        <v>2033</v>
      </c>
      <c r="C167" s="1" t="s">
        <v>366</v>
      </c>
      <c r="D167" s="2">
        <v>1</v>
      </c>
      <c r="E167" s="2">
        <v>1</v>
      </c>
      <c r="F167" s="2">
        <v>1</v>
      </c>
      <c r="G167" s="2">
        <v>1</v>
      </c>
      <c r="H167" s="2">
        <v>1</v>
      </c>
      <c r="I167" s="2">
        <v>1</v>
      </c>
      <c r="J167" s="2">
        <v>1</v>
      </c>
      <c r="K167" s="2">
        <v>1</v>
      </c>
      <c r="L167" s="2">
        <v>1</v>
      </c>
      <c r="M167" s="2">
        <v>1</v>
      </c>
      <c r="N167" s="2">
        <v>1</v>
      </c>
      <c r="O167" s="2">
        <v>1</v>
      </c>
      <c r="P167" s="2">
        <v>1</v>
      </c>
      <c r="Q167" s="2">
        <v>1</v>
      </c>
      <c r="R167" s="2">
        <v>1</v>
      </c>
      <c r="S167" s="2">
        <v>1</v>
      </c>
      <c r="T167" s="2">
        <v>1</v>
      </c>
      <c r="U167" s="2">
        <v>1</v>
      </c>
      <c r="V167" s="2">
        <v>1</v>
      </c>
      <c r="W167" s="2">
        <v>1</v>
      </c>
      <c r="X167" s="2">
        <v>0.87492537974526685</v>
      </c>
      <c r="Y167" s="2">
        <v>0.84219056020470995</v>
      </c>
      <c r="Z167" s="2">
        <v>0.8204708073982383</v>
      </c>
      <c r="AA167" s="2">
        <v>1</v>
      </c>
      <c r="AB167" s="2">
        <v>0.87998949690428341</v>
      </c>
      <c r="AC167" s="2">
        <v>0.96327248224292017</v>
      </c>
      <c r="AD167" s="2">
        <v>0.86338407515535653</v>
      </c>
      <c r="AE167" s="2">
        <v>0.91138639013414025</v>
      </c>
      <c r="AF167" s="2">
        <v>0.90764985655960462</v>
      </c>
      <c r="AG167" s="2">
        <v>0.96918006011676627</v>
      </c>
    </row>
    <row r="168" spans="1:33" x14ac:dyDescent="0.25">
      <c r="A168" s="110" t="s">
        <v>64</v>
      </c>
      <c r="B168" s="1">
        <v>2034</v>
      </c>
      <c r="C168" s="1" t="s">
        <v>366</v>
      </c>
      <c r="D168" s="2">
        <v>1</v>
      </c>
      <c r="E168" s="2">
        <v>1</v>
      </c>
      <c r="F168" s="2">
        <v>1</v>
      </c>
      <c r="G168" s="2">
        <v>1</v>
      </c>
      <c r="H168" s="2">
        <v>1</v>
      </c>
      <c r="I168" s="2">
        <v>1</v>
      </c>
      <c r="J168" s="2">
        <v>1</v>
      </c>
      <c r="K168" s="2">
        <v>1</v>
      </c>
      <c r="L168" s="2">
        <v>1</v>
      </c>
      <c r="M168" s="2">
        <v>1</v>
      </c>
      <c r="N168" s="2">
        <v>1</v>
      </c>
      <c r="O168" s="2">
        <v>1</v>
      </c>
      <c r="P168" s="2">
        <v>1</v>
      </c>
      <c r="Q168" s="2">
        <v>1</v>
      </c>
      <c r="R168" s="2">
        <v>1</v>
      </c>
      <c r="S168" s="2">
        <v>1</v>
      </c>
      <c r="T168" s="2">
        <v>1</v>
      </c>
      <c r="U168" s="2">
        <v>1</v>
      </c>
      <c r="V168" s="2">
        <v>1</v>
      </c>
      <c r="W168" s="2">
        <v>1</v>
      </c>
      <c r="X168" s="2">
        <v>0.88104951305697032</v>
      </c>
      <c r="Y168" s="2">
        <v>0.84311452036862644</v>
      </c>
      <c r="Z168" s="2">
        <v>0.82569421705957224</v>
      </c>
      <c r="AA168" s="2">
        <v>1</v>
      </c>
      <c r="AB168" s="2">
        <v>0.88607613592753687</v>
      </c>
      <c r="AC168" s="2">
        <v>0.97558291281631726</v>
      </c>
      <c r="AD168" s="2">
        <v>0.86635214113122039</v>
      </c>
      <c r="AE168" s="2">
        <v>0.92382983962099341</v>
      </c>
      <c r="AF168" s="2">
        <v>0.91939328520058794</v>
      </c>
      <c r="AG168" s="2">
        <v>0.98147707089739789</v>
      </c>
    </row>
    <row r="169" spans="1:33" x14ac:dyDescent="0.25">
      <c r="A169" s="110" t="s">
        <v>64</v>
      </c>
      <c r="B169" s="1">
        <v>2035</v>
      </c>
      <c r="C169" s="1" t="s">
        <v>366</v>
      </c>
      <c r="D169" s="2">
        <v>1</v>
      </c>
      <c r="E169" s="2">
        <v>1</v>
      </c>
      <c r="F169" s="2">
        <v>1</v>
      </c>
      <c r="G169" s="2">
        <v>1</v>
      </c>
      <c r="H169" s="2">
        <v>1</v>
      </c>
      <c r="I169" s="2">
        <v>1</v>
      </c>
      <c r="J169" s="2">
        <v>1</v>
      </c>
      <c r="K169" s="2">
        <v>1</v>
      </c>
      <c r="L169" s="2">
        <v>1</v>
      </c>
      <c r="M169" s="2">
        <v>1</v>
      </c>
      <c r="N169" s="2">
        <v>1</v>
      </c>
      <c r="O169" s="2">
        <v>1</v>
      </c>
      <c r="P169" s="2">
        <v>1</v>
      </c>
      <c r="Q169" s="2">
        <v>1</v>
      </c>
      <c r="R169" s="2">
        <v>1</v>
      </c>
      <c r="S169" s="2">
        <v>1</v>
      </c>
      <c r="T169" s="2">
        <v>1</v>
      </c>
      <c r="U169" s="2">
        <v>1</v>
      </c>
      <c r="V169" s="2">
        <v>1</v>
      </c>
      <c r="W169" s="2">
        <v>1</v>
      </c>
      <c r="X169" s="2">
        <v>0.88727006753528981</v>
      </c>
      <c r="Y169" s="2">
        <v>0.84398886725269984</v>
      </c>
      <c r="Z169" s="2">
        <v>0.83089786864511295</v>
      </c>
      <c r="AA169" s="2">
        <v>1</v>
      </c>
      <c r="AB169" s="2">
        <v>0.89226300005418502</v>
      </c>
      <c r="AC169" s="2">
        <v>0.98812318649285269</v>
      </c>
      <c r="AD169" s="2">
        <v>0.86936281640228907</v>
      </c>
      <c r="AE169" s="2">
        <v>0.93648230144712685</v>
      </c>
      <c r="AF169" s="2">
        <v>0.93122348469206273</v>
      </c>
      <c r="AG169" s="2">
        <v>0.99400525097179449</v>
      </c>
    </row>
    <row r="170" spans="1:33" x14ac:dyDescent="0.25">
      <c r="A170" s="110" t="s">
        <v>64</v>
      </c>
      <c r="B170" s="1">
        <v>2036</v>
      </c>
      <c r="C170" s="1" t="s">
        <v>366</v>
      </c>
      <c r="D170" s="2">
        <v>1</v>
      </c>
      <c r="E170" s="2">
        <v>1</v>
      </c>
      <c r="F170" s="2">
        <v>1</v>
      </c>
      <c r="G170" s="2">
        <v>1</v>
      </c>
      <c r="H170" s="2">
        <v>1</v>
      </c>
      <c r="I170" s="2">
        <v>1</v>
      </c>
      <c r="J170" s="2">
        <v>1</v>
      </c>
      <c r="K170" s="2">
        <v>1</v>
      </c>
      <c r="L170" s="2">
        <v>1</v>
      </c>
      <c r="M170" s="2">
        <v>1</v>
      </c>
      <c r="N170" s="2">
        <v>1</v>
      </c>
      <c r="O170" s="2">
        <v>1</v>
      </c>
      <c r="P170" s="2">
        <v>1</v>
      </c>
      <c r="Q170" s="2">
        <v>1</v>
      </c>
      <c r="R170" s="2">
        <v>1</v>
      </c>
      <c r="S170" s="2">
        <v>1</v>
      </c>
      <c r="T170" s="2">
        <v>1</v>
      </c>
      <c r="U170" s="2">
        <v>1</v>
      </c>
      <c r="V170" s="2">
        <v>1</v>
      </c>
      <c r="W170" s="2">
        <v>1</v>
      </c>
      <c r="X170" s="2">
        <v>0.8935870431802253</v>
      </c>
      <c r="Y170" s="2">
        <v>0.84481360085693025</v>
      </c>
      <c r="Z170" s="2">
        <v>0.83608176215486019</v>
      </c>
      <c r="AA170" s="2">
        <v>1</v>
      </c>
      <c r="AB170" s="2">
        <v>0.89855008928422797</v>
      </c>
      <c r="AC170" s="2">
        <v>1</v>
      </c>
      <c r="AD170" s="2">
        <v>0.87241610096856248</v>
      </c>
      <c r="AE170" s="2">
        <v>0.94934377561254057</v>
      </c>
      <c r="AF170" s="2">
        <v>0.94314045503402921</v>
      </c>
      <c r="AG170" s="2">
        <v>1</v>
      </c>
    </row>
    <row r="171" spans="1:33" x14ac:dyDescent="0.25">
      <c r="A171" s="110" t="s">
        <v>64</v>
      </c>
      <c r="B171" s="1">
        <v>2037</v>
      </c>
      <c r="C171" s="1" t="s">
        <v>366</v>
      </c>
      <c r="D171" s="2">
        <v>1</v>
      </c>
      <c r="E171" s="2">
        <v>1</v>
      </c>
      <c r="F171" s="2">
        <v>1</v>
      </c>
      <c r="G171" s="2">
        <v>1</v>
      </c>
      <c r="H171" s="2">
        <v>1</v>
      </c>
      <c r="I171" s="2">
        <v>1</v>
      </c>
      <c r="J171" s="2">
        <v>1</v>
      </c>
      <c r="K171" s="2">
        <v>1</v>
      </c>
      <c r="L171" s="2">
        <v>1</v>
      </c>
      <c r="M171" s="2">
        <v>1</v>
      </c>
      <c r="N171" s="2">
        <v>1</v>
      </c>
      <c r="O171" s="2">
        <v>1</v>
      </c>
      <c r="P171" s="2">
        <v>1</v>
      </c>
      <c r="Q171" s="2">
        <v>1</v>
      </c>
      <c r="R171" s="2">
        <v>1</v>
      </c>
      <c r="S171" s="2">
        <v>1</v>
      </c>
      <c r="T171" s="2">
        <v>1</v>
      </c>
      <c r="U171" s="2">
        <v>1</v>
      </c>
      <c r="V171" s="2">
        <v>1</v>
      </c>
      <c r="W171" s="2">
        <v>1</v>
      </c>
      <c r="X171" s="2">
        <v>0.9000004399917767</v>
      </c>
      <c r="Y171" s="2">
        <v>0.84558872118131767</v>
      </c>
      <c r="Z171" s="2">
        <v>0.84124589758881396</v>
      </c>
      <c r="AA171" s="2">
        <v>1</v>
      </c>
      <c r="AB171" s="2">
        <v>0.90493740361766573</v>
      </c>
      <c r="AC171" s="2">
        <v>1</v>
      </c>
      <c r="AD171" s="2">
        <v>0.87551199483004061</v>
      </c>
      <c r="AE171" s="2">
        <v>0.96241426211723469</v>
      </c>
      <c r="AF171" s="2">
        <v>0.95514419622648705</v>
      </c>
      <c r="AG171" s="2">
        <v>1</v>
      </c>
    </row>
    <row r="172" spans="1:33" x14ac:dyDescent="0.25">
      <c r="A172" s="110" t="s">
        <v>64</v>
      </c>
      <c r="B172" s="1">
        <v>2038</v>
      </c>
      <c r="C172" s="1" t="s">
        <v>366</v>
      </c>
      <c r="D172" s="2">
        <v>1</v>
      </c>
      <c r="E172" s="2">
        <v>1</v>
      </c>
      <c r="F172" s="2">
        <v>1</v>
      </c>
      <c r="G172" s="2">
        <v>1</v>
      </c>
      <c r="H172" s="2">
        <v>1</v>
      </c>
      <c r="I172" s="2">
        <v>1</v>
      </c>
      <c r="J172" s="2">
        <v>1</v>
      </c>
      <c r="K172" s="2">
        <v>1</v>
      </c>
      <c r="L172" s="2">
        <v>1</v>
      </c>
      <c r="M172" s="2">
        <v>1</v>
      </c>
      <c r="N172" s="2">
        <v>1</v>
      </c>
      <c r="O172" s="2">
        <v>1</v>
      </c>
      <c r="P172" s="2">
        <v>1</v>
      </c>
      <c r="Q172" s="2">
        <v>1</v>
      </c>
      <c r="R172" s="2">
        <v>1</v>
      </c>
      <c r="S172" s="2">
        <v>1</v>
      </c>
      <c r="T172" s="2">
        <v>1</v>
      </c>
      <c r="U172" s="2">
        <v>1</v>
      </c>
      <c r="V172" s="2">
        <v>1</v>
      </c>
      <c r="W172" s="2">
        <v>1</v>
      </c>
      <c r="X172" s="2">
        <v>0.906510257969944</v>
      </c>
      <c r="Y172" s="2">
        <v>0.846314228225862</v>
      </c>
      <c r="Z172" s="2">
        <v>0.84639027494697439</v>
      </c>
      <c r="AA172" s="2">
        <v>1</v>
      </c>
      <c r="AB172" s="2">
        <v>0.91142494305449817</v>
      </c>
      <c r="AC172" s="2">
        <v>1</v>
      </c>
      <c r="AD172" s="2">
        <v>0.87865049798672357</v>
      </c>
      <c r="AE172" s="2">
        <v>0.9756937609612093</v>
      </c>
      <c r="AF172" s="2">
        <v>0.96723470826943658</v>
      </c>
      <c r="AG172" s="2">
        <v>1</v>
      </c>
    </row>
    <row r="173" spans="1:33" x14ac:dyDescent="0.25">
      <c r="A173" s="110" t="s">
        <v>64</v>
      </c>
      <c r="B173" s="1">
        <v>2039</v>
      </c>
      <c r="C173" s="1" t="s">
        <v>366</v>
      </c>
      <c r="D173" s="2">
        <v>1</v>
      </c>
      <c r="E173" s="2">
        <v>1</v>
      </c>
      <c r="F173" s="2">
        <v>1</v>
      </c>
      <c r="G173" s="2">
        <v>1</v>
      </c>
      <c r="H173" s="2">
        <v>1</v>
      </c>
      <c r="I173" s="2">
        <v>1</v>
      </c>
      <c r="J173" s="2">
        <v>1</v>
      </c>
      <c r="K173" s="2">
        <v>1</v>
      </c>
      <c r="L173" s="2">
        <v>1</v>
      </c>
      <c r="M173" s="2">
        <v>1</v>
      </c>
      <c r="N173" s="2">
        <v>1</v>
      </c>
      <c r="O173" s="2">
        <v>1</v>
      </c>
      <c r="P173" s="2">
        <v>1</v>
      </c>
      <c r="Q173" s="2">
        <v>1</v>
      </c>
      <c r="R173" s="2">
        <v>1</v>
      </c>
      <c r="S173" s="2">
        <v>1</v>
      </c>
      <c r="T173" s="2">
        <v>1</v>
      </c>
      <c r="U173" s="2">
        <v>1</v>
      </c>
      <c r="V173" s="2">
        <v>1</v>
      </c>
      <c r="W173" s="2">
        <v>1</v>
      </c>
      <c r="X173" s="2">
        <v>0.9131164971147272</v>
      </c>
      <c r="Y173" s="2">
        <v>0.84699012199056334</v>
      </c>
      <c r="Z173" s="2">
        <v>0.85151489422934146</v>
      </c>
      <c r="AA173" s="2">
        <v>1</v>
      </c>
      <c r="AB173" s="2">
        <v>0.91801270759472542</v>
      </c>
      <c r="AC173" s="2">
        <v>1</v>
      </c>
      <c r="AD173" s="2">
        <v>0.88183161043861125</v>
      </c>
      <c r="AE173" s="2">
        <v>0.98918227214446408</v>
      </c>
      <c r="AF173" s="2">
        <v>0.97941199116287758</v>
      </c>
      <c r="AG173" s="2">
        <v>1</v>
      </c>
    </row>
    <row r="174" spans="1:33" x14ac:dyDescent="0.25">
      <c r="A174" s="110" t="s">
        <v>64</v>
      </c>
      <c r="B174" s="1">
        <v>2040</v>
      </c>
      <c r="C174" s="1" t="s">
        <v>366</v>
      </c>
      <c r="D174" s="2">
        <v>1</v>
      </c>
      <c r="E174" s="2">
        <v>1</v>
      </c>
      <c r="F174" s="2">
        <v>1</v>
      </c>
      <c r="G174" s="2">
        <v>1</v>
      </c>
      <c r="H174" s="2">
        <v>1</v>
      </c>
      <c r="I174" s="2">
        <v>1</v>
      </c>
      <c r="J174" s="2">
        <v>1</v>
      </c>
      <c r="K174" s="2">
        <v>1</v>
      </c>
      <c r="L174" s="2">
        <v>1</v>
      </c>
      <c r="M174" s="2">
        <v>1</v>
      </c>
      <c r="N174" s="2">
        <v>1</v>
      </c>
      <c r="O174" s="2">
        <v>1</v>
      </c>
      <c r="P174" s="2">
        <v>1</v>
      </c>
      <c r="Q174" s="2">
        <v>1</v>
      </c>
      <c r="R174" s="2">
        <v>1</v>
      </c>
      <c r="S174" s="2">
        <v>1</v>
      </c>
      <c r="T174" s="2">
        <v>1</v>
      </c>
      <c r="U174" s="2">
        <v>1</v>
      </c>
      <c r="V174" s="2">
        <v>1</v>
      </c>
      <c r="W174" s="2">
        <v>1</v>
      </c>
      <c r="X174" s="2">
        <v>0.91981915742612641</v>
      </c>
      <c r="Y174" s="2">
        <v>0.84761640247542169</v>
      </c>
      <c r="Z174" s="2">
        <v>0.85661975543591495</v>
      </c>
      <c r="AA174" s="2">
        <v>1</v>
      </c>
      <c r="AB174" s="2">
        <v>0.92470069723834747</v>
      </c>
      <c r="AC174" s="2">
        <v>1</v>
      </c>
      <c r="AD174" s="2">
        <v>0.88505533218570376</v>
      </c>
      <c r="AE174" s="2">
        <v>1</v>
      </c>
      <c r="AF174" s="2">
        <v>0.99167604490681005</v>
      </c>
      <c r="AG174" s="2">
        <v>1</v>
      </c>
    </row>
    <row r="175" spans="1:33" x14ac:dyDescent="0.25">
      <c r="A175" s="110" t="s">
        <v>64</v>
      </c>
      <c r="B175" s="1">
        <v>2041</v>
      </c>
      <c r="C175" s="1" t="s">
        <v>366</v>
      </c>
      <c r="D175" s="2">
        <v>1</v>
      </c>
      <c r="E175" s="2">
        <v>1</v>
      </c>
      <c r="F175" s="2">
        <v>1</v>
      </c>
      <c r="G175" s="2">
        <v>1</v>
      </c>
      <c r="H175" s="2">
        <v>1</v>
      </c>
      <c r="I175" s="2">
        <v>1</v>
      </c>
      <c r="J175" s="2">
        <v>1</v>
      </c>
      <c r="K175" s="2">
        <v>1</v>
      </c>
      <c r="L175" s="2">
        <v>1</v>
      </c>
      <c r="M175" s="2">
        <v>1</v>
      </c>
      <c r="N175" s="2">
        <v>1</v>
      </c>
      <c r="O175" s="2">
        <v>1</v>
      </c>
      <c r="P175" s="2">
        <v>1</v>
      </c>
      <c r="Q175" s="2">
        <v>1</v>
      </c>
      <c r="R175" s="2">
        <v>1</v>
      </c>
      <c r="S175" s="2">
        <v>1</v>
      </c>
      <c r="T175" s="2">
        <v>1</v>
      </c>
      <c r="U175" s="2">
        <v>1</v>
      </c>
      <c r="V175" s="2">
        <v>1</v>
      </c>
      <c r="W175" s="2">
        <v>1</v>
      </c>
      <c r="X175" s="2">
        <v>0.92661823890414152</v>
      </c>
      <c r="Y175" s="2">
        <v>0.84819306968043695</v>
      </c>
      <c r="Z175" s="2">
        <v>0.8617048585666951</v>
      </c>
      <c r="AA175" s="2">
        <v>1</v>
      </c>
      <c r="AB175" s="2">
        <v>0.93148891198536421</v>
      </c>
      <c r="AC175" s="2">
        <v>1</v>
      </c>
      <c r="AD175" s="2">
        <v>0.8883216632280011</v>
      </c>
      <c r="AE175" s="2">
        <v>1</v>
      </c>
      <c r="AF175" s="2">
        <v>1</v>
      </c>
      <c r="AG175" s="2">
        <v>1</v>
      </c>
    </row>
    <row r="176" spans="1:33" x14ac:dyDescent="0.25">
      <c r="A176" s="110" t="s">
        <v>64</v>
      </c>
      <c r="B176" s="1">
        <v>2042</v>
      </c>
      <c r="C176" s="1" t="s">
        <v>366</v>
      </c>
      <c r="D176" s="2">
        <v>1</v>
      </c>
      <c r="E176" s="2">
        <v>1</v>
      </c>
      <c r="F176" s="2">
        <v>1</v>
      </c>
      <c r="G176" s="2">
        <v>1</v>
      </c>
      <c r="H176" s="2">
        <v>1</v>
      </c>
      <c r="I176" s="2">
        <v>1</v>
      </c>
      <c r="J176" s="2">
        <v>1</v>
      </c>
      <c r="K176" s="2">
        <v>1</v>
      </c>
      <c r="L176" s="2">
        <v>1</v>
      </c>
      <c r="M176" s="2">
        <v>1</v>
      </c>
      <c r="N176" s="2">
        <v>1</v>
      </c>
      <c r="O176" s="2">
        <v>1</v>
      </c>
      <c r="P176" s="2">
        <v>1</v>
      </c>
      <c r="Q176" s="2">
        <v>1</v>
      </c>
      <c r="R176" s="2">
        <v>1</v>
      </c>
      <c r="S176" s="2">
        <v>1</v>
      </c>
      <c r="T176" s="2">
        <v>1</v>
      </c>
      <c r="U176" s="2">
        <v>1</v>
      </c>
      <c r="V176" s="2">
        <v>1</v>
      </c>
      <c r="W176" s="2">
        <v>1</v>
      </c>
      <c r="X176" s="2">
        <v>0.93351374154877265</v>
      </c>
      <c r="Y176" s="2">
        <v>0.84872012360560922</v>
      </c>
      <c r="Z176" s="2">
        <v>0.866770203621682</v>
      </c>
      <c r="AA176" s="2">
        <v>1</v>
      </c>
      <c r="AB176" s="2">
        <v>0.93837735183577586</v>
      </c>
      <c r="AC176" s="2">
        <v>1</v>
      </c>
      <c r="AD176" s="2">
        <v>0.89163060356550317</v>
      </c>
      <c r="AE176" s="2">
        <v>1</v>
      </c>
      <c r="AF176" s="2">
        <v>1</v>
      </c>
      <c r="AG176" s="2">
        <v>1</v>
      </c>
    </row>
    <row r="177" spans="1:33" x14ac:dyDescent="0.25">
      <c r="A177" s="110" t="s">
        <v>64</v>
      </c>
      <c r="B177" s="1">
        <v>2043</v>
      </c>
      <c r="C177" s="1" t="s">
        <v>366</v>
      </c>
      <c r="D177" s="2">
        <v>1</v>
      </c>
      <c r="E177" s="2">
        <v>1</v>
      </c>
      <c r="F177" s="2">
        <v>1</v>
      </c>
      <c r="G177" s="2">
        <v>1</v>
      </c>
      <c r="H177" s="2">
        <v>1</v>
      </c>
      <c r="I177" s="2">
        <v>1</v>
      </c>
      <c r="J177" s="2">
        <v>1</v>
      </c>
      <c r="K177" s="2">
        <v>1</v>
      </c>
      <c r="L177" s="2">
        <v>1</v>
      </c>
      <c r="M177" s="2">
        <v>1</v>
      </c>
      <c r="N177" s="2">
        <v>1</v>
      </c>
      <c r="O177" s="2">
        <v>1</v>
      </c>
      <c r="P177" s="2">
        <v>1</v>
      </c>
      <c r="Q177" s="2">
        <v>1</v>
      </c>
      <c r="R177" s="2">
        <v>1</v>
      </c>
      <c r="S177" s="2">
        <v>1</v>
      </c>
      <c r="T177" s="2">
        <v>1</v>
      </c>
      <c r="U177" s="2">
        <v>1</v>
      </c>
      <c r="V177" s="2">
        <v>1</v>
      </c>
      <c r="W177" s="2">
        <v>1</v>
      </c>
      <c r="X177" s="2">
        <v>0.94050566536001967</v>
      </c>
      <c r="Y177" s="2">
        <v>0.84919756425093851</v>
      </c>
      <c r="Z177" s="2">
        <v>0.87181579060087533</v>
      </c>
      <c r="AA177" s="2">
        <v>1</v>
      </c>
      <c r="AB177" s="2">
        <v>0.9453660167895821</v>
      </c>
      <c r="AC177" s="2">
        <v>1</v>
      </c>
      <c r="AD177" s="2">
        <v>0.89498215319821006</v>
      </c>
      <c r="AE177" s="2">
        <v>1</v>
      </c>
      <c r="AF177" s="2">
        <v>1</v>
      </c>
      <c r="AG177" s="2">
        <v>1</v>
      </c>
    </row>
    <row r="178" spans="1:33" x14ac:dyDescent="0.25">
      <c r="A178" s="110" t="s">
        <v>64</v>
      </c>
      <c r="B178" s="1">
        <v>2044</v>
      </c>
      <c r="C178" s="1" t="s">
        <v>366</v>
      </c>
      <c r="D178" s="2">
        <v>1</v>
      </c>
      <c r="E178" s="2">
        <v>1</v>
      </c>
      <c r="F178" s="2">
        <v>1</v>
      </c>
      <c r="G178" s="2">
        <v>1</v>
      </c>
      <c r="H178" s="2">
        <v>1</v>
      </c>
      <c r="I178" s="2">
        <v>1</v>
      </c>
      <c r="J178" s="2">
        <v>1</v>
      </c>
      <c r="K178" s="2">
        <v>1</v>
      </c>
      <c r="L178" s="2">
        <v>1</v>
      </c>
      <c r="M178" s="2">
        <v>1</v>
      </c>
      <c r="N178" s="2">
        <v>1</v>
      </c>
      <c r="O178" s="2">
        <v>1</v>
      </c>
      <c r="P178" s="2">
        <v>1</v>
      </c>
      <c r="Q178" s="2">
        <v>1</v>
      </c>
      <c r="R178" s="2">
        <v>1</v>
      </c>
      <c r="S178" s="2">
        <v>1</v>
      </c>
      <c r="T178" s="2">
        <v>1</v>
      </c>
      <c r="U178" s="2">
        <v>1</v>
      </c>
      <c r="V178" s="2">
        <v>1</v>
      </c>
      <c r="W178" s="2">
        <v>1</v>
      </c>
      <c r="X178" s="2">
        <v>0.9475940103378826</v>
      </c>
      <c r="Y178" s="2">
        <v>0.8496253916164247</v>
      </c>
      <c r="Z178" s="2">
        <v>0.8768416195042753</v>
      </c>
      <c r="AA178" s="2">
        <v>1</v>
      </c>
      <c r="AB178" s="2">
        <v>0.95245490684678324</v>
      </c>
      <c r="AC178" s="2">
        <v>1</v>
      </c>
      <c r="AD178" s="2">
        <v>0.89837631212612168</v>
      </c>
      <c r="AE178" s="2">
        <v>1</v>
      </c>
      <c r="AF178" s="2">
        <v>1</v>
      </c>
      <c r="AG178" s="2">
        <v>1</v>
      </c>
    </row>
    <row r="179" spans="1:33" x14ac:dyDescent="0.25">
      <c r="A179" s="110" t="s">
        <v>64</v>
      </c>
      <c r="B179" s="1">
        <v>2045</v>
      </c>
      <c r="C179" s="1" t="s">
        <v>366</v>
      </c>
      <c r="D179" s="2">
        <v>1</v>
      </c>
      <c r="E179" s="2">
        <v>1</v>
      </c>
      <c r="F179" s="2">
        <v>1</v>
      </c>
      <c r="G179" s="2">
        <v>1</v>
      </c>
      <c r="H179" s="2">
        <v>1</v>
      </c>
      <c r="I179" s="2">
        <v>1</v>
      </c>
      <c r="J179" s="2">
        <v>1</v>
      </c>
      <c r="K179" s="2">
        <v>1</v>
      </c>
      <c r="L179" s="2">
        <v>1</v>
      </c>
      <c r="M179" s="2">
        <v>1</v>
      </c>
      <c r="N179" s="2">
        <v>1</v>
      </c>
      <c r="O179" s="2">
        <v>1</v>
      </c>
      <c r="P179" s="2">
        <v>1</v>
      </c>
      <c r="Q179" s="2">
        <v>1</v>
      </c>
      <c r="R179" s="2">
        <v>1</v>
      </c>
      <c r="S179" s="2">
        <v>1</v>
      </c>
      <c r="T179" s="2">
        <v>1</v>
      </c>
      <c r="U179" s="2">
        <v>1</v>
      </c>
      <c r="V179" s="2">
        <v>1</v>
      </c>
      <c r="W179" s="2">
        <v>1</v>
      </c>
      <c r="X179" s="2">
        <v>0.95477877648236154</v>
      </c>
      <c r="Y179" s="2">
        <v>0.8500036057020679</v>
      </c>
      <c r="Z179" s="2">
        <v>0.88184769033188182</v>
      </c>
      <c r="AA179" s="2">
        <v>1</v>
      </c>
      <c r="AB179" s="2">
        <v>0.95964402200737908</v>
      </c>
      <c r="AC179" s="2">
        <v>1</v>
      </c>
      <c r="AD179" s="2">
        <v>0.90181308034923802</v>
      </c>
      <c r="AE179" s="2">
        <v>1</v>
      </c>
      <c r="AF179" s="2">
        <v>1</v>
      </c>
      <c r="AG179" s="2">
        <v>1</v>
      </c>
    </row>
    <row r="180" spans="1:33" x14ac:dyDescent="0.25">
      <c r="A180" s="110" t="s">
        <v>64</v>
      </c>
      <c r="B180" s="1">
        <v>2046</v>
      </c>
      <c r="C180" s="1" t="s">
        <v>366</v>
      </c>
      <c r="D180" s="2">
        <v>1</v>
      </c>
      <c r="E180" s="2">
        <v>1</v>
      </c>
      <c r="F180" s="2">
        <v>1</v>
      </c>
      <c r="G180" s="2">
        <v>1</v>
      </c>
      <c r="H180" s="2">
        <v>1</v>
      </c>
      <c r="I180" s="2">
        <v>1</v>
      </c>
      <c r="J180" s="2">
        <v>1</v>
      </c>
      <c r="K180" s="2">
        <v>1</v>
      </c>
      <c r="L180" s="2">
        <v>1</v>
      </c>
      <c r="M180" s="2">
        <v>1</v>
      </c>
      <c r="N180" s="2">
        <v>1</v>
      </c>
      <c r="O180" s="2">
        <v>1</v>
      </c>
      <c r="P180" s="2">
        <v>1</v>
      </c>
      <c r="Q180" s="2">
        <v>1</v>
      </c>
      <c r="R180" s="2">
        <v>1</v>
      </c>
      <c r="S180" s="2">
        <v>1</v>
      </c>
      <c r="T180" s="2">
        <v>1</v>
      </c>
      <c r="U180" s="2">
        <v>1</v>
      </c>
      <c r="V180" s="2">
        <v>1</v>
      </c>
      <c r="W180" s="2">
        <v>1</v>
      </c>
      <c r="X180" s="2">
        <v>0.96205996379345637</v>
      </c>
      <c r="Y180" s="2">
        <v>0.850332206507868</v>
      </c>
      <c r="Z180" s="2">
        <v>0.88683400308369498</v>
      </c>
      <c r="AA180" s="2">
        <v>1</v>
      </c>
      <c r="AB180" s="2">
        <v>0.96693336227136972</v>
      </c>
      <c r="AC180" s="2">
        <v>1</v>
      </c>
      <c r="AD180" s="2">
        <v>0.90529245786755919</v>
      </c>
      <c r="AE180" s="2">
        <v>1</v>
      </c>
      <c r="AF180" s="2">
        <v>1</v>
      </c>
      <c r="AG180" s="2">
        <v>1</v>
      </c>
    </row>
    <row r="181" spans="1:33" x14ac:dyDescent="0.25">
      <c r="A181" s="110" t="s">
        <v>64</v>
      </c>
      <c r="B181" s="1">
        <v>2047</v>
      </c>
      <c r="C181" s="1" t="s">
        <v>366</v>
      </c>
      <c r="D181" s="2">
        <v>1</v>
      </c>
      <c r="E181" s="2">
        <v>1</v>
      </c>
      <c r="F181" s="2">
        <v>1</v>
      </c>
      <c r="G181" s="2">
        <v>1</v>
      </c>
      <c r="H181" s="2">
        <v>1</v>
      </c>
      <c r="I181" s="2">
        <v>1</v>
      </c>
      <c r="J181" s="2">
        <v>1</v>
      </c>
      <c r="K181" s="2">
        <v>1</v>
      </c>
      <c r="L181" s="2">
        <v>1</v>
      </c>
      <c r="M181" s="2">
        <v>1</v>
      </c>
      <c r="N181" s="2">
        <v>1</v>
      </c>
      <c r="O181" s="2">
        <v>1</v>
      </c>
      <c r="P181" s="2">
        <v>1</v>
      </c>
      <c r="Q181" s="2">
        <v>1</v>
      </c>
      <c r="R181" s="2">
        <v>1</v>
      </c>
      <c r="S181" s="2">
        <v>1</v>
      </c>
      <c r="T181" s="2">
        <v>1</v>
      </c>
      <c r="U181" s="2">
        <v>1</v>
      </c>
      <c r="V181" s="2">
        <v>1</v>
      </c>
      <c r="W181" s="2">
        <v>1</v>
      </c>
      <c r="X181" s="2">
        <v>0.96943757227116722</v>
      </c>
      <c r="Y181" s="2">
        <v>0.85061119403382512</v>
      </c>
      <c r="Z181" s="2">
        <v>0.89180055775971478</v>
      </c>
      <c r="AA181" s="2">
        <v>1</v>
      </c>
      <c r="AB181" s="2">
        <v>0.97432292763875505</v>
      </c>
      <c r="AC181" s="2">
        <v>1</v>
      </c>
      <c r="AD181" s="2">
        <v>0.90881444468108519</v>
      </c>
      <c r="AE181" s="2">
        <v>1</v>
      </c>
      <c r="AF181" s="2">
        <v>1</v>
      </c>
      <c r="AG181" s="2">
        <v>1</v>
      </c>
    </row>
    <row r="182" spans="1:33" x14ac:dyDescent="0.25">
      <c r="A182" s="110" t="s">
        <v>64</v>
      </c>
      <c r="B182" s="1">
        <v>2048</v>
      </c>
      <c r="C182" s="1" t="s">
        <v>366</v>
      </c>
      <c r="D182" s="2">
        <v>1</v>
      </c>
      <c r="E182" s="2">
        <v>1</v>
      </c>
      <c r="F182" s="2">
        <v>1</v>
      </c>
      <c r="G182" s="2">
        <v>1</v>
      </c>
      <c r="H182" s="2">
        <v>1</v>
      </c>
      <c r="I182" s="2">
        <v>1</v>
      </c>
      <c r="J182" s="2">
        <v>1</v>
      </c>
      <c r="K182" s="2">
        <v>1</v>
      </c>
      <c r="L182" s="2">
        <v>1</v>
      </c>
      <c r="M182" s="2">
        <v>1</v>
      </c>
      <c r="N182" s="2">
        <v>1</v>
      </c>
      <c r="O182" s="2">
        <v>1</v>
      </c>
      <c r="P182" s="2">
        <v>1</v>
      </c>
      <c r="Q182" s="2">
        <v>1</v>
      </c>
      <c r="R182" s="2">
        <v>1</v>
      </c>
      <c r="S182" s="2">
        <v>1</v>
      </c>
      <c r="T182" s="2">
        <v>1</v>
      </c>
      <c r="U182" s="2">
        <v>1</v>
      </c>
      <c r="V182" s="2">
        <v>1</v>
      </c>
      <c r="W182" s="2">
        <v>1</v>
      </c>
      <c r="X182" s="2">
        <v>0.97691160191549398</v>
      </c>
      <c r="Y182" s="2">
        <v>0.85084056827993926</v>
      </c>
      <c r="Z182" s="2">
        <v>0.89674735435994102</v>
      </c>
      <c r="AA182" s="2">
        <v>1</v>
      </c>
      <c r="AB182" s="2">
        <v>0.98181271810953519</v>
      </c>
      <c r="AC182" s="2">
        <v>1</v>
      </c>
      <c r="AD182" s="2">
        <v>0.91237904078981591</v>
      </c>
      <c r="AE182" s="2">
        <v>1</v>
      </c>
      <c r="AF182" s="2">
        <v>1</v>
      </c>
      <c r="AG182" s="2">
        <v>1</v>
      </c>
    </row>
    <row r="183" spans="1:33" x14ac:dyDescent="0.25">
      <c r="A183" s="110" t="s">
        <v>64</v>
      </c>
      <c r="B183" s="1">
        <v>2049</v>
      </c>
      <c r="C183" s="1" t="s">
        <v>366</v>
      </c>
      <c r="D183" s="2">
        <v>1</v>
      </c>
      <c r="E183" s="2">
        <v>1</v>
      </c>
      <c r="F183" s="2">
        <v>1</v>
      </c>
      <c r="G183" s="2">
        <v>1</v>
      </c>
      <c r="H183" s="2">
        <v>1</v>
      </c>
      <c r="I183" s="2">
        <v>1</v>
      </c>
      <c r="J183" s="2">
        <v>1</v>
      </c>
      <c r="K183" s="2">
        <v>1</v>
      </c>
      <c r="L183" s="2">
        <v>1</v>
      </c>
      <c r="M183" s="2">
        <v>1</v>
      </c>
      <c r="N183" s="2">
        <v>1</v>
      </c>
      <c r="O183" s="2">
        <v>1</v>
      </c>
      <c r="P183" s="2">
        <v>1</v>
      </c>
      <c r="Q183" s="2">
        <v>1</v>
      </c>
      <c r="R183" s="2">
        <v>1</v>
      </c>
      <c r="S183" s="2">
        <v>1</v>
      </c>
      <c r="T183" s="2">
        <v>1</v>
      </c>
      <c r="U183" s="2">
        <v>1</v>
      </c>
      <c r="V183" s="2">
        <v>1</v>
      </c>
      <c r="W183" s="2">
        <v>1</v>
      </c>
      <c r="X183" s="2">
        <v>0.98448205272643663</v>
      </c>
      <c r="Y183" s="2">
        <v>0.85102032924621029</v>
      </c>
      <c r="Z183" s="2">
        <v>0.90167439288437401</v>
      </c>
      <c r="AA183" s="2">
        <v>1</v>
      </c>
      <c r="AB183" s="2">
        <v>0.98940273368371012</v>
      </c>
      <c r="AC183" s="2">
        <v>1</v>
      </c>
      <c r="AD183" s="2">
        <v>0.91598624619375146</v>
      </c>
      <c r="AE183" s="2">
        <v>1</v>
      </c>
      <c r="AF183" s="2">
        <v>1</v>
      </c>
      <c r="AG183" s="2">
        <v>1</v>
      </c>
    </row>
    <row r="184" spans="1:33" ht="15.75" thickBot="1" x14ac:dyDescent="0.3">
      <c r="A184" s="111" t="s">
        <v>64</v>
      </c>
      <c r="B184" s="112">
        <v>2050</v>
      </c>
      <c r="C184" s="112" t="s">
        <v>366</v>
      </c>
      <c r="D184" s="113">
        <v>1</v>
      </c>
      <c r="E184" s="113">
        <v>1</v>
      </c>
      <c r="F184" s="113">
        <v>1</v>
      </c>
      <c r="G184" s="113">
        <v>1</v>
      </c>
      <c r="H184" s="113">
        <v>1</v>
      </c>
      <c r="I184" s="113">
        <v>1</v>
      </c>
      <c r="J184" s="113">
        <v>1</v>
      </c>
      <c r="K184" s="113">
        <v>1</v>
      </c>
      <c r="L184" s="113">
        <v>1</v>
      </c>
      <c r="M184" s="113">
        <v>1</v>
      </c>
      <c r="N184" s="113">
        <v>1</v>
      </c>
      <c r="O184" s="113">
        <v>1</v>
      </c>
      <c r="P184" s="113">
        <v>1</v>
      </c>
      <c r="Q184" s="113">
        <v>1</v>
      </c>
      <c r="R184" s="113">
        <v>1</v>
      </c>
      <c r="S184" s="113">
        <v>1</v>
      </c>
      <c r="T184" s="113">
        <v>1</v>
      </c>
      <c r="U184" s="113">
        <v>1</v>
      </c>
      <c r="V184" s="113">
        <v>1</v>
      </c>
      <c r="W184" s="113">
        <v>1</v>
      </c>
      <c r="X184" s="113">
        <v>0.99214892470399529</v>
      </c>
      <c r="Y184" s="113">
        <v>0.85115047693263834</v>
      </c>
      <c r="Z184" s="113">
        <v>0.90658167333301354</v>
      </c>
      <c r="AA184" s="113">
        <v>1</v>
      </c>
      <c r="AB184" s="113">
        <v>0.99709297436127975</v>
      </c>
      <c r="AC184" s="113">
        <v>1</v>
      </c>
      <c r="AD184" s="113">
        <v>0.91963606089289174</v>
      </c>
      <c r="AE184" s="113">
        <v>1</v>
      </c>
      <c r="AF184" s="113">
        <v>1</v>
      </c>
      <c r="AG184" s="113">
        <v>1</v>
      </c>
    </row>
    <row r="185" spans="1:33" ht="15.75" thickTop="1" x14ac:dyDescent="0.25">
      <c r="A185" s="109" t="s">
        <v>66</v>
      </c>
      <c r="B185" s="109">
        <v>2015</v>
      </c>
      <c r="C185" s="109" t="s">
        <v>366</v>
      </c>
      <c r="D185" s="2">
        <v>0.71894800738594211</v>
      </c>
      <c r="E185" s="2">
        <v>0.74652485805957947</v>
      </c>
      <c r="F185" s="2">
        <v>0.69374759521299001</v>
      </c>
      <c r="G185" s="2">
        <v>0.68830370963939724</v>
      </c>
      <c r="H185" s="2">
        <v>0.72161240588948539</v>
      </c>
      <c r="I185" s="2">
        <v>0.71894800738594211</v>
      </c>
      <c r="J185" s="2">
        <v>0.74652485805957947</v>
      </c>
      <c r="K185" s="2">
        <v>0.69374759521299001</v>
      </c>
      <c r="L185" s="2">
        <v>0.68830370963939724</v>
      </c>
      <c r="M185" s="2">
        <v>0.72161240588948539</v>
      </c>
      <c r="N185" s="2">
        <v>0.72046901623858428</v>
      </c>
      <c r="O185" s="2">
        <v>0.74652485805957947</v>
      </c>
      <c r="P185" s="2">
        <v>0.69374759521299001</v>
      </c>
      <c r="Q185" s="2">
        <v>0.68830370963939713</v>
      </c>
      <c r="R185" s="2">
        <v>0.72161240588948528</v>
      </c>
      <c r="S185" s="2">
        <v>0.72046901623858428</v>
      </c>
      <c r="T185" s="2">
        <v>0.74652485805957947</v>
      </c>
      <c r="U185" s="2">
        <v>0.69374759521299001</v>
      </c>
      <c r="V185" s="2">
        <v>0.68830370963939713</v>
      </c>
      <c r="W185" s="2">
        <v>0.72161240588948528</v>
      </c>
      <c r="X185" s="2">
        <v>0.71894800738594211</v>
      </c>
      <c r="Y185" s="2">
        <v>0.74652485805957947</v>
      </c>
      <c r="Z185" s="2">
        <v>0.68830370963939724</v>
      </c>
      <c r="AA185" s="2">
        <v>0.69374759521299001</v>
      </c>
      <c r="AB185" s="2">
        <v>0.72161240588948539</v>
      </c>
      <c r="AC185" s="2">
        <v>0.71894800738594211</v>
      </c>
      <c r="AD185" s="2">
        <v>0.74652485805957947</v>
      </c>
      <c r="AE185" s="2">
        <v>0.68830370963939724</v>
      </c>
      <c r="AF185" s="2">
        <v>0.69374759521299001</v>
      </c>
      <c r="AG185" s="2">
        <v>0.72161240588948539</v>
      </c>
    </row>
    <row r="186" spans="1:33" x14ac:dyDescent="0.25">
      <c r="A186" s="110" t="s">
        <v>66</v>
      </c>
      <c r="B186" s="1">
        <v>2016</v>
      </c>
      <c r="C186" s="1" t="s">
        <v>366</v>
      </c>
      <c r="D186" s="2">
        <v>0.86674250360524407</v>
      </c>
      <c r="E186" s="2">
        <v>0.76564442895436391</v>
      </c>
      <c r="F186" s="2">
        <v>0.79296152794452734</v>
      </c>
      <c r="G186" s="2">
        <v>0.73028573693632737</v>
      </c>
      <c r="H186" s="2">
        <v>0.88679181366040638</v>
      </c>
      <c r="I186" s="2">
        <v>0.84655268259989513</v>
      </c>
      <c r="J186" s="2">
        <v>0.7827502325497746</v>
      </c>
      <c r="K186" s="2">
        <v>0.7843268322618564</v>
      </c>
      <c r="L186" s="2">
        <v>0.72806198376220499</v>
      </c>
      <c r="M186" s="2">
        <v>0.86303325459369051</v>
      </c>
      <c r="N186" s="2">
        <v>0.75663198332664539</v>
      </c>
      <c r="O186" s="2">
        <v>0.76564442895436391</v>
      </c>
      <c r="P186" s="2">
        <v>0.72056092362003676</v>
      </c>
      <c r="Q186" s="2">
        <v>0.71744911729160254</v>
      </c>
      <c r="R186" s="2">
        <v>0.75824196370480057</v>
      </c>
      <c r="S186" s="2">
        <v>0.75169185462627153</v>
      </c>
      <c r="T186" s="2">
        <v>0.7827502325497746</v>
      </c>
      <c r="U186" s="2">
        <v>0.71822733069956612</v>
      </c>
      <c r="V186" s="2">
        <v>0.71590530921584472</v>
      </c>
      <c r="W186" s="2">
        <v>0.75297335592440595</v>
      </c>
      <c r="X186" s="2">
        <v>0.73546609367969995</v>
      </c>
      <c r="Y186" s="2">
        <v>0.74800640148087827</v>
      </c>
      <c r="Z186" s="2">
        <v>0.69864631575390201</v>
      </c>
      <c r="AA186" s="2">
        <v>0.70779365860220711</v>
      </c>
      <c r="AB186" s="2">
        <v>0.73908738785968509</v>
      </c>
      <c r="AC186" s="2">
        <v>0.73320960095396936</v>
      </c>
      <c r="AD186" s="2">
        <v>0.74933190145795792</v>
      </c>
      <c r="AE186" s="2">
        <v>0.69809847648417933</v>
      </c>
      <c r="AF186" s="2">
        <v>0.70657121454050886</v>
      </c>
      <c r="AG186" s="2">
        <v>0.73657387605496549</v>
      </c>
    </row>
    <row r="187" spans="1:33" x14ac:dyDescent="0.25">
      <c r="A187" s="110" t="s">
        <v>66</v>
      </c>
      <c r="B187" s="1">
        <v>2017</v>
      </c>
      <c r="C187" s="1" t="s">
        <v>366</v>
      </c>
      <c r="D187" s="2">
        <v>1</v>
      </c>
      <c r="E187" s="2">
        <v>0.78668306703218993</v>
      </c>
      <c r="F187" s="2">
        <v>0.89051290939651173</v>
      </c>
      <c r="G187" s="2">
        <v>0.77696836030852023</v>
      </c>
      <c r="H187" s="2">
        <v>1</v>
      </c>
      <c r="I187" s="2">
        <v>0.98699345862353038</v>
      </c>
      <c r="J187" s="2">
        <v>0.81831913739803652</v>
      </c>
      <c r="K187" s="2">
        <v>0.86169377483598608</v>
      </c>
      <c r="L187" s="2">
        <v>0.77133482569945688</v>
      </c>
      <c r="M187" s="2">
        <v>1</v>
      </c>
      <c r="N187" s="2">
        <v>0.79625924815189053</v>
      </c>
      <c r="O187" s="2">
        <v>0.78668306703218993</v>
      </c>
      <c r="P187" s="2">
        <v>0.74692493475656629</v>
      </c>
      <c r="Q187" s="2">
        <v>0.74985784493197594</v>
      </c>
      <c r="R187" s="2">
        <v>0.79838431558306433</v>
      </c>
      <c r="S187" s="2">
        <v>0.78605548311774442</v>
      </c>
      <c r="T187" s="2">
        <v>0.81831913739803652</v>
      </c>
      <c r="U187" s="2">
        <v>0.73913634198432743</v>
      </c>
      <c r="V187" s="2">
        <v>0.7459468460289771</v>
      </c>
      <c r="W187" s="2">
        <v>0.78758091646827322</v>
      </c>
      <c r="X187" s="2">
        <v>0.75356656033596325</v>
      </c>
      <c r="Y187" s="2">
        <v>0.74963665019350978</v>
      </c>
      <c r="Z187" s="2">
        <v>0.71014695107376125</v>
      </c>
      <c r="AA187" s="2">
        <v>0.7216043487931495</v>
      </c>
      <c r="AB187" s="2">
        <v>0.75823822988870804</v>
      </c>
      <c r="AC187" s="2">
        <v>0.7489058069485317</v>
      </c>
      <c r="AD187" s="2">
        <v>0.75208807612687378</v>
      </c>
      <c r="AE187" s="2">
        <v>0.70875908504523732</v>
      </c>
      <c r="AF187" s="2">
        <v>0.71752432313833703</v>
      </c>
      <c r="AG187" s="2">
        <v>0.75308421722768404</v>
      </c>
    </row>
    <row r="188" spans="1:33" x14ac:dyDescent="0.25">
      <c r="A188" s="110" t="s">
        <v>66</v>
      </c>
      <c r="B188" s="1">
        <v>2018</v>
      </c>
      <c r="C188" s="1" t="s">
        <v>366</v>
      </c>
      <c r="D188" s="2">
        <v>1</v>
      </c>
      <c r="E188" s="2">
        <v>0.80771178740519955</v>
      </c>
      <c r="F188" s="2">
        <v>0.98693521403141715</v>
      </c>
      <c r="G188" s="2">
        <v>0.82377423586279308</v>
      </c>
      <c r="H188" s="2">
        <v>1</v>
      </c>
      <c r="I188" s="2">
        <v>1</v>
      </c>
      <c r="J188" s="2">
        <v>0.85456351605821024</v>
      </c>
      <c r="K188" s="2">
        <v>0.93971449452970113</v>
      </c>
      <c r="L188" s="2">
        <v>0.81562502579648899</v>
      </c>
      <c r="M188" s="2">
        <v>1</v>
      </c>
      <c r="N188" s="2">
        <v>0.83660444205117412</v>
      </c>
      <c r="O188" s="2">
        <v>0.80771178740519955</v>
      </c>
      <c r="P188" s="2">
        <v>0.77298380419918633</v>
      </c>
      <c r="Q188" s="2">
        <v>0.78235213859481267</v>
      </c>
      <c r="R188" s="2">
        <v>0.83928112045386516</v>
      </c>
      <c r="S188" s="2">
        <v>0.82135903200247162</v>
      </c>
      <c r="T188" s="2">
        <v>0.85456351605821024</v>
      </c>
      <c r="U188" s="2">
        <v>0.76022204156406736</v>
      </c>
      <c r="V188" s="2">
        <v>0.77669466884600757</v>
      </c>
      <c r="W188" s="2">
        <v>0.82314462358395513</v>
      </c>
      <c r="X188" s="2">
        <v>0.77199495402235341</v>
      </c>
      <c r="Y188" s="2">
        <v>0.75126613039986023</v>
      </c>
      <c r="Z188" s="2">
        <v>0.72167795054833328</v>
      </c>
      <c r="AA188" s="2">
        <v>0.73525519163092934</v>
      </c>
      <c r="AB188" s="2">
        <v>0.77774900125426361</v>
      </c>
      <c r="AC188" s="2">
        <v>0.76503133850499372</v>
      </c>
      <c r="AD188" s="2">
        <v>0.75489659212645044</v>
      </c>
      <c r="AE188" s="2">
        <v>0.7196703278753257</v>
      </c>
      <c r="AF188" s="2">
        <v>0.72856998924912009</v>
      </c>
      <c r="AG188" s="2">
        <v>0.77005071034707828</v>
      </c>
    </row>
    <row r="189" spans="1:33" x14ac:dyDescent="0.25">
      <c r="A189" s="110" t="s">
        <v>66</v>
      </c>
      <c r="B189" s="1">
        <v>2019</v>
      </c>
      <c r="C189" s="1" t="s">
        <v>366</v>
      </c>
      <c r="D189" s="2">
        <v>1</v>
      </c>
      <c r="E189" s="2">
        <v>0.828730590073393</v>
      </c>
      <c r="F189" s="2">
        <v>1</v>
      </c>
      <c r="G189" s="2">
        <v>0.87070336359914591</v>
      </c>
      <c r="H189" s="2">
        <v>1</v>
      </c>
      <c r="I189" s="2">
        <v>1</v>
      </c>
      <c r="J189" s="2">
        <v>0.89148336853029586</v>
      </c>
      <c r="K189" s="2">
        <v>1</v>
      </c>
      <c r="L189" s="2">
        <v>0.8609325840533012</v>
      </c>
      <c r="M189" s="2">
        <v>1</v>
      </c>
      <c r="N189" s="2">
        <v>0.87766756502449572</v>
      </c>
      <c r="O189" s="2">
        <v>0.828730590073393</v>
      </c>
      <c r="P189" s="2">
        <v>0.79873753194789698</v>
      </c>
      <c r="Q189" s="2">
        <v>0.81493199828011265</v>
      </c>
      <c r="R189" s="2">
        <v>0.88093237831720328</v>
      </c>
      <c r="S189" s="2">
        <v>0.85760250128045334</v>
      </c>
      <c r="T189" s="2">
        <v>0.89148336853029586</v>
      </c>
      <c r="U189" s="2">
        <v>0.78148442943878582</v>
      </c>
      <c r="V189" s="2">
        <v>0.80814877766693616</v>
      </c>
      <c r="W189" s="2">
        <v>0.85966447727145157</v>
      </c>
      <c r="X189" s="2">
        <v>0.7907512747388703</v>
      </c>
      <c r="Y189" s="2">
        <v>0.75289484209992952</v>
      </c>
      <c r="Z189" s="2">
        <v>0.73323931417761834</v>
      </c>
      <c r="AA189" s="2">
        <v>0.74874618711554664</v>
      </c>
      <c r="AB189" s="2">
        <v>0.7976197019563519</v>
      </c>
      <c r="AC189" s="2">
        <v>0.7815861956233553</v>
      </c>
      <c r="AD189" s="2">
        <v>0.75775744945668799</v>
      </c>
      <c r="AE189" s="2">
        <v>0.73083220497444457</v>
      </c>
      <c r="AF189" s="2">
        <v>0.73970821287285826</v>
      </c>
      <c r="AG189" s="2">
        <v>0.78747335541314833</v>
      </c>
    </row>
    <row r="190" spans="1:33" x14ac:dyDescent="0.25">
      <c r="A190" s="110" t="s">
        <v>66</v>
      </c>
      <c r="B190" s="1">
        <v>2020</v>
      </c>
      <c r="C190" s="1" t="s">
        <v>366</v>
      </c>
      <c r="D190" s="2">
        <v>1</v>
      </c>
      <c r="E190" s="2">
        <v>0.84973947503677016</v>
      </c>
      <c r="F190" s="2">
        <v>1</v>
      </c>
      <c r="G190" s="2">
        <v>0.91775574351757894</v>
      </c>
      <c r="H190" s="2">
        <v>1</v>
      </c>
      <c r="I190" s="2">
        <v>1</v>
      </c>
      <c r="J190" s="2">
        <v>0.92907869481429328</v>
      </c>
      <c r="K190" s="2">
        <v>1</v>
      </c>
      <c r="L190" s="2">
        <v>0.90725750046989317</v>
      </c>
      <c r="M190" s="2">
        <v>1</v>
      </c>
      <c r="N190" s="2">
        <v>0.91944861707185555</v>
      </c>
      <c r="O190" s="2">
        <v>0.84973947503677016</v>
      </c>
      <c r="P190" s="2">
        <v>0.82418611800269792</v>
      </c>
      <c r="Q190" s="2">
        <v>0.84759742398787619</v>
      </c>
      <c r="R190" s="2">
        <v>0.92333808917307825</v>
      </c>
      <c r="S190" s="2">
        <v>0.89478589095168926</v>
      </c>
      <c r="T190" s="2">
        <v>0.92907869481429328</v>
      </c>
      <c r="U190" s="2">
        <v>0.80292350560848291</v>
      </c>
      <c r="V190" s="2">
        <v>0.84030917249176251</v>
      </c>
      <c r="W190" s="2">
        <v>0.89714047753076254</v>
      </c>
      <c r="X190" s="2">
        <v>0.80983552248551405</v>
      </c>
      <c r="Y190" s="2">
        <v>0.75452278529371763</v>
      </c>
      <c r="Z190" s="2">
        <v>0.74483104196161642</v>
      </c>
      <c r="AA190" s="2">
        <v>0.76207733524700128</v>
      </c>
      <c r="AB190" s="2">
        <v>0.8178503319949727</v>
      </c>
      <c r="AC190" s="2">
        <v>0.79857037830361655</v>
      </c>
      <c r="AD190" s="2">
        <v>0.76067064811758645</v>
      </c>
      <c r="AE190" s="2">
        <v>0.74224471634259381</v>
      </c>
      <c r="AF190" s="2">
        <v>0.75093899400955133</v>
      </c>
      <c r="AG190" s="2">
        <v>0.80535215242589397</v>
      </c>
    </row>
    <row r="191" spans="1:33" x14ac:dyDescent="0.25">
      <c r="A191" s="110" t="s">
        <v>66</v>
      </c>
      <c r="B191" s="1">
        <v>2021</v>
      </c>
      <c r="C191" s="1" t="s">
        <v>366</v>
      </c>
      <c r="D191" s="2">
        <v>1</v>
      </c>
      <c r="E191" s="2">
        <v>0.87073844229533104</v>
      </c>
      <c r="F191" s="2">
        <v>1</v>
      </c>
      <c r="G191" s="2">
        <v>0.96493137561809195</v>
      </c>
      <c r="H191" s="2">
        <v>1</v>
      </c>
      <c r="I191" s="2">
        <v>1</v>
      </c>
      <c r="J191" s="2">
        <v>0.96734949491020261</v>
      </c>
      <c r="K191" s="2">
        <v>1</v>
      </c>
      <c r="L191" s="2">
        <v>0.95459977504626514</v>
      </c>
      <c r="M191" s="2">
        <v>1</v>
      </c>
      <c r="N191" s="2">
        <v>0.96194759819325371</v>
      </c>
      <c r="O191" s="2">
        <v>0.87073844229533104</v>
      </c>
      <c r="P191" s="2">
        <v>0.84932956236358959</v>
      </c>
      <c r="Q191" s="2">
        <v>0.88034841571810296</v>
      </c>
      <c r="R191" s="2">
        <v>0.96649825302149051</v>
      </c>
      <c r="S191" s="2">
        <v>0.93290920101617969</v>
      </c>
      <c r="T191" s="2">
        <v>0.96734949491020261</v>
      </c>
      <c r="U191" s="2">
        <v>0.82453927007315853</v>
      </c>
      <c r="V191" s="2">
        <v>0.87317585332048708</v>
      </c>
      <c r="W191" s="2">
        <v>0.93557262436188815</v>
      </c>
      <c r="X191" s="2">
        <v>0.82924769726228453</v>
      </c>
      <c r="Y191" s="2">
        <v>0.7561499599812247</v>
      </c>
      <c r="Z191" s="2">
        <v>0.75645313390032731</v>
      </c>
      <c r="AA191" s="2">
        <v>0.77524863602529337</v>
      </c>
      <c r="AB191" s="2">
        <v>0.83844089137012612</v>
      </c>
      <c r="AC191" s="2">
        <v>0.81598388654577725</v>
      </c>
      <c r="AD191" s="2">
        <v>0.76363618810914569</v>
      </c>
      <c r="AE191" s="2">
        <v>0.75390786197977355</v>
      </c>
      <c r="AF191" s="2">
        <v>0.7622623326591994</v>
      </c>
      <c r="AG191" s="2">
        <v>0.82368710138531553</v>
      </c>
    </row>
    <row r="192" spans="1:33" x14ac:dyDescent="0.25">
      <c r="A192" s="110" t="s">
        <v>66</v>
      </c>
      <c r="B192" s="1">
        <v>2022</v>
      </c>
      <c r="C192" s="1" t="s">
        <v>366</v>
      </c>
      <c r="D192" s="2">
        <v>1</v>
      </c>
      <c r="E192" s="2">
        <v>0.89172749184907563</v>
      </c>
      <c r="F192" s="2">
        <v>1</v>
      </c>
      <c r="G192" s="2">
        <v>1</v>
      </c>
      <c r="H192" s="2">
        <v>1</v>
      </c>
      <c r="I192" s="2">
        <v>1</v>
      </c>
      <c r="J192" s="2">
        <v>1</v>
      </c>
      <c r="K192" s="2">
        <v>1</v>
      </c>
      <c r="L192" s="2">
        <v>1</v>
      </c>
      <c r="M192" s="2">
        <v>1</v>
      </c>
      <c r="N192" s="2">
        <v>1</v>
      </c>
      <c r="O192" s="2">
        <v>0.89172749184907563</v>
      </c>
      <c r="P192" s="2">
        <v>0.87416786503057164</v>
      </c>
      <c r="Q192" s="2">
        <v>0.91318497347079319</v>
      </c>
      <c r="R192" s="2">
        <v>1</v>
      </c>
      <c r="S192" s="2">
        <v>0.97197243147392431</v>
      </c>
      <c r="T192" s="2">
        <v>1</v>
      </c>
      <c r="U192" s="2">
        <v>0.84633172283281288</v>
      </c>
      <c r="V192" s="2">
        <v>0.90674882015310954</v>
      </c>
      <c r="W192" s="2">
        <v>0.97496091776482807</v>
      </c>
      <c r="X192" s="2">
        <v>0.84898779906918187</v>
      </c>
      <c r="Y192" s="2">
        <v>0.75777636616245059</v>
      </c>
      <c r="Z192" s="2">
        <v>0.76810558999375123</v>
      </c>
      <c r="AA192" s="2">
        <v>0.78826008945042281</v>
      </c>
      <c r="AB192" s="2">
        <v>0.85939138008181226</v>
      </c>
      <c r="AC192" s="2">
        <v>0.83382672034983762</v>
      </c>
      <c r="AD192" s="2">
        <v>0.76665406943136583</v>
      </c>
      <c r="AE192" s="2">
        <v>0.76582164188598378</v>
      </c>
      <c r="AF192" s="2">
        <v>0.77367822882180259</v>
      </c>
      <c r="AG192" s="2">
        <v>0.84247820229141268</v>
      </c>
    </row>
    <row r="193" spans="1:33" x14ac:dyDescent="0.25">
      <c r="A193" s="110" t="s">
        <v>66</v>
      </c>
      <c r="B193" s="1">
        <v>2023</v>
      </c>
      <c r="C193" s="1" t="s">
        <v>366</v>
      </c>
      <c r="D193" s="2">
        <v>1</v>
      </c>
      <c r="E193" s="2">
        <v>0.91270662369800382</v>
      </c>
      <c r="F193" s="2">
        <v>1</v>
      </c>
      <c r="G193" s="2">
        <v>1</v>
      </c>
      <c r="H193" s="2">
        <v>1</v>
      </c>
      <c r="I193" s="2">
        <v>1</v>
      </c>
      <c r="J193" s="2">
        <v>1</v>
      </c>
      <c r="K193" s="2">
        <v>1</v>
      </c>
      <c r="L193" s="2">
        <v>1</v>
      </c>
      <c r="M193" s="2">
        <v>1</v>
      </c>
      <c r="N193" s="2">
        <v>1</v>
      </c>
      <c r="O193" s="2">
        <v>0.91270662369800382</v>
      </c>
      <c r="P193" s="2">
        <v>0.89870102600364421</v>
      </c>
      <c r="Q193" s="2">
        <v>0.94610709724594655</v>
      </c>
      <c r="R193" s="2">
        <v>1</v>
      </c>
      <c r="S193" s="2">
        <v>1</v>
      </c>
      <c r="T193" s="2">
        <v>1</v>
      </c>
      <c r="U193" s="2">
        <v>0.86830086388744565</v>
      </c>
      <c r="V193" s="2">
        <v>0.9410280729896302</v>
      </c>
      <c r="W193" s="2">
        <v>1</v>
      </c>
      <c r="X193" s="2">
        <v>0.86905582790620584</v>
      </c>
      <c r="Y193" s="2">
        <v>0.75940200383739542</v>
      </c>
      <c r="Z193" s="2">
        <v>0.77978841024188794</v>
      </c>
      <c r="AA193" s="2">
        <v>0.80111169552238981</v>
      </c>
      <c r="AB193" s="2">
        <v>0.8807017981300308</v>
      </c>
      <c r="AC193" s="2">
        <v>0.85209887971579745</v>
      </c>
      <c r="AD193" s="2">
        <v>0.76972429208424686</v>
      </c>
      <c r="AE193" s="2">
        <v>0.7779860560612244</v>
      </c>
      <c r="AF193" s="2">
        <v>0.78518668249736068</v>
      </c>
      <c r="AG193" s="2">
        <v>0.86172545514418553</v>
      </c>
    </row>
    <row r="194" spans="1:33" x14ac:dyDescent="0.25">
      <c r="A194" s="110" t="s">
        <v>66</v>
      </c>
      <c r="B194" s="1">
        <v>2024</v>
      </c>
      <c r="C194" s="1" t="s">
        <v>366</v>
      </c>
      <c r="D194" s="2">
        <v>1</v>
      </c>
      <c r="E194" s="2">
        <v>0.93367583784211583</v>
      </c>
      <c r="F194" s="2">
        <v>1</v>
      </c>
      <c r="G194" s="2">
        <v>1</v>
      </c>
      <c r="H194" s="2">
        <v>1</v>
      </c>
      <c r="I194" s="2">
        <v>1</v>
      </c>
      <c r="J194" s="2">
        <v>1</v>
      </c>
      <c r="K194" s="2">
        <v>1</v>
      </c>
      <c r="L194" s="2">
        <v>1</v>
      </c>
      <c r="M194" s="2">
        <v>1</v>
      </c>
      <c r="N194" s="2">
        <v>1</v>
      </c>
      <c r="O194" s="2">
        <v>0.93367583784211583</v>
      </c>
      <c r="P194" s="2">
        <v>0.92292904528280739</v>
      </c>
      <c r="Q194" s="2">
        <v>0.97911478704356358</v>
      </c>
      <c r="R194" s="2">
        <v>1</v>
      </c>
      <c r="S194" s="2">
        <v>1</v>
      </c>
      <c r="T194" s="2">
        <v>1</v>
      </c>
      <c r="U194" s="2">
        <v>0.89044669323705694</v>
      </c>
      <c r="V194" s="2">
        <v>0.97601361183004864</v>
      </c>
      <c r="W194" s="2">
        <v>1</v>
      </c>
      <c r="X194" s="2">
        <v>0.88945178377335665</v>
      </c>
      <c r="Y194" s="2">
        <v>0.76102687300605909</v>
      </c>
      <c r="Z194" s="2">
        <v>0.79150159464473779</v>
      </c>
      <c r="AA194" s="2">
        <v>0.81380345424119405</v>
      </c>
      <c r="AB194" s="2">
        <v>0.90237214551478206</v>
      </c>
      <c r="AC194" s="2">
        <v>0.87080036464365695</v>
      </c>
      <c r="AD194" s="2">
        <v>0.77284685606778869</v>
      </c>
      <c r="AE194" s="2">
        <v>0.7904011045054955</v>
      </c>
      <c r="AF194" s="2">
        <v>0.79678769368587377</v>
      </c>
      <c r="AG194" s="2">
        <v>0.88142885994363418</v>
      </c>
    </row>
    <row r="195" spans="1:33" x14ac:dyDescent="0.25">
      <c r="A195" s="110" t="s">
        <v>66</v>
      </c>
      <c r="B195" s="1">
        <v>2025</v>
      </c>
      <c r="C195" s="1" t="s">
        <v>366</v>
      </c>
      <c r="D195" s="2">
        <v>1</v>
      </c>
      <c r="E195" s="2">
        <v>0.95463513428141145</v>
      </c>
      <c r="F195" s="2">
        <v>1</v>
      </c>
      <c r="G195" s="2">
        <v>1</v>
      </c>
      <c r="H195" s="2">
        <v>1</v>
      </c>
      <c r="I195" s="2">
        <v>1</v>
      </c>
      <c r="J195" s="2">
        <v>1</v>
      </c>
      <c r="K195" s="2">
        <v>1</v>
      </c>
      <c r="L195" s="2">
        <v>1</v>
      </c>
      <c r="M195" s="2">
        <v>1</v>
      </c>
      <c r="N195" s="2">
        <v>1</v>
      </c>
      <c r="O195" s="2">
        <v>0.95463513428141145</v>
      </c>
      <c r="P195" s="2">
        <v>0.94685192286806119</v>
      </c>
      <c r="Q195" s="2">
        <v>1</v>
      </c>
      <c r="R195" s="2">
        <v>1</v>
      </c>
      <c r="S195" s="2">
        <v>1</v>
      </c>
      <c r="T195" s="2">
        <v>1</v>
      </c>
      <c r="U195" s="2">
        <v>0.91276921088164698</v>
      </c>
      <c r="V195" s="2">
        <v>1</v>
      </c>
      <c r="W195" s="2">
        <v>1</v>
      </c>
      <c r="X195" s="2">
        <v>0.91017566667063443</v>
      </c>
      <c r="Y195" s="2">
        <v>0.7626509736684417</v>
      </c>
      <c r="Z195" s="2">
        <v>0.80324514320230056</v>
      </c>
      <c r="AA195" s="2">
        <v>0.82633536560683585</v>
      </c>
      <c r="AB195" s="2">
        <v>0.92440242223606595</v>
      </c>
      <c r="AC195" s="2">
        <v>0.88993117513341602</v>
      </c>
      <c r="AD195" s="2">
        <v>0.77602176138199142</v>
      </c>
      <c r="AE195" s="2">
        <v>0.80306678721879698</v>
      </c>
      <c r="AF195" s="2">
        <v>0.80848126238734186</v>
      </c>
      <c r="AG195" s="2">
        <v>0.90158841668975853</v>
      </c>
    </row>
    <row r="196" spans="1:33" x14ac:dyDescent="0.25">
      <c r="A196" s="110" t="s">
        <v>66</v>
      </c>
      <c r="B196" s="1">
        <v>2026</v>
      </c>
      <c r="C196" s="1" t="s">
        <v>366</v>
      </c>
      <c r="D196" s="2">
        <v>1</v>
      </c>
      <c r="E196" s="2">
        <v>0.97558451301589089</v>
      </c>
      <c r="F196" s="2">
        <v>1</v>
      </c>
      <c r="G196" s="2">
        <v>1</v>
      </c>
      <c r="H196" s="2">
        <v>1</v>
      </c>
      <c r="I196" s="2">
        <v>1</v>
      </c>
      <c r="J196" s="2">
        <v>1</v>
      </c>
      <c r="K196" s="2">
        <v>1</v>
      </c>
      <c r="L196" s="2">
        <v>1</v>
      </c>
      <c r="M196" s="2">
        <v>1</v>
      </c>
      <c r="N196" s="2">
        <v>1</v>
      </c>
      <c r="O196" s="2">
        <v>0.97558451301589089</v>
      </c>
      <c r="P196" s="2">
        <v>0.97046965875940527</v>
      </c>
      <c r="Q196" s="2">
        <v>1</v>
      </c>
      <c r="R196" s="2">
        <v>1</v>
      </c>
      <c r="S196" s="2">
        <v>1</v>
      </c>
      <c r="T196" s="2">
        <v>1</v>
      </c>
      <c r="U196" s="2">
        <v>0.93526841682121553</v>
      </c>
      <c r="V196" s="2">
        <v>1</v>
      </c>
      <c r="W196" s="2">
        <v>1</v>
      </c>
      <c r="X196" s="2">
        <v>0.93122747659803884</v>
      </c>
      <c r="Y196" s="2">
        <v>0.76427430582454314</v>
      </c>
      <c r="Z196" s="2">
        <v>0.81501905591457613</v>
      </c>
      <c r="AA196" s="2">
        <v>0.83870742961931499</v>
      </c>
      <c r="AB196" s="2">
        <v>0.94679262829388233</v>
      </c>
      <c r="AC196" s="2">
        <v>0.90949131118507476</v>
      </c>
      <c r="AD196" s="2">
        <v>0.77924900802685493</v>
      </c>
      <c r="AE196" s="2">
        <v>0.81598310420112896</v>
      </c>
      <c r="AF196" s="2">
        <v>0.82026738860176507</v>
      </c>
      <c r="AG196" s="2">
        <v>0.92220412538255858</v>
      </c>
    </row>
    <row r="197" spans="1:33" x14ac:dyDescent="0.25">
      <c r="A197" s="110" t="s">
        <v>66</v>
      </c>
      <c r="B197" s="1">
        <v>2027</v>
      </c>
      <c r="C197" s="1" t="s">
        <v>366</v>
      </c>
      <c r="D197" s="2">
        <v>1</v>
      </c>
      <c r="E197" s="2">
        <v>0.99652397404555415</v>
      </c>
      <c r="F197" s="2">
        <v>1</v>
      </c>
      <c r="G197" s="2">
        <v>1</v>
      </c>
      <c r="H197" s="2">
        <v>1</v>
      </c>
      <c r="I197" s="2">
        <v>1</v>
      </c>
      <c r="J197" s="2">
        <v>1</v>
      </c>
      <c r="K197" s="2">
        <v>1</v>
      </c>
      <c r="L197" s="2">
        <v>1</v>
      </c>
      <c r="M197" s="2">
        <v>1</v>
      </c>
      <c r="N197" s="2">
        <v>1</v>
      </c>
      <c r="O197" s="2">
        <v>0.99652397404555415</v>
      </c>
      <c r="P197" s="2">
        <v>0.99378225295683986</v>
      </c>
      <c r="Q197" s="2">
        <v>1</v>
      </c>
      <c r="R197" s="2">
        <v>1</v>
      </c>
      <c r="S197" s="2">
        <v>1</v>
      </c>
      <c r="T197" s="2">
        <v>1</v>
      </c>
      <c r="U197" s="2">
        <v>0.95794431105576261</v>
      </c>
      <c r="V197" s="2">
        <v>1</v>
      </c>
      <c r="W197" s="2">
        <v>1</v>
      </c>
      <c r="X197" s="2">
        <v>0.95260721355556999</v>
      </c>
      <c r="Y197" s="2">
        <v>0.76589686947436342</v>
      </c>
      <c r="Z197" s="2">
        <v>0.82682333278156472</v>
      </c>
      <c r="AA197" s="2">
        <v>0.85091964627863148</v>
      </c>
      <c r="AB197" s="2">
        <v>0.96954276368823145</v>
      </c>
      <c r="AC197" s="2">
        <v>0.92948077279863306</v>
      </c>
      <c r="AD197" s="2">
        <v>0.78252859600237934</v>
      </c>
      <c r="AE197" s="2">
        <v>0.82915005545249132</v>
      </c>
      <c r="AF197" s="2">
        <v>0.83214607232914306</v>
      </c>
      <c r="AG197" s="2">
        <v>0.94327598602203444</v>
      </c>
    </row>
    <row r="198" spans="1:33" x14ac:dyDescent="0.25">
      <c r="A198" s="110" t="s">
        <v>66</v>
      </c>
      <c r="B198" s="1">
        <v>2028</v>
      </c>
      <c r="C198" s="1" t="s">
        <v>366</v>
      </c>
      <c r="D198" s="2">
        <v>1</v>
      </c>
      <c r="E198" s="2">
        <v>1</v>
      </c>
      <c r="F198" s="2">
        <v>1</v>
      </c>
      <c r="G198" s="2">
        <v>1</v>
      </c>
      <c r="H198" s="2">
        <v>1</v>
      </c>
      <c r="I198" s="2">
        <v>1</v>
      </c>
      <c r="J198" s="2">
        <v>1</v>
      </c>
      <c r="K198" s="2">
        <v>1</v>
      </c>
      <c r="L198" s="2">
        <v>1</v>
      </c>
      <c r="M198" s="2">
        <v>1</v>
      </c>
      <c r="N198" s="2">
        <v>1</v>
      </c>
      <c r="O198" s="2">
        <v>1</v>
      </c>
      <c r="P198" s="2">
        <v>1</v>
      </c>
      <c r="Q198" s="2">
        <v>1</v>
      </c>
      <c r="R198" s="2">
        <v>1</v>
      </c>
      <c r="S198" s="2">
        <v>1</v>
      </c>
      <c r="T198" s="2">
        <v>1</v>
      </c>
      <c r="U198" s="2">
        <v>0.98079689358528843</v>
      </c>
      <c r="V198" s="2">
        <v>1</v>
      </c>
      <c r="W198" s="2">
        <v>1</v>
      </c>
      <c r="X198" s="2">
        <v>0.97431487754322799</v>
      </c>
      <c r="Y198" s="2">
        <v>0.76751866461790264</v>
      </c>
      <c r="Z198" s="2">
        <v>0.83865797380326623</v>
      </c>
      <c r="AA198" s="2">
        <v>0.86297201558478542</v>
      </c>
      <c r="AB198" s="2">
        <v>0.99265282841911318</v>
      </c>
      <c r="AC198" s="2">
        <v>0.94989955997409092</v>
      </c>
      <c r="AD198" s="2">
        <v>0.78586052530856465</v>
      </c>
      <c r="AE198" s="2">
        <v>0.84256764097288417</v>
      </c>
      <c r="AF198" s="2">
        <v>0.84411731356947617</v>
      </c>
      <c r="AG198" s="2">
        <v>0.964803998608186</v>
      </c>
    </row>
    <row r="199" spans="1:33" x14ac:dyDescent="0.25">
      <c r="A199" s="110" t="s">
        <v>66</v>
      </c>
      <c r="B199" s="1">
        <v>2029</v>
      </c>
      <c r="C199" s="1" t="s">
        <v>366</v>
      </c>
      <c r="D199" s="2">
        <v>1</v>
      </c>
      <c r="E199" s="2">
        <v>1</v>
      </c>
      <c r="F199" s="2">
        <v>1</v>
      </c>
      <c r="G199" s="2">
        <v>1</v>
      </c>
      <c r="H199" s="2">
        <v>1</v>
      </c>
      <c r="I199" s="2">
        <v>1</v>
      </c>
      <c r="J199" s="2">
        <v>1</v>
      </c>
      <c r="K199" s="2">
        <v>1</v>
      </c>
      <c r="L199" s="2">
        <v>1</v>
      </c>
      <c r="M199" s="2">
        <v>1</v>
      </c>
      <c r="N199" s="2">
        <v>1</v>
      </c>
      <c r="O199" s="2">
        <v>1</v>
      </c>
      <c r="P199" s="2">
        <v>1</v>
      </c>
      <c r="Q199" s="2">
        <v>1</v>
      </c>
      <c r="R199" s="2">
        <v>1</v>
      </c>
      <c r="S199" s="2">
        <v>1</v>
      </c>
      <c r="T199" s="2">
        <v>1</v>
      </c>
      <c r="U199" s="2">
        <v>1</v>
      </c>
      <c r="V199" s="2">
        <v>1</v>
      </c>
      <c r="W199" s="2">
        <v>1</v>
      </c>
      <c r="X199" s="2">
        <v>0.99635046856101284</v>
      </c>
      <c r="Y199" s="2">
        <v>0.7691396912551608</v>
      </c>
      <c r="Z199" s="2">
        <v>0.85052297897968065</v>
      </c>
      <c r="AA199" s="2">
        <v>0.87486453753777682</v>
      </c>
      <c r="AB199" s="2">
        <v>1</v>
      </c>
      <c r="AC199" s="2">
        <v>0.97074767271144835</v>
      </c>
      <c r="AD199" s="2">
        <v>0.78924479594541086</v>
      </c>
      <c r="AE199" s="2">
        <v>0.85623586076230751</v>
      </c>
      <c r="AF199" s="2">
        <v>0.85618111232276428</v>
      </c>
      <c r="AG199" s="2">
        <v>0.98678816314101336</v>
      </c>
    </row>
    <row r="200" spans="1:33" x14ac:dyDescent="0.25">
      <c r="A200" s="110" t="s">
        <v>66</v>
      </c>
      <c r="B200" s="1">
        <v>2030</v>
      </c>
      <c r="C200" s="1" t="s">
        <v>366</v>
      </c>
      <c r="D200" s="2">
        <v>1</v>
      </c>
      <c r="E200" s="2">
        <v>1</v>
      </c>
      <c r="F200" s="2">
        <v>1</v>
      </c>
      <c r="G200" s="2">
        <v>1</v>
      </c>
      <c r="H200" s="2">
        <v>1</v>
      </c>
      <c r="I200" s="2">
        <v>1</v>
      </c>
      <c r="J200" s="2">
        <v>1</v>
      </c>
      <c r="K200" s="2">
        <v>1</v>
      </c>
      <c r="L200" s="2">
        <v>1</v>
      </c>
      <c r="M200" s="2">
        <v>1</v>
      </c>
      <c r="N200" s="2">
        <v>1</v>
      </c>
      <c r="O200" s="2">
        <v>1</v>
      </c>
      <c r="P200" s="2">
        <v>1</v>
      </c>
      <c r="Q200" s="2">
        <v>1</v>
      </c>
      <c r="R200" s="2">
        <v>1</v>
      </c>
      <c r="S200" s="2">
        <v>1</v>
      </c>
      <c r="T200" s="2">
        <v>1</v>
      </c>
      <c r="U200" s="2">
        <v>1</v>
      </c>
      <c r="V200" s="2">
        <v>1</v>
      </c>
      <c r="W200" s="2">
        <v>1</v>
      </c>
      <c r="X200" s="2">
        <v>1</v>
      </c>
      <c r="Y200" s="2">
        <v>0.77075994938613768</v>
      </c>
      <c r="Z200" s="2">
        <v>0.8624183483108081</v>
      </c>
      <c r="AA200" s="2">
        <v>0.88659721213760556</v>
      </c>
      <c r="AB200" s="2">
        <v>1</v>
      </c>
      <c r="AC200" s="2">
        <v>0.99202511101070545</v>
      </c>
      <c r="AD200" s="2">
        <v>0.79268140791291786</v>
      </c>
      <c r="AE200" s="2">
        <v>0.87015471482076123</v>
      </c>
      <c r="AF200" s="2">
        <v>0.8683374685890074</v>
      </c>
      <c r="AG200" s="2">
        <v>1</v>
      </c>
    </row>
    <row r="201" spans="1:33" x14ac:dyDescent="0.25">
      <c r="A201" s="110" t="s">
        <v>66</v>
      </c>
      <c r="B201" s="1">
        <v>2031</v>
      </c>
      <c r="C201" s="1" t="s">
        <v>366</v>
      </c>
      <c r="D201" s="2">
        <v>1</v>
      </c>
      <c r="E201" s="2">
        <v>1</v>
      </c>
      <c r="F201" s="2">
        <v>1</v>
      </c>
      <c r="G201" s="2">
        <v>1</v>
      </c>
      <c r="H201" s="2">
        <v>1</v>
      </c>
      <c r="I201" s="2">
        <v>1</v>
      </c>
      <c r="J201" s="2">
        <v>1</v>
      </c>
      <c r="K201" s="2">
        <v>1</v>
      </c>
      <c r="L201" s="2">
        <v>1</v>
      </c>
      <c r="M201" s="2">
        <v>1</v>
      </c>
      <c r="N201" s="2">
        <v>1</v>
      </c>
      <c r="O201" s="2">
        <v>1</v>
      </c>
      <c r="P201" s="2">
        <v>1</v>
      </c>
      <c r="Q201" s="2">
        <v>1</v>
      </c>
      <c r="R201" s="2">
        <v>1</v>
      </c>
      <c r="S201" s="2">
        <v>1</v>
      </c>
      <c r="T201" s="2">
        <v>1</v>
      </c>
      <c r="U201" s="2">
        <v>1</v>
      </c>
      <c r="V201" s="2">
        <v>1</v>
      </c>
      <c r="W201" s="2">
        <v>1</v>
      </c>
      <c r="X201" s="2">
        <v>1</v>
      </c>
      <c r="Y201" s="2">
        <v>0.77237943901083361</v>
      </c>
      <c r="Z201" s="2">
        <v>0.87434408179664858</v>
      </c>
      <c r="AA201" s="2">
        <v>0.89817003938427187</v>
      </c>
      <c r="AB201" s="2">
        <v>1</v>
      </c>
      <c r="AC201" s="2">
        <v>1</v>
      </c>
      <c r="AD201" s="2">
        <v>0.79617036121108575</v>
      </c>
      <c r="AE201" s="2">
        <v>0.88432420314824545</v>
      </c>
      <c r="AF201" s="2">
        <v>0.88058638236820552</v>
      </c>
      <c r="AG201" s="2">
        <v>1</v>
      </c>
    </row>
    <row r="202" spans="1:33" x14ac:dyDescent="0.25">
      <c r="A202" s="110" t="s">
        <v>66</v>
      </c>
      <c r="B202" s="1">
        <v>2032</v>
      </c>
      <c r="C202" s="1" t="s">
        <v>366</v>
      </c>
      <c r="D202" s="2">
        <v>1</v>
      </c>
      <c r="E202" s="2">
        <v>1</v>
      </c>
      <c r="F202" s="2">
        <v>1</v>
      </c>
      <c r="G202" s="2">
        <v>1</v>
      </c>
      <c r="H202" s="2">
        <v>1</v>
      </c>
      <c r="I202" s="2">
        <v>1</v>
      </c>
      <c r="J202" s="2">
        <v>1</v>
      </c>
      <c r="K202" s="2">
        <v>1</v>
      </c>
      <c r="L202" s="2">
        <v>1</v>
      </c>
      <c r="M202" s="2">
        <v>1</v>
      </c>
      <c r="N202" s="2">
        <v>1</v>
      </c>
      <c r="O202" s="2">
        <v>1</v>
      </c>
      <c r="P202" s="2">
        <v>1</v>
      </c>
      <c r="Q202" s="2">
        <v>1</v>
      </c>
      <c r="R202" s="2">
        <v>1</v>
      </c>
      <c r="S202" s="2">
        <v>1</v>
      </c>
      <c r="T202" s="2">
        <v>1</v>
      </c>
      <c r="U202" s="2">
        <v>1</v>
      </c>
      <c r="V202" s="2">
        <v>1</v>
      </c>
      <c r="W202" s="2">
        <v>1</v>
      </c>
      <c r="X202" s="2">
        <v>1</v>
      </c>
      <c r="Y202" s="2">
        <v>0.77399816012924827</v>
      </c>
      <c r="Z202" s="2">
        <v>0.88630017943720185</v>
      </c>
      <c r="AA202" s="2">
        <v>0.90958301927777541</v>
      </c>
      <c r="AB202" s="2">
        <v>1</v>
      </c>
      <c r="AC202" s="2">
        <v>1</v>
      </c>
      <c r="AD202" s="2">
        <v>0.79971165583991444</v>
      </c>
      <c r="AE202" s="2">
        <v>0.89874432574476004</v>
      </c>
      <c r="AF202" s="2">
        <v>0.89292785366035865</v>
      </c>
      <c r="AG202" s="2">
        <v>1</v>
      </c>
    </row>
    <row r="203" spans="1:33" x14ac:dyDescent="0.25">
      <c r="A203" s="110" t="s">
        <v>66</v>
      </c>
      <c r="B203" s="1">
        <v>2033</v>
      </c>
      <c r="C203" s="1" t="s">
        <v>366</v>
      </c>
      <c r="D203" s="2">
        <v>1</v>
      </c>
      <c r="E203" s="2">
        <v>1</v>
      </c>
      <c r="F203" s="2">
        <v>1</v>
      </c>
      <c r="G203" s="2">
        <v>1</v>
      </c>
      <c r="H203" s="2">
        <v>1</v>
      </c>
      <c r="I203" s="2">
        <v>1</v>
      </c>
      <c r="J203" s="2">
        <v>1</v>
      </c>
      <c r="K203" s="2">
        <v>1</v>
      </c>
      <c r="L203" s="2">
        <v>1</v>
      </c>
      <c r="M203" s="2">
        <v>1</v>
      </c>
      <c r="N203" s="2">
        <v>1</v>
      </c>
      <c r="O203" s="2">
        <v>1</v>
      </c>
      <c r="P203" s="2">
        <v>1</v>
      </c>
      <c r="Q203" s="2">
        <v>1</v>
      </c>
      <c r="R203" s="2">
        <v>1</v>
      </c>
      <c r="S203" s="2">
        <v>1</v>
      </c>
      <c r="T203" s="2">
        <v>1</v>
      </c>
      <c r="U203" s="2">
        <v>1</v>
      </c>
      <c r="V203" s="2">
        <v>1</v>
      </c>
      <c r="W203" s="2">
        <v>1</v>
      </c>
      <c r="X203" s="2">
        <v>1</v>
      </c>
      <c r="Y203" s="2">
        <v>0.77561611274138187</v>
      </c>
      <c r="Z203" s="2">
        <v>0.89828664123246815</v>
      </c>
      <c r="AA203" s="2">
        <v>0.92083615181811651</v>
      </c>
      <c r="AB203" s="2">
        <v>1</v>
      </c>
      <c r="AC203" s="2">
        <v>1</v>
      </c>
      <c r="AD203" s="2">
        <v>0.80330529179940402</v>
      </c>
      <c r="AE203" s="2">
        <v>0.91341508261030513</v>
      </c>
      <c r="AF203" s="2">
        <v>0.90536188246546667</v>
      </c>
      <c r="AG203" s="2">
        <v>1</v>
      </c>
    </row>
    <row r="204" spans="1:33" x14ac:dyDescent="0.25">
      <c r="A204" s="110" t="s">
        <v>66</v>
      </c>
      <c r="B204" s="1">
        <v>2034</v>
      </c>
      <c r="C204" s="1" t="s">
        <v>366</v>
      </c>
      <c r="D204" s="2">
        <v>1</v>
      </c>
      <c r="E204" s="2">
        <v>1</v>
      </c>
      <c r="F204" s="2">
        <v>1</v>
      </c>
      <c r="G204" s="2">
        <v>1</v>
      </c>
      <c r="H204" s="2">
        <v>1</v>
      </c>
      <c r="I204" s="2">
        <v>1</v>
      </c>
      <c r="J204" s="2">
        <v>1</v>
      </c>
      <c r="K204" s="2">
        <v>1</v>
      </c>
      <c r="L204" s="2">
        <v>1</v>
      </c>
      <c r="M204" s="2">
        <v>1</v>
      </c>
      <c r="N204" s="2">
        <v>1</v>
      </c>
      <c r="O204" s="2">
        <v>1</v>
      </c>
      <c r="P204" s="2">
        <v>1</v>
      </c>
      <c r="Q204" s="2">
        <v>1</v>
      </c>
      <c r="R204" s="2">
        <v>1</v>
      </c>
      <c r="S204" s="2">
        <v>1</v>
      </c>
      <c r="T204" s="2">
        <v>1</v>
      </c>
      <c r="U204" s="2">
        <v>1</v>
      </c>
      <c r="V204" s="2">
        <v>1</v>
      </c>
      <c r="W204" s="2">
        <v>1</v>
      </c>
      <c r="X204" s="2">
        <v>1</v>
      </c>
      <c r="Y204" s="2">
        <v>0.77723329684723441</v>
      </c>
      <c r="Z204" s="2">
        <v>0.91030346718244726</v>
      </c>
      <c r="AA204" s="2">
        <v>0.93192943700529485</v>
      </c>
      <c r="AB204" s="2">
        <v>1</v>
      </c>
      <c r="AC204" s="2">
        <v>1</v>
      </c>
      <c r="AD204" s="2">
        <v>0.8069512690895545</v>
      </c>
      <c r="AE204" s="2">
        <v>0.9283364737448806</v>
      </c>
      <c r="AF204" s="2">
        <v>0.91788846878352981</v>
      </c>
      <c r="AG204" s="2">
        <v>1</v>
      </c>
    </row>
    <row r="205" spans="1:33" x14ac:dyDescent="0.25">
      <c r="A205" s="110" t="s">
        <v>66</v>
      </c>
      <c r="B205" s="1">
        <v>2035</v>
      </c>
      <c r="C205" s="1" t="s">
        <v>366</v>
      </c>
      <c r="D205" s="2">
        <v>1</v>
      </c>
      <c r="E205" s="2">
        <v>1</v>
      </c>
      <c r="F205" s="2">
        <v>1</v>
      </c>
      <c r="G205" s="2">
        <v>1</v>
      </c>
      <c r="H205" s="2">
        <v>1</v>
      </c>
      <c r="I205" s="2">
        <v>1</v>
      </c>
      <c r="J205" s="2">
        <v>1</v>
      </c>
      <c r="K205" s="2">
        <v>1</v>
      </c>
      <c r="L205" s="2">
        <v>1</v>
      </c>
      <c r="M205" s="2">
        <v>1</v>
      </c>
      <c r="N205" s="2">
        <v>1</v>
      </c>
      <c r="O205" s="2">
        <v>1</v>
      </c>
      <c r="P205" s="2">
        <v>1</v>
      </c>
      <c r="Q205" s="2">
        <v>1</v>
      </c>
      <c r="R205" s="2">
        <v>1</v>
      </c>
      <c r="S205" s="2">
        <v>1</v>
      </c>
      <c r="T205" s="2">
        <v>1</v>
      </c>
      <c r="U205" s="2">
        <v>1</v>
      </c>
      <c r="V205" s="2">
        <v>1</v>
      </c>
      <c r="W205" s="2">
        <v>1</v>
      </c>
      <c r="X205" s="2">
        <v>1</v>
      </c>
      <c r="Y205" s="2">
        <v>0.77884971244680579</v>
      </c>
      <c r="Z205" s="2">
        <v>0.92235065728713939</v>
      </c>
      <c r="AA205" s="2">
        <v>0.94286287483931075</v>
      </c>
      <c r="AB205" s="2">
        <v>1</v>
      </c>
      <c r="AC205" s="2">
        <v>1</v>
      </c>
      <c r="AD205" s="2">
        <v>0.81064958771036577</v>
      </c>
      <c r="AE205" s="2">
        <v>0.94350849914848656</v>
      </c>
      <c r="AF205" s="2">
        <v>0.93050761261454784</v>
      </c>
      <c r="AG205" s="2">
        <v>1</v>
      </c>
    </row>
    <row r="206" spans="1:33" x14ac:dyDescent="0.25">
      <c r="A206" s="110" t="s">
        <v>66</v>
      </c>
      <c r="B206" s="1">
        <v>2036</v>
      </c>
      <c r="C206" s="1" t="s">
        <v>366</v>
      </c>
      <c r="D206" s="2">
        <v>1</v>
      </c>
      <c r="E206" s="2">
        <v>1</v>
      </c>
      <c r="F206" s="2">
        <v>1</v>
      </c>
      <c r="G206" s="2">
        <v>1</v>
      </c>
      <c r="H206" s="2">
        <v>1</v>
      </c>
      <c r="I206" s="2">
        <v>1</v>
      </c>
      <c r="J206" s="2">
        <v>1</v>
      </c>
      <c r="K206" s="2">
        <v>1</v>
      </c>
      <c r="L206" s="2">
        <v>1</v>
      </c>
      <c r="M206" s="2">
        <v>1</v>
      </c>
      <c r="N206" s="2">
        <v>1</v>
      </c>
      <c r="O206" s="2">
        <v>1</v>
      </c>
      <c r="P206" s="2">
        <v>1</v>
      </c>
      <c r="Q206" s="2">
        <v>1</v>
      </c>
      <c r="R206" s="2">
        <v>1</v>
      </c>
      <c r="S206" s="2">
        <v>1</v>
      </c>
      <c r="T206" s="2">
        <v>1</v>
      </c>
      <c r="U206" s="2">
        <v>1</v>
      </c>
      <c r="V206" s="2">
        <v>1</v>
      </c>
      <c r="W206" s="2">
        <v>1</v>
      </c>
      <c r="X206" s="2">
        <v>1</v>
      </c>
      <c r="Y206" s="2">
        <v>0.78046535954009599</v>
      </c>
      <c r="Z206" s="2">
        <v>0.93442821154654443</v>
      </c>
      <c r="AA206" s="2">
        <v>0.95363646532016388</v>
      </c>
      <c r="AB206" s="2">
        <v>1</v>
      </c>
      <c r="AC206" s="2">
        <v>1</v>
      </c>
      <c r="AD206" s="2">
        <v>0.81440024766183794</v>
      </c>
      <c r="AE206" s="2">
        <v>0.9589311588211229</v>
      </c>
      <c r="AF206" s="2">
        <v>0.94321931395852099</v>
      </c>
      <c r="AG206" s="2">
        <v>1</v>
      </c>
    </row>
    <row r="207" spans="1:33" x14ac:dyDescent="0.25">
      <c r="A207" s="110" t="s">
        <v>66</v>
      </c>
      <c r="B207" s="1">
        <v>2037</v>
      </c>
      <c r="C207" s="1" t="s">
        <v>366</v>
      </c>
      <c r="D207" s="2">
        <v>1</v>
      </c>
      <c r="E207" s="2">
        <v>1</v>
      </c>
      <c r="F207" s="2">
        <v>1</v>
      </c>
      <c r="G207" s="2">
        <v>1</v>
      </c>
      <c r="H207" s="2">
        <v>1</v>
      </c>
      <c r="I207" s="2">
        <v>1</v>
      </c>
      <c r="J207" s="2">
        <v>1</v>
      </c>
      <c r="K207" s="2">
        <v>1</v>
      </c>
      <c r="L207" s="2">
        <v>1</v>
      </c>
      <c r="M207" s="2">
        <v>1</v>
      </c>
      <c r="N207" s="2">
        <v>1</v>
      </c>
      <c r="O207" s="2">
        <v>1</v>
      </c>
      <c r="P207" s="2">
        <v>1</v>
      </c>
      <c r="Q207" s="2">
        <v>1</v>
      </c>
      <c r="R207" s="2">
        <v>1</v>
      </c>
      <c r="S207" s="2">
        <v>1</v>
      </c>
      <c r="T207" s="2">
        <v>1</v>
      </c>
      <c r="U207" s="2">
        <v>1</v>
      </c>
      <c r="V207" s="2">
        <v>1</v>
      </c>
      <c r="W207" s="2">
        <v>1</v>
      </c>
      <c r="X207" s="2">
        <v>1</v>
      </c>
      <c r="Y207" s="2">
        <v>0.78208023812710514</v>
      </c>
      <c r="Z207" s="2">
        <v>0.9465361299606625</v>
      </c>
      <c r="AA207" s="2">
        <v>0.9642502084478547</v>
      </c>
      <c r="AB207" s="2">
        <v>1</v>
      </c>
      <c r="AC207" s="2">
        <v>1</v>
      </c>
      <c r="AD207" s="2">
        <v>0.81820324894397101</v>
      </c>
      <c r="AE207" s="2">
        <v>0.97460445276278973</v>
      </c>
      <c r="AF207" s="2">
        <v>0.95602357281544914</v>
      </c>
      <c r="AG207" s="2">
        <v>1</v>
      </c>
    </row>
    <row r="208" spans="1:33" x14ac:dyDescent="0.25">
      <c r="A208" s="110" t="s">
        <v>66</v>
      </c>
      <c r="B208" s="1">
        <v>2038</v>
      </c>
      <c r="C208" s="1" t="s">
        <v>366</v>
      </c>
      <c r="D208" s="2">
        <v>1</v>
      </c>
      <c r="E208" s="2">
        <v>1</v>
      </c>
      <c r="F208" s="2">
        <v>1</v>
      </c>
      <c r="G208" s="2">
        <v>1</v>
      </c>
      <c r="H208" s="2">
        <v>1</v>
      </c>
      <c r="I208" s="2">
        <v>1</v>
      </c>
      <c r="J208" s="2">
        <v>1</v>
      </c>
      <c r="K208" s="2">
        <v>1</v>
      </c>
      <c r="L208" s="2">
        <v>1</v>
      </c>
      <c r="M208" s="2">
        <v>1</v>
      </c>
      <c r="N208" s="2">
        <v>1</v>
      </c>
      <c r="O208" s="2">
        <v>1</v>
      </c>
      <c r="P208" s="2">
        <v>1</v>
      </c>
      <c r="Q208" s="2">
        <v>1</v>
      </c>
      <c r="R208" s="2">
        <v>1</v>
      </c>
      <c r="S208" s="2">
        <v>1</v>
      </c>
      <c r="T208" s="2">
        <v>1</v>
      </c>
      <c r="U208" s="2">
        <v>1</v>
      </c>
      <c r="V208" s="2">
        <v>1</v>
      </c>
      <c r="W208" s="2">
        <v>1</v>
      </c>
      <c r="X208" s="2">
        <v>1</v>
      </c>
      <c r="Y208" s="2">
        <v>0.78369434820783324</v>
      </c>
      <c r="Z208" s="2">
        <v>0.95867441252949348</v>
      </c>
      <c r="AA208" s="2">
        <v>0.97470410422238274</v>
      </c>
      <c r="AB208" s="2">
        <v>1</v>
      </c>
      <c r="AC208" s="2">
        <v>1</v>
      </c>
      <c r="AD208" s="2">
        <v>0.82205859155676486</v>
      </c>
      <c r="AE208" s="2">
        <v>0.99052838097348705</v>
      </c>
      <c r="AF208" s="2">
        <v>0.96892038918533219</v>
      </c>
      <c r="AG208" s="2">
        <v>1</v>
      </c>
    </row>
    <row r="209" spans="1:33" x14ac:dyDescent="0.25">
      <c r="A209" s="110" t="s">
        <v>66</v>
      </c>
      <c r="B209" s="1">
        <v>2039</v>
      </c>
      <c r="C209" s="1" t="s">
        <v>366</v>
      </c>
      <c r="D209" s="2">
        <v>1</v>
      </c>
      <c r="E209" s="2">
        <v>1</v>
      </c>
      <c r="F209" s="2">
        <v>1</v>
      </c>
      <c r="G209" s="2">
        <v>1</v>
      </c>
      <c r="H209" s="2">
        <v>1</v>
      </c>
      <c r="I209" s="2">
        <v>1</v>
      </c>
      <c r="J209" s="2">
        <v>1</v>
      </c>
      <c r="K209" s="2">
        <v>1</v>
      </c>
      <c r="L209" s="2">
        <v>1</v>
      </c>
      <c r="M209" s="2">
        <v>1</v>
      </c>
      <c r="N209" s="2">
        <v>1</v>
      </c>
      <c r="O209" s="2">
        <v>1</v>
      </c>
      <c r="P209" s="2">
        <v>1</v>
      </c>
      <c r="Q209" s="2">
        <v>1</v>
      </c>
      <c r="R209" s="2">
        <v>1</v>
      </c>
      <c r="S209" s="2">
        <v>1</v>
      </c>
      <c r="T209" s="2">
        <v>1</v>
      </c>
      <c r="U209" s="2">
        <v>1</v>
      </c>
      <c r="V209" s="2">
        <v>1</v>
      </c>
      <c r="W209" s="2">
        <v>1</v>
      </c>
      <c r="X209" s="2">
        <v>1</v>
      </c>
      <c r="Y209" s="2">
        <v>0.78530768978228005</v>
      </c>
      <c r="Z209" s="2">
        <v>0.97084305925303727</v>
      </c>
      <c r="AA209" s="2">
        <v>0.98499815264374813</v>
      </c>
      <c r="AB209" s="2">
        <v>1</v>
      </c>
      <c r="AC209" s="2">
        <v>1</v>
      </c>
      <c r="AD209" s="2">
        <v>0.82596627550021962</v>
      </c>
      <c r="AE209" s="2">
        <v>1</v>
      </c>
      <c r="AF209" s="2">
        <v>0.98190976306817024</v>
      </c>
      <c r="AG209" s="2">
        <v>1</v>
      </c>
    </row>
    <row r="210" spans="1:33" x14ac:dyDescent="0.25">
      <c r="A210" s="110" t="s">
        <v>66</v>
      </c>
      <c r="B210" s="1">
        <v>2040</v>
      </c>
      <c r="C210" s="1" t="s">
        <v>366</v>
      </c>
      <c r="D210" s="2">
        <v>1</v>
      </c>
      <c r="E210" s="2">
        <v>1</v>
      </c>
      <c r="F210" s="2">
        <v>1</v>
      </c>
      <c r="G210" s="2">
        <v>1</v>
      </c>
      <c r="H210" s="2">
        <v>1</v>
      </c>
      <c r="I210" s="2">
        <v>1</v>
      </c>
      <c r="J210" s="2">
        <v>1</v>
      </c>
      <c r="K210" s="2">
        <v>1</v>
      </c>
      <c r="L210" s="2">
        <v>1</v>
      </c>
      <c r="M210" s="2">
        <v>1</v>
      </c>
      <c r="N210" s="2">
        <v>1</v>
      </c>
      <c r="O210" s="2">
        <v>1</v>
      </c>
      <c r="P210" s="2">
        <v>1</v>
      </c>
      <c r="Q210" s="2">
        <v>1</v>
      </c>
      <c r="R210" s="2">
        <v>1</v>
      </c>
      <c r="S210" s="2">
        <v>1</v>
      </c>
      <c r="T210" s="2">
        <v>1</v>
      </c>
      <c r="U210" s="2">
        <v>1</v>
      </c>
      <c r="V210" s="2">
        <v>1</v>
      </c>
      <c r="W210" s="2">
        <v>1</v>
      </c>
      <c r="X210" s="2">
        <v>1</v>
      </c>
      <c r="Y210" s="2">
        <v>0.78692026285044592</v>
      </c>
      <c r="Z210" s="2">
        <v>0.98304207013129408</v>
      </c>
      <c r="AA210" s="2">
        <v>0.99513235371195108</v>
      </c>
      <c r="AB210" s="2">
        <v>1</v>
      </c>
      <c r="AC210" s="2">
        <v>1</v>
      </c>
      <c r="AD210" s="2">
        <v>0.82992630077433527</v>
      </c>
      <c r="AE210" s="2">
        <v>1</v>
      </c>
      <c r="AF210" s="2">
        <v>0.99499169446396341</v>
      </c>
      <c r="AG210" s="2">
        <v>1</v>
      </c>
    </row>
    <row r="211" spans="1:33" x14ac:dyDescent="0.25">
      <c r="A211" s="110" t="s">
        <v>66</v>
      </c>
      <c r="B211" s="1">
        <v>2041</v>
      </c>
      <c r="C211" s="1" t="s">
        <v>366</v>
      </c>
      <c r="D211" s="2">
        <v>1</v>
      </c>
      <c r="E211" s="2">
        <v>1</v>
      </c>
      <c r="F211" s="2">
        <v>1</v>
      </c>
      <c r="G211" s="2">
        <v>1</v>
      </c>
      <c r="H211" s="2">
        <v>1</v>
      </c>
      <c r="I211" s="2">
        <v>1</v>
      </c>
      <c r="J211" s="2">
        <v>1</v>
      </c>
      <c r="K211" s="2">
        <v>1</v>
      </c>
      <c r="L211" s="2">
        <v>1</v>
      </c>
      <c r="M211" s="2">
        <v>1</v>
      </c>
      <c r="N211" s="2">
        <v>1</v>
      </c>
      <c r="O211" s="2">
        <v>1</v>
      </c>
      <c r="P211" s="2">
        <v>1</v>
      </c>
      <c r="Q211" s="2">
        <v>1</v>
      </c>
      <c r="R211" s="2">
        <v>1</v>
      </c>
      <c r="S211" s="2">
        <v>1</v>
      </c>
      <c r="T211" s="2">
        <v>1</v>
      </c>
      <c r="U211" s="2">
        <v>1</v>
      </c>
      <c r="V211" s="2">
        <v>1</v>
      </c>
      <c r="W211" s="2">
        <v>1</v>
      </c>
      <c r="X211" s="2">
        <v>1</v>
      </c>
      <c r="Y211" s="2">
        <v>0.78853206741233051</v>
      </c>
      <c r="Z211" s="2">
        <v>0.99527144516426391</v>
      </c>
      <c r="AA211" s="2">
        <v>1</v>
      </c>
      <c r="AB211" s="2">
        <v>1</v>
      </c>
      <c r="AC211" s="2">
        <v>1</v>
      </c>
      <c r="AD211" s="2">
        <v>0.83393866737911171</v>
      </c>
      <c r="AE211" s="2">
        <v>1</v>
      </c>
      <c r="AF211" s="2">
        <v>1</v>
      </c>
      <c r="AG211" s="2">
        <v>1</v>
      </c>
    </row>
    <row r="212" spans="1:33" x14ac:dyDescent="0.25">
      <c r="A212" s="110" t="s">
        <v>66</v>
      </c>
      <c r="B212" s="1">
        <v>2042</v>
      </c>
      <c r="C212" s="1" t="s">
        <v>366</v>
      </c>
      <c r="D212" s="2">
        <v>1</v>
      </c>
      <c r="E212" s="2">
        <v>1</v>
      </c>
      <c r="F212" s="2">
        <v>1</v>
      </c>
      <c r="G212" s="2">
        <v>1</v>
      </c>
      <c r="H212" s="2">
        <v>1</v>
      </c>
      <c r="I212" s="2">
        <v>1</v>
      </c>
      <c r="J212" s="2">
        <v>1</v>
      </c>
      <c r="K212" s="2">
        <v>1</v>
      </c>
      <c r="L212" s="2">
        <v>1</v>
      </c>
      <c r="M212" s="2">
        <v>1</v>
      </c>
      <c r="N212" s="2">
        <v>1</v>
      </c>
      <c r="O212" s="2">
        <v>1</v>
      </c>
      <c r="P212" s="2">
        <v>1</v>
      </c>
      <c r="Q212" s="2">
        <v>1</v>
      </c>
      <c r="R212" s="2">
        <v>1</v>
      </c>
      <c r="S212" s="2">
        <v>1</v>
      </c>
      <c r="T212" s="2">
        <v>1</v>
      </c>
      <c r="U212" s="2">
        <v>1</v>
      </c>
      <c r="V212" s="2">
        <v>1</v>
      </c>
      <c r="W212" s="2">
        <v>1</v>
      </c>
      <c r="X212" s="2">
        <v>1</v>
      </c>
      <c r="Y212" s="2">
        <v>0.79014310346793404</v>
      </c>
      <c r="Z212" s="2">
        <v>1</v>
      </c>
      <c r="AA212" s="2">
        <v>1</v>
      </c>
      <c r="AB212" s="2">
        <v>1</v>
      </c>
      <c r="AC212" s="2">
        <v>1</v>
      </c>
      <c r="AD212" s="2">
        <v>0.83800337531454905</v>
      </c>
      <c r="AE212" s="2">
        <v>1</v>
      </c>
      <c r="AF212" s="2">
        <v>1</v>
      </c>
      <c r="AG212" s="2">
        <v>1</v>
      </c>
    </row>
    <row r="213" spans="1:33" x14ac:dyDescent="0.25">
      <c r="A213" s="110" t="s">
        <v>66</v>
      </c>
      <c r="B213" s="1">
        <v>2043</v>
      </c>
      <c r="C213" s="1" t="s">
        <v>366</v>
      </c>
      <c r="D213" s="2">
        <v>1</v>
      </c>
      <c r="E213" s="2">
        <v>1</v>
      </c>
      <c r="F213" s="2">
        <v>1</v>
      </c>
      <c r="G213" s="2">
        <v>1</v>
      </c>
      <c r="H213" s="2">
        <v>1</v>
      </c>
      <c r="I213" s="2">
        <v>1</v>
      </c>
      <c r="J213" s="2">
        <v>1</v>
      </c>
      <c r="K213" s="2">
        <v>1</v>
      </c>
      <c r="L213" s="2">
        <v>1</v>
      </c>
      <c r="M213" s="2">
        <v>1</v>
      </c>
      <c r="N213" s="2">
        <v>1</v>
      </c>
      <c r="O213" s="2">
        <v>1</v>
      </c>
      <c r="P213" s="2">
        <v>1</v>
      </c>
      <c r="Q213" s="2">
        <v>1</v>
      </c>
      <c r="R213" s="2">
        <v>1</v>
      </c>
      <c r="S213" s="2">
        <v>1</v>
      </c>
      <c r="T213" s="2">
        <v>1</v>
      </c>
      <c r="U213" s="2">
        <v>1</v>
      </c>
      <c r="V213" s="2">
        <v>1</v>
      </c>
      <c r="W213" s="2">
        <v>1</v>
      </c>
      <c r="X213" s="2">
        <v>1</v>
      </c>
      <c r="Y213" s="2">
        <v>0.79175337101725651</v>
      </c>
      <c r="Z213" s="2">
        <v>1</v>
      </c>
      <c r="AA213" s="2">
        <v>1</v>
      </c>
      <c r="AB213" s="2">
        <v>1</v>
      </c>
      <c r="AC213" s="2">
        <v>1</v>
      </c>
      <c r="AD213" s="2">
        <v>0.84212042458064729</v>
      </c>
      <c r="AE213" s="2">
        <v>1</v>
      </c>
      <c r="AF213" s="2">
        <v>1</v>
      </c>
      <c r="AG213" s="2">
        <v>1</v>
      </c>
    </row>
    <row r="214" spans="1:33" x14ac:dyDescent="0.25">
      <c r="A214" s="110" t="s">
        <v>66</v>
      </c>
      <c r="B214" s="1">
        <v>2044</v>
      </c>
      <c r="C214" s="1" t="s">
        <v>366</v>
      </c>
      <c r="D214" s="2">
        <v>1</v>
      </c>
      <c r="E214" s="2">
        <v>1</v>
      </c>
      <c r="F214" s="2">
        <v>1</v>
      </c>
      <c r="G214" s="2">
        <v>1</v>
      </c>
      <c r="H214" s="2">
        <v>1</v>
      </c>
      <c r="I214" s="2">
        <v>1</v>
      </c>
      <c r="J214" s="2">
        <v>1</v>
      </c>
      <c r="K214" s="2">
        <v>1</v>
      </c>
      <c r="L214" s="2">
        <v>1</v>
      </c>
      <c r="M214" s="2">
        <v>1</v>
      </c>
      <c r="N214" s="2">
        <v>1</v>
      </c>
      <c r="O214" s="2">
        <v>1</v>
      </c>
      <c r="P214" s="2">
        <v>1</v>
      </c>
      <c r="Q214" s="2">
        <v>1</v>
      </c>
      <c r="R214" s="2">
        <v>1</v>
      </c>
      <c r="S214" s="2">
        <v>1</v>
      </c>
      <c r="T214" s="2">
        <v>1</v>
      </c>
      <c r="U214" s="2">
        <v>1</v>
      </c>
      <c r="V214" s="2">
        <v>1</v>
      </c>
      <c r="W214" s="2">
        <v>1</v>
      </c>
      <c r="X214" s="2">
        <v>1</v>
      </c>
      <c r="Y214" s="2">
        <v>0.79336287006029782</v>
      </c>
      <c r="Z214" s="2">
        <v>1</v>
      </c>
      <c r="AA214" s="2">
        <v>1</v>
      </c>
      <c r="AB214" s="2">
        <v>1</v>
      </c>
      <c r="AC214" s="2">
        <v>1</v>
      </c>
      <c r="AD214" s="2">
        <v>0.84628981517740631</v>
      </c>
      <c r="AE214" s="2">
        <v>1</v>
      </c>
      <c r="AF214" s="2">
        <v>1</v>
      </c>
      <c r="AG214" s="2">
        <v>1</v>
      </c>
    </row>
    <row r="215" spans="1:33" x14ac:dyDescent="0.25">
      <c r="A215" s="110" t="s">
        <v>66</v>
      </c>
      <c r="B215" s="1">
        <v>2045</v>
      </c>
      <c r="C215" s="1" t="s">
        <v>366</v>
      </c>
      <c r="D215" s="2">
        <v>1</v>
      </c>
      <c r="E215" s="2">
        <v>1</v>
      </c>
      <c r="F215" s="2">
        <v>1</v>
      </c>
      <c r="G215" s="2">
        <v>1</v>
      </c>
      <c r="H215" s="2">
        <v>1</v>
      </c>
      <c r="I215" s="2">
        <v>1</v>
      </c>
      <c r="J215" s="2">
        <v>1</v>
      </c>
      <c r="K215" s="2">
        <v>1</v>
      </c>
      <c r="L215" s="2">
        <v>1</v>
      </c>
      <c r="M215" s="2">
        <v>1</v>
      </c>
      <c r="N215" s="2">
        <v>1</v>
      </c>
      <c r="O215" s="2">
        <v>1</v>
      </c>
      <c r="P215" s="2">
        <v>1</v>
      </c>
      <c r="Q215" s="2">
        <v>1</v>
      </c>
      <c r="R215" s="2">
        <v>1</v>
      </c>
      <c r="S215" s="2">
        <v>1</v>
      </c>
      <c r="T215" s="2">
        <v>1</v>
      </c>
      <c r="U215" s="2">
        <v>1</v>
      </c>
      <c r="V215" s="2">
        <v>1</v>
      </c>
      <c r="W215" s="2">
        <v>1</v>
      </c>
      <c r="X215" s="2">
        <v>1</v>
      </c>
      <c r="Y215" s="2">
        <v>0.79497160059705796</v>
      </c>
      <c r="Z215" s="2">
        <v>1</v>
      </c>
      <c r="AA215" s="2">
        <v>1</v>
      </c>
      <c r="AB215" s="2">
        <v>1</v>
      </c>
      <c r="AC215" s="2">
        <v>1</v>
      </c>
      <c r="AD215" s="2">
        <v>0.85051154710482624</v>
      </c>
      <c r="AE215" s="2">
        <v>1</v>
      </c>
      <c r="AF215" s="2">
        <v>1</v>
      </c>
      <c r="AG215" s="2">
        <v>1</v>
      </c>
    </row>
    <row r="216" spans="1:33" x14ac:dyDescent="0.25">
      <c r="A216" s="110" t="s">
        <v>66</v>
      </c>
      <c r="B216" s="1">
        <v>2046</v>
      </c>
      <c r="C216" s="1" t="s">
        <v>366</v>
      </c>
      <c r="D216" s="2">
        <v>1</v>
      </c>
      <c r="E216" s="2">
        <v>1</v>
      </c>
      <c r="F216" s="2">
        <v>1</v>
      </c>
      <c r="G216" s="2">
        <v>1</v>
      </c>
      <c r="H216" s="2">
        <v>1</v>
      </c>
      <c r="I216" s="2">
        <v>1</v>
      </c>
      <c r="J216" s="2">
        <v>1</v>
      </c>
      <c r="K216" s="2">
        <v>1</v>
      </c>
      <c r="L216" s="2">
        <v>1</v>
      </c>
      <c r="M216" s="2">
        <v>1</v>
      </c>
      <c r="N216" s="2">
        <v>1</v>
      </c>
      <c r="O216" s="2">
        <v>1</v>
      </c>
      <c r="P216" s="2">
        <v>1</v>
      </c>
      <c r="Q216" s="2">
        <v>1</v>
      </c>
      <c r="R216" s="2">
        <v>1</v>
      </c>
      <c r="S216" s="2">
        <v>1</v>
      </c>
      <c r="T216" s="2">
        <v>1</v>
      </c>
      <c r="U216" s="2">
        <v>1</v>
      </c>
      <c r="V216" s="2">
        <v>1</v>
      </c>
      <c r="W216" s="2">
        <v>1</v>
      </c>
      <c r="X216" s="2">
        <v>1</v>
      </c>
      <c r="Y216" s="2">
        <v>0.79657956262753704</v>
      </c>
      <c r="Z216" s="2">
        <v>1</v>
      </c>
      <c r="AA216" s="2">
        <v>1</v>
      </c>
      <c r="AB216" s="2">
        <v>1</v>
      </c>
      <c r="AC216" s="2">
        <v>1</v>
      </c>
      <c r="AD216" s="2">
        <v>0.85478562036290695</v>
      </c>
      <c r="AE216" s="2">
        <v>1</v>
      </c>
      <c r="AF216" s="2">
        <v>1</v>
      </c>
      <c r="AG216" s="2">
        <v>1</v>
      </c>
    </row>
    <row r="217" spans="1:33" x14ac:dyDescent="0.25">
      <c r="A217" s="110" t="s">
        <v>66</v>
      </c>
      <c r="B217" s="1">
        <v>2047</v>
      </c>
      <c r="C217" s="1" t="s">
        <v>366</v>
      </c>
      <c r="D217" s="2">
        <v>1</v>
      </c>
      <c r="E217" s="2">
        <v>1</v>
      </c>
      <c r="F217" s="2">
        <v>1</v>
      </c>
      <c r="G217" s="2">
        <v>1</v>
      </c>
      <c r="H217" s="2">
        <v>1</v>
      </c>
      <c r="I217" s="2">
        <v>1</v>
      </c>
      <c r="J217" s="2">
        <v>1</v>
      </c>
      <c r="K217" s="2">
        <v>1</v>
      </c>
      <c r="L217" s="2">
        <v>1</v>
      </c>
      <c r="M217" s="2">
        <v>1</v>
      </c>
      <c r="N217" s="2">
        <v>1</v>
      </c>
      <c r="O217" s="2">
        <v>1</v>
      </c>
      <c r="P217" s="2">
        <v>1</v>
      </c>
      <c r="Q217" s="2">
        <v>1</v>
      </c>
      <c r="R217" s="2">
        <v>1</v>
      </c>
      <c r="S217" s="2">
        <v>1</v>
      </c>
      <c r="T217" s="2">
        <v>1</v>
      </c>
      <c r="U217" s="2">
        <v>1</v>
      </c>
      <c r="V217" s="2">
        <v>1</v>
      </c>
      <c r="W217" s="2">
        <v>1</v>
      </c>
      <c r="X217" s="2">
        <v>1</v>
      </c>
      <c r="Y217" s="2">
        <v>0.79818675615173496</v>
      </c>
      <c r="Z217" s="2">
        <v>1</v>
      </c>
      <c r="AA217" s="2">
        <v>1</v>
      </c>
      <c r="AB217" s="2">
        <v>1</v>
      </c>
      <c r="AC217" s="2">
        <v>1</v>
      </c>
      <c r="AD217" s="2">
        <v>0.85911203495164856</v>
      </c>
      <c r="AE217" s="2">
        <v>1</v>
      </c>
      <c r="AF217" s="2">
        <v>1</v>
      </c>
      <c r="AG217" s="2">
        <v>1</v>
      </c>
    </row>
    <row r="218" spans="1:33" x14ac:dyDescent="0.25">
      <c r="A218" s="110" t="s">
        <v>66</v>
      </c>
      <c r="B218" s="1">
        <v>2048</v>
      </c>
      <c r="C218" s="1" t="s">
        <v>366</v>
      </c>
      <c r="D218" s="2">
        <v>1</v>
      </c>
      <c r="E218" s="2">
        <v>1</v>
      </c>
      <c r="F218" s="2">
        <v>1</v>
      </c>
      <c r="G218" s="2">
        <v>1</v>
      </c>
      <c r="H218" s="2">
        <v>1</v>
      </c>
      <c r="I218" s="2">
        <v>1</v>
      </c>
      <c r="J218" s="2">
        <v>1</v>
      </c>
      <c r="K218" s="2">
        <v>1</v>
      </c>
      <c r="L218" s="2">
        <v>1</v>
      </c>
      <c r="M218" s="2">
        <v>1</v>
      </c>
      <c r="N218" s="2">
        <v>1</v>
      </c>
      <c r="O218" s="2">
        <v>1</v>
      </c>
      <c r="P218" s="2">
        <v>1</v>
      </c>
      <c r="Q218" s="2">
        <v>1</v>
      </c>
      <c r="R218" s="2">
        <v>1</v>
      </c>
      <c r="S218" s="2">
        <v>1</v>
      </c>
      <c r="T218" s="2">
        <v>1</v>
      </c>
      <c r="U218" s="2">
        <v>1</v>
      </c>
      <c r="V218" s="2">
        <v>1</v>
      </c>
      <c r="W218" s="2">
        <v>1</v>
      </c>
      <c r="X218" s="2">
        <v>1</v>
      </c>
      <c r="Y218" s="2">
        <v>0.79979318116965181</v>
      </c>
      <c r="Z218" s="2">
        <v>1</v>
      </c>
      <c r="AA218" s="2">
        <v>1</v>
      </c>
      <c r="AB218" s="2">
        <v>1</v>
      </c>
      <c r="AC218" s="2">
        <v>1</v>
      </c>
      <c r="AD218" s="2">
        <v>0.86349079087105107</v>
      </c>
      <c r="AE218" s="2">
        <v>1</v>
      </c>
      <c r="AF218" s="2">
        <v>1</v>
      </c>
      <c r="AG218" s="2">
        <v>1</v>
      </c>
    </row>
    <row r="219" spans="1:33" x14ac:dyDescent="0.25">
      <c r="A219" s="110" t="s">
        <v>66</v>
      </c>
      <c r="B219" s="1">
        <v>2049</v>
      </c>
      <c r="C219" s="1" t="s">
        <v>366</v>
      </c>
      <c r="D219" s="2">
        <v>1</v>
      </c>
      <c r="E219" s="2">
        <v>1</v>
      </c>
      <c r="F219" s="2">
        <v>1</v>
      </c>
      <c r="G219" s="2">
        <v>1</v>
      </c>
      <c r="H219" s="2">
        <v>1</v>
      </c>
      <c r="I219" s="2">
        <v>1</v>
      </c>
      <c r="J219" s="2">
        <v>1</v>
      </c>
      <c r="K219" s="2">
        <v>1</v>
      </c>
      <c r="L219" s="2">
        <v>1</v>
      </c>
      <c r="M219" s="2">
        <v>1</v>
      </c>
      <c r="N219" s="2">
        <v>1</v>
      </c>
      <c r="O219" s="2">
        <v>1</v>
      </c>
      <c r="P219" s="2">
        <v>1</v>
      </c>
      <c r="Q219" s="2">
        <v>1</v>
      </c>
      <c r="R219" s="2">
        <v>1</v>
      </c>
      <c r="S219" s="2">
        <v>1</v>
      </c>
      <c r="T219" s="2">
        <v>1</v>
      </c>
      <c r="U219" s="2">
        <v>1</v>
      </c>
      <c r="V219" s="2">
        <v>1</v>
      </c>
      <c r="W219" s="2">
        <v>1</v>
      </c>
      <c r="X219" s="2">
        <v>1</v>
      </c>
      <c r="Y219" s="2">
        <v>0.8013988376812875</v>
      </c>
      <c r="Z219" s="2">
        <v>1</v>
      </c>
      <c r="AA219" s="2">
        <v>1</v>
      </c>
      <c r="AB219" s="2">
        <v>1</v>
      </c>
      <c r="AC219" s="2">
        <v>1</v>
      </c>
      <c r="AD219" s="2">
        <v>0.86792188812111448</v>
      </c>
      <c r="AE219" s="2">
        <v>1</v>
      </c>
      <c r="AF219" s="2">
        <v>1</v>
      </c>
      <c r="AG219" s="2">
        <v>1</v>
      </c>
    </row>
    <row r="220" spans="1:33" ht="15.75" thickBot="1" x14ac:dyDescent="0.3">
      <c r="A220" s="111" t="s">
        <v>66</v>
      </c>
      <c r="B220" s="112">
        <v>2050</v>
      </c>
      <c r="C220" s="112" t="s">
        <v>366</v>
      </c>
      <c r="D220" s="113">
        <v>1</v>
      </c>
      <c r="E220" s="113">
        <v>1</v>
      </c>
      <c r="F220" s="113">
        <v>1</v>
      </c>
      <c r="G220" s="113">
        <v>1</v>
      </c>
      <c r="H220" s="113">
        <v>1</v>
      </c>
      <c r="I220" s="113">
        <v>1</v>
      </c>
      <c r="J220" s="113">
        <v>1</v>
      </c>
      <c r="K220" s="113">
        <v>1</v>
      </c>
      <c r="L220" s="113">
        <v>1</v>
      </c>
      <c r="M220" s="113">
        <v>1</v>
      </c>
      <c r="N220" s="113">
        <v>1</v>
      </c>
      <c r="O220" s="113">
        <v>1</v>
      </c>
      <c r="P220" s="113">
        <v>1</v>
      </c>
      <c r="Q220" s="113">
        <v>1</v>
      </c>
      <c r="R220" s="113">
        <v>1</v>
      </c>
      <c r="S220" s="113">
        <v>1</v>
      </c>
      <c r="T220" s="113">
        <v>1</v>
      </c>
      <c r="U220" s="113">
        <v>1</v>
      </c>
      <c r="V220" s="113">
        <v>1</v>
      </c>
      <c r="W220" s="113">
        <v>1</v>
      </c>
      <c r="X220" s="113">
        <v>1</v>
      </c>
      <c r="Y220" s="113">
        <v>0.80300372568664213</v>
      </c>
      <c r="Z220" s="113">
        <v>1</v>
      </c>
      <c r="AA220" s="113">
        <v>1</v>
      </c>
      <c r="AB220" s="113">
        <v>1</v>
      </c>
      <c r="AC220" s="113">
        <v>1</v>
      </c>
      <c r="AD220" s="113">
        <v>0.87240532670183868</v>
      </c>
      <c r="AE220" s="113">
        <v>1</v>
      </c>
      <c r="AF220" s="113">
        <v>1</v>
      </c>
      <c r="AG220" s="113">
        <v>1</v>
      </c>
    </row>
    <row r="221" spans="1:33" ht="15.75" thickTop="1" x14ac:dyDescent="0.25">
      <c r="A221" s="109" t="s">
        <v>68</v>
      </c>
      <c r="B221" s="109">
        <v>2015</v>
      </c>
      <c r="C221" s="109" t="s">
        <v>366</v>
      </c>
      <c r="D221" s="2">
        <v>0.97089606257813854</v>
      </c>
      <c r="E221" s="2">
        <v>0.99230789605098957</v>
      </c>
      <c r="F221" s="2">
        <v>0.94679959784488998</v>
      </c>
      <c r="G221" s="2">
        <v>0.94387940588226127</v>
      </c>
      <c r="H221" s="2">
        <v>0.97471499901432068</v>
      </c>
      <c r="I221" s="2">
        <v>0.97089606257813854</v>
      </c>
      <c r="J221" s="2">
        <v>0.99230789605098957</v>
      </c>
      <c r="K221" s="2">
        <v>0.94679959784488998</v>
      </c>
      <c r="L221" s="2">
        <v>0.94387940588226127</v>
      </c>
      <c r="M221" s="2">
        <v>0.97471499901432068</v>
      </c>
      <c r="N221" s="2">
        <v>0.97241488305909207</v>
      </c>
      <c r="O221" s="2">
        <v>0.99230789605098946</v>
      </c>
      <c r="P221" s="2">
        <v>0.94679959784488998</v>
      </c>
      <c r="Q221" s="2">
        <v>0.94387940588226127</v>
      </c>
      <c r="R221" s="2">
        <v>0.97471499901432068</v>
      </c>
      <c r="S221" s="2">
        <v>0.97241488305909207</v>
      </c>
      <c r="T221" s="2">
        <v>0.99230789605098946</v>
      </c>
      <c r="U221" s="2">
        <v>0.94679959784488998</v>
      </c>
      <c r="V221" s="2">
        <v>0.94387940588226127</v>
      </c>
      <c r="W221" s="2">
        <v>0.97471499901432068</v>
      </c>
      <c r="X221" s="2">
        <v>0.97089606257813854</v>
      </c>
      <c r="Y221" s="2">
        <v>0.99230789605098957</v>
      </c>
      <c r="Z221" s="2">
        <v>0.94387940588226127</v>
      </c>
      <c r="AA221" s="2">
        <v>0.94679959784488998</v>
      </c>
      <c r="AB221" s="2">
        <v>0.97471499901432068</v>
      </c>
      <c r="AC221" s="2">
        <v>0.97089606257813854</v>
      </c>
      <c r="AD221" s="2">
        <v>0.99230789605098957</v>
      </c>
      <c r="AE221" s="2">
        <v>0.94387940588226127</v>
      </c>
      <c r="AF221" s="2">
        <v>0.94679959784488998</v>
      </c>
      <c r="AG221" s="2">
        <v>0.97471499901432068</v>
      </c>
    </row>
    <row r="222" spans="1:33" x14ac:dyDescent="0.25">
      <c r="A222" s="110" t="s">
        <v>68</v>
      </c>
      <c r="B222" s="1">
        <v>2016</v>
      </c>
      <c r="C222" s="1" t="s">
        <v>366</v>
      </c>
      <c r="D222" s="2">
        <v>1</v>
      </c>
      <c r="E222" s="2">
        <v>1</v>
      </c>
      <c r="F222" s="2">
        <v>0.98536635813439866</v>
      </c>
      <c r="G222" s="2">
        <v>0.96410223375561266</v>
      </c>
      <c r="H222" s="2">
        <v>1</v>
      </c>
      <c r="I222" s="2">
        <v>1</v>
      </c>
      <c r="J222" s="2">
        <v>1</v>
      </c>
      <c r="K222" s="2">
        <v>0.98065067872525302</v>
      </c>
      <c r="L222" s="2">
        <v>0.96715818493356598</v>
      </c>
      <c r="M222" s="2">
        <v>1</v>
      </c>
      <c r="N222" s="2">
        <v>0.9844819132246222</v>
      </c>
      <c r="O222" s="2">
        <v>1</v>
      </c>
      <c r="P222" s="2">
        <v>0.95505581163753228</v>
      </c>
      <c r="Q222" s="2">
        <v>0.95085011232473104</v>
      </c>
      <c r="R222" s="2">
        <v>0.9873874886431302</v>
      </c>
      <c r="S222" s="2">
        <v>0.99446571349600066</v>
      </c>
      <c r="T222" s="2">
        <v>0.9971373123216859</v>
      </c>
      <c r="U222" s="2">
        <v>0.95404629833936549</v>
      </c>
      <c r="V222" s="2">
        <v>0.95190348323296625</v>
      </c>
      <c r="W222" s="2">
        <v>0.99927735857711952</v>
      </c>
      <c r="X222" s="2">
        <v>0.97842920859331528</v>
      </c>
      <c r="Y222" s="2">
        <v>1</v>
      </c>
      <c r="Z222" s="2">
        <v>0.95085011232473116</v>
      </c>
      <c r="AA222" s="2">
        <v>0.95505581163753228</v>
      </c>
      <c r="AB222" s="2">
        <v>0.98146168363598818</v>
      </c>
      <c r="AC222" s="2">
        <v>0.9846618461353589</v>
      </c>
      <c r="AD222" s="2">
        <v>0.9971373123216859</v>
      </c>
      <c r="AE222" s="2">
        <v>0.95190348323296625</v>
      </c>
      <c r="AF222" s="2">
        <v>0.95404629833936549</v>
      </c>
      <c r="AG222" s="2">
        <v>0.98779171072513305</v>
      </c>
    </row>
    <row r="223" spans="1:33" x14ac:dyDescent="0.25">
      <c r="A223" s="110" t="s">
        <v>68</v>
      </c>
      <c r="B223" s="1">
        <v>2017</v>
      </c>
      <c r="C223" s="1" t="s">
        <v>366</v>
      </c>
      <c r="D223" s="2">
        <v>1</v>
      </c>
      <c r="E223" s="2">
        <v>1</v>
      </c>
      <c r="F223" s="2">
        <v>0.98905982008780224</v>
      </c>
      <c r="G223" s="2">
        <v>0.97705388766468104</v>
      </c>
      <c r="H223" s="2">
        <v>1</v>
      </c>
      <c r="I223" s="2">
        <v>1</v>
      </c>
      <c r="J223" s="2">
        <v>1</v>
      </c>
      <c r="K223" s="2">
        <v>1</v>
      </c>
      <c r="L223" s="2">
        <v>0.99249477080416482</v>
      </c>
      <c r="M223" s="2">
        <v>1</v>
      </c>
      <c r="N223" s="2">
        <v>0.99199070600126538</v>
      </c>
      <c r="O223" s="2">
        <v>1</v>
      </c>
      <c r="P223" s="2">
        <v>0.95584649281721601</v>
      </c>
      <c r="Q223" s="2">
        <v>0.95531448189312129</v>
      </c>
      <c r="R223" s="2">
        <v>0.99552268146037048</v>
      </c>
      <c r="S223" s="2">
        <v>1</v>
      </c>
      <c r="T223" s="2">
        <v>1</v>
      </c>
      <c r="U223" s="2">
        <v>0.96023596254138943</v>
      </c>
      <c r="V223" s="2">
        <v>0.96063687618198634</v>
      </c>
      <c r="W223" s="2">
        <v>1</v>
      </c>
      <c r="X223" s="2">
        <v>0.9831167606759923</v>
      </c>
      <c r="Y223" s="2">
        <v>1</v>
      </c>
      <c r="Z223" s="2">
        <v>0.95531448189312129</v>
      </c>
      <c r="AA223" s="2">
        <v>0.95584649281721601</v>
      </c>
      <c r="AB223" s="2">
        <v>0.98579276473228661</v>
      </c>
      <c r="AC223" s="2">
        <v>0.99981236724367972</v>
      </c>
      <c r="AD223" s="2">
        <v>1</v>
      </c>
      <c r="AE223" s="2">
        <v>0.96063687618198634</v>
      </c>
      <c r="AF223" s="2">
        <v>0.96023596254138943</v>
      </c>
      <c r="AG223" s="2">
        <v>1</v>
      </c>
    </row>
    <row r="224" spans="1:33" x14ac:dyDescent="0.25">
      <c r="A224" s="110" t="s">
        <v>68</v>
      </c>
      <c r="B224" s="1">
        <v>2018</v>
      </c>
      <c r="C224" s="1" t="s">
        <v>366</v>
      </c>
      <c r="D224" s="2">
        <v>1</v>
      </c>
      <c r="E224" s="2">
        <v>1</v>
      </c>
      <c r="F224" s="2">
        <v>0.98905982008780224</v>
      </c>
      <c r="G224" s="2">
        <v>0.98861585714648181</v>
      </c>
      <c r="H224" s="2">
        <v>1</v>
      </c>
      <c r="I224" s="2">
        <v>1</v>
      </c>
      <c r="J224" s="2">
        <v>1</v>
      </c>
      <c r="K224" s="2">
        <v>1</v>
      </c>
      <c r="L224" s="2">
        <v>1</v>
      </c>
      <c r="M224" s="2">
        <v>1</v>
      </c>
      <c r="N224" s="2">
        <v>0.99865368034066382</v>
      </c>
      <c r="O224" s="2">
        <v>1</v>
      </c>
      <c r="P224" s="2">
        <v>0.95584649281721601</v>
      </c>
      <c r="Q224" s="2">
        <v>0.95929983427109577</v>
      </c>
      <c r="R224" s="2">
        <v>1</v>
      </c>
      <c r="S224" s="2">
        <v>1</v>
      </c>
      <c r="T224" s="2">
        <v>1</v>
      </c>
      <c r="U224" s="2">
        <v>0.96647793152241268</v>
      </c>
      <c r="V224" s="2">
        <v>0.96957559395326187</v>
      </c>
      <c r="W224" s="2">
        <v>1</v>
      </c>
      <c r="X224" s="2">
        <v>0.98727628940058632</v>
      </c>
      <c r="Y224" s="2">
        <v>1</v>
      </c>
      <c r="Z224" s="2">
        <v>0.95929983427109577</v>
      </c>
      <c r="AA224" s="2">
        <v>0.95584649281721601</v>
      </c>
      <c r="AB224" s="2">
        <v>0.98967131837739042</v>
      </c>
      <c r="AC224" s="2">
        <v>1</v>
      </c>
      <c r="AD224" s="2">
        <v>1</v>
      </c>
      <c r="AE224" s="2">
        <v>0.96957559395326198</v>
      </c>
      <c r="AF224" s="2">
        <v>0.96647793152241268</v>
      </c>
      <c r="AG224" s="2">
        <v>1</v>
      </c>
    </row>
    <row r="225" spans="1:33" x14ac:dyDescent="0.25">
      <c r="A225" s="110" t="s">
        <v>68</v>
      </c>
      <c r="B225" s="1">
        <v>2019</v>
      </c>
      <c r="C225" s="1" t="s">
        <v>366</v>
      </c>
      <c r="D225" s="2">
        <v>1</v>
      </c>
      <c r="E225" s="2">
        <v>1</v>
      </c>
      <c r="F225" s="2">
        <v>0.98905982008780224</v>
      </c>
      <c r="G225" s="2">
        <v>0.99878814220101553</v>
      </c>
      <c r="H225" s="2">
        <v>1</v>
      </c>
      <c r="I225" s="2">
        <v>1</v>
      </c>
      <c r="J225" s="2">
        <v>1</v>
      </c>
      <c r="K225" s="2">
        <v>1</v>
      </c>
      <c r="L225" s="2">
        <v>1</v>
      </c>
      <c r="M225" s="2">
        <v>1</v>
      </c>
      <c r="N225" s="2">
        <v>1</v>
      </c>
      <c r="O225" s="2">
        <v>1</v>
      </c>
      <c r="P225" s="2">
        <v>0.95584649281721601</v>
      </c>
      <c r="Q225" s="2">
        <v>0.96280616945865471</v>
      </c>
      <c r="R225" s="2">
        <v>1</v>
      </c>
      <c r="S225" s="2">
        <v>1</v>
      </c>
      <c r="T225" s="2">
        <v>1</v>
      </c>
      <c r="U225" s="2">
        <v>0.97277220528243535</v>
      </c>
      <c r="V225" s="2">
        <v>0.97871963654679295</v>
      </c>
      <c r="W225" s="2">
        <v>1</v>
      </c>
      <c r="X225" s="2">
        <v>0.99091584207821148</v>
      </c>
      <c r="Y225" s="2">
        <v>1</v>
      </c>
      <c r="Z225" s="2">
        <v>0.96280616945865471</v>
      </c>
      <c r="AA225" s="2">
        <v>0.95584649281721601</v>
      </c>
      <c r="AB225" s="2">
        <v>0.99309734457129972</v>
      </c>
      <c r="AC225" s="2">
        <v>1</v>
      </c>
      <c r="AD225" s="2">
        <v>1</v>
      </c>
      <c r="AE225" s="2">
        <v>0.97871963654679295</v>
      </c>
      <c r="AF225" s="2">
        <v>0.97277220528243546</v>
      </c>
      <c r="AG225" s="2">
        <v>1</v>
      </c>
    </row>
    <row r="226" spans="1:33" x14ac:dyDescent="0.25">
      <c r="A226" s="110" t="s">
        <v>68</v>
      </c>
      <c r="B226" s="1">
        <v>2020</v>
      </c>
      <c r="C226" s="1" t="s">
        <v>366</v>
      </c>
      <c r="D226" s="2">
        <v>1</v>
      </c>
      <c r="E226" s="2">
        <v>1</v>
      </c>
      <c r="F226" s="2">
        <v>0.98905982008780224</v>
      </c>
      <c r="G226" s="2">
        <v>1</v>
      </c>
      <c r="H226" s="2">
        <v>1</v>
      </c>
      <c r="I226" s="2">
        <v>1</v>
      </c>
      <c r="J226" s="2">
        <v>1</v>
      </c>
      <c r="K226" s="2">
        <v>1</v>
      </c>
      <c r="L226" s="2">
        <v>1</v>
      </c>
      <c r="M226" s="2">
        <v>1</v>
      </c>
      <c r="N226" s="2">
        <v>1</v>
      </c>
      <c r="O226" s="2">
        <v>1</v>
      </c>
      <c r="P226" s="2">
        <v>0.95584649281721601</v>
      </c>
      <c r="Q226" s="2">
        <v>0.96583348745579778</v>
      </c>
      <c r="R226" s="2">
        <v>1</v>
      </c>
      <c r="S226" s="2">
        <v>1</v>
      </c>
      <c r="T226" s="2">
        <v>1</v>
      </c>
      <c r="U226" s="2">
        <v>0.97911878382145756</v>
      </c>
      <c r="V226" s="2">
        <v>0.98806900396257913</v>
      </c>
      <c r="W226" s="2">
        <v>1</v>
      </c>
      <c r="X226" s="2">
        <v>0.99406325243792437</v>
      </c>
      <c r="Y226" s="2">
        <v>1</v>
      </c>
      <c r="Z226" s="2">
        <v>0.96583348745579778</v>
      </c>
      <c r="AA226" s="2">
        <v>0.95584649281721601</v>
      </c>
      <c r="AB226" s="2">
        <v>0.99607084331401441</v>
      </c>
      <c r="AC226" s="2">
        <v>1</v>
      </c>
      <c r="AD226" s="2">
        <v>1</v>
      </c>
      <c r="AE226" s="2">
        <v>0.98806900396257913</v>
      </c>
      <c r="AF226" s="2">
        <v>0.97911878382145756</v>
      </c>
      <c r="AG226" s="2">
        <v>1</v>
      </c>
    </row>
    <row r="227" spans="1:33" x14ac:dyDescent="0.25">
      <c r="A227" s="110" t="s">
        <v>68</v>
      </c>
      <c r="B227" s="1">
        <v>2021</v>
      </c>
      <c r="C227" s="1" t="s">
        <v>366</v>
      </c>
      <c r="D227" s="2">
        <v>1</v>
      </c>
      <c r="E227" s="2">
        <v>1</v>
      </c>
      <c r="F227" s="2">
        <v>0.98905982008780224</v>
      </c>
      <c r="G227" s="2">
        <v>1</v>
      </c>
      <c r="H227" s="2">
        <v>1</v>
      </c>
      <c r="I227" s="2">
        <v>1</v>
      </c>
      <c r="J227" s="2">
        <v>1</v>
      </c>
      <c r="K227" s="2">
        <v>1</v>
      </c>
      <c r="L227" s="2">
        <v>1</v>
      </c>
      <c r="M227" s="2">
        <v>1</v>
      </c>
      <c r="N227" s="2">
        <v>1</v>
      </c>
      <c r="O227" s="2">
        <v>1</v>
      </c>
      <c r="P227" s="2">
        <v>0.95584649281721601</v>
      </c>
      <c r="Q227" s="2">
        <v>0.9683817882625253</v>
      </c>
      <c r="R227" s="2">
        <v>1</v>
      </c>
      <c r="S227" s="2">
        <v>1</v>
      </c>
      <c r="T227" s="2">
        <v>1</v>
      </c>
      <c r="U227" s="2">
        <v>0.98551766713947908</v>
      </c>
      <c r="V227" s="2">
        <v>0.99762369620062075</v>
      </c>
      <c r="W227" s="2">
        <v>1</v>
      </c>
      <c r="X227" s="2">
        <v>0.99673070775703321</v>
      </c>
      <c r="Y227" s="2">
        <v>1</v>
      </c>
      <c r="Z227" s="2">
        <v>0.9683817882625253</v>
      </c>
      <c r="AA227" s="2">
        <v>0.95584649281721601</v>
      </c>
      <c r="AB227" s="2">
        <v>0.99859181460553448</v>
      </c>
      <c r="AC227" s="2">
        <v>1</v>
      </c>
      <c r="AD227" s="2">
        <v>1</v>
      </c>
      <c r="AE227" s="2">
        <v>0.99762369620062075</v>
      </c>
      <c r="AF227" s="2">
        <v>0.98551766713947908</v>
      </c>
      <c r="AG227" s="2">
        <v>1</v>
      </c>
    </row>
    <row r="228" spans="1:33" x14ac:dyDescent="0.25">
      <c r="A228" s="110" t="s">
        <v>68</v>
      </c>
      <c r="B228" s="1">
        <v>2022</v>
      </c>
      <c r="C228" s="1" t="s">
        <v>366</v>
      </c>
      <c r="D228" s="2">
        <v>1</v>
      </c>
      <c r="E228" s="2">
        <v>1</v>
      </c>
      <c r="F228" s="2">
        <v>0.98905982008780224</v>
      </c>
      <c r="G228" s="2">
        <v>1</v>
      </c>
      <c r="H228" s="2">
        <v>1</v>
      </c>
      <c r="I228" s="2">
        <v>1</v>
      </c>
      <c r="J228" s="2">
        <v>1</v>
      </c>
      <c r="K228" s="2">
        <v>1</v>
      </c>
      <c r="L228" s="2">
        <v>1</v>
      </c>
      <c r="M228" s="2">
        <v>1</v>
      </c>
      <c r="N228" s="2">
        <v>1</v>
      </c>
      <c r="O228" s="2">
        <v>1</v>
      </c>
      <c r="P228" s="2">
        <v>0.95584649281721601</v>
      </c>
      <c r="Q228" s="2">
        <v>0.97045107187883706</v>
      </c>
      <c r="R228" s="2">
        <v>1</v>
      </c>
      <c r="S228" s="2">
        <v>1</v>
      </c>
      <c r="T228" s="2">
        <v>1</v>
      </c>
      <c r="U228" s="2">
        <v>0.99196885523650002</v>
      </c>
      <c r="V228" s="2">
        <v>1</v>
      </c>
      <c r="W228" s="2">
        <v>1</v>
      </c>
      <c r="X228" s="2">
        <v>0.99891820803553777</v>
      </c>
      <c r="Y228" s="2">
        <v>1</v>
      </c>
      <c r="Z228" s="2">
        <v>0.97045107187883706</v>
      </c>
      <c r="AA228" s="2">
        <v>0.95584649281721601</v>
      </c>
      <c r="AB228" s="2">
        <v>1</v>
      </c>
      <c r="AC228" s="2">
        <v>1</v>
      </c>
      <c r="AD228" s="2">
        <v>1</v>
      </c>
      <c r="AE228" s="2">
        <v>1</v>
      </c>
      <c r="AF228" s="2">
        <v>0.99196885523650002</v>
      </c>
      <c r="AG228" s="2">
        <v>1</v>
      </c>
    </row>
    <row r="229" spans="1:33" x14ac:dyDescent="0.25">
      <c r="A229" s="110" t="s">
        <v>68</v>
      </c>
      <c r="B229" s="1">
        <v>2023</v>
      </c>
      <c r="C229" s="1" t="s">
        <v>366</v>
      </c>
      <c r="D229" s="2">
        <v>1</v>
      </c>
      <c r="E229" s="2">
        <v>1</v>
      </c>
      <c r="F229" s="2">
        <v>0.98905982008780224</v>
      </c>
      <c r="G229" s="2">
        <v>1</v>
      </c>
      <c r="H229" s="2">
        <v>1</v>
      </c>
      <c r="I229" s="2">
        <v>1</v>
      </c>
      <c r="J229" s="2">
        <v>1</v>
      </c>
      <c r="K229" s="2">
        <v>1</v>
      </c>
      <c r="L229" s="2">
        <v>1</v>
      </c>
      <c r="M229" s="2">
        <v>1</v>
      </c>
      <c r="N229" s="2">
        <v>1</v>
      </c>
      <c r="O229" s="2">
        <v>1</v>
      </c>
      <c r="P229" s="2">
        <v>0.95584649281721601</v>
      </c>
      <c r="Q229" s="2">
        <v>0.97204133830473316</v>
      </c>
      <c r="R229" s="2">
        <v>1</v>
      </c>
      <c r="S229" s="2">
        <v>1</v>
      </c>
      <c r="T229" s="2">
        <v>1</v>
      </c>
      <c r="U229" s="2">
        <v>0.99847234811252028</v>
      </c>
      <c r="V229" s="2">
        <v>1</v>
      </c>
      <c r="W229" s="2">
        <v>1</v>
      </c>
      <c r="X229" s="2">
        <v>1</v>
      </c>
      <c r="Y229" s="2">
        <v>1</v>
      </c>
      <c r="Z229" s="2">
        <v>0.97204133830473327</v>
      </c>
      <c r="AA229" s="2">
        <v>0.95584649281721601</v>
      </c>
      <c r="AB229" s="2">
        <v>1</v>
      </c>
      <c r="AC229" s="2">
        <v>1</v>
      </c>
      <c r="AD229" s="2">
        <v>1</v>
      </c>
      <c r="AE229" s="2">
        <v>1</v>
      </c>
      <c r="AF229" s="2">
        <v>0.99847234811252028</v>
      </c>
      <c r="AG229" s="2">
        <v>1</v>
      </c>
    </row>
    <row r="230" spans="1:33" x14ac:dyDescent="0.25">
      <c r="A230" s="110" t="s">
        <v>68</v>
      </c>
      <c r="B230" s="1">
        <v>2024</v>
      </c>
      <c r="C230" s="1" t="s">
        <v>366</v>
      </c>
      <c r="D230" s="2">
        <v>1</v>
      </c>
      <c r="E230" s="2">
        <v>1</v>
      </c>
      <c r="F230" s="2">
        <v>0.98905982008780224</v>
      </c>
      <c r="G230" s="2">
        <v>1</v>
      </c>
      <c r="H230" s="2">
        <v>1</v>
      </c>
      <c r="I230" s="2">
        <v>1</v>
      </c>
      <c r="J230" s="2">
        <v>1</v>
      </c>
      <c r="K230" s="2">
        <v>1</v>
      </c>
      <c r="L230" s="2">
        <v>1</v>
      </c>
      <c r="M230" s="2">
        <v>1</v>
      </c>
      <c r="N230" s="2">
        <v>1</v>
      </c>
      <c r="O230" s="2">
        <v>1</v>
      </c>
      <c r="P230" s="2">
        <v>0.95584649281721601</v>
      </c>
      <c r="Q230" s="2">
        <v>0.97315258754021361</v>
      </c>
      <c r="R230" s="2">
        <v>1</v>
      </c>
      <c r="S230" s="2">
        <v>1</v>
      </c>
      <c r="T230" s="2">
        <v>1</v>
      </c>
      <c r="U230" s="2">
        <v>1</v>
      </c>
      <c r="V230" s="2">
        <v>1</v>
      </c>
      <c r="W230" s="2">
        <v>1</v>
      </c>
      <c r="X230" s="2">
        <v>1</v>
      </c>
      <c r="Y230" s="2">
        <v>1</v>
      </c>
      <c r="Z230" s="2">
        <v>0.97315258754021361</v>
      </c>
      <c r="AA230" s="2">
        <v>0.95584649281721601</v>
      </c>
      <c r="AB230" s="2">
        <v>1</v>
      </c>
      <c r="AC230" s="2">
        <v>1</v>
      </c>
      <c r="AD230" s="2">
        <v>1</v>
      </c>
      <c r="AE230" s="2">
        <v>1</v>
      </c>
      <c r="AF230" s="2">
        <v>1</v>
      </c>
      <c r="AG230" s="2">
        <v>1</v>
      </c>
    </row>
    <row r="231" spans="1:33" x14ac:dyDescent="0.25">
      <c r="A231" s="110" t="s">
        <v>68</v>
      </c>
      <c r="B231" s="1">
        <v>2025</v>
      </c>
      <c r="C231" s="1" t="s">
        <v>366</v>
      </c>
      <c r="D231" s="2">
        <v>1</v>
      </c>
      <c r="E231" s="2">
        <v>1</v>
      </c>
      <c r="F231" s="2">
        <v>0.98905982008780224</v>
      </c>
      <c r="G231" s="2">
        <v>1</v>
      </c>
      <c r="H231" s="2">
        <v>1</v>
      </c>
      <c r="I231" s="2">
        <v>1</v>
      </c>
      <c r="J231" s="2">
        <v>1</v>
      </c>
      <c r="K231" s="2">
        <v>1</v>
      </c>
      <c r="L231" s="2">
        <v>1</v>
      </c>
      <c r="M231" s="2">
        <v>1</v>
      </c>
      <c r="N231" s="2">
        <v>1</v>
      </c>
      <c r="O231" s="2">
        <v>1</v>
      </c>
      <c r="P231" s="2">
        <v>0.95584649281721601</v>
      </c>
      <c r="Q231" s="2">
        <v>0.97378481958527841</v>
      </c>
      <c r="R231" s="2">
        <v>1</v>
      </c>
      <c r="S231" s="2">
        <v>1</v>
      </c>
      <c r="T231" s="2">
        <v>1</v>
      </c>
      <c r="U231" s="2">
        <v>1</v>
      </c>
      <c r="V231" s="2">
        <v>1</v>
      </c>
      <c r="W231" s="2">
        <v>1</v>
      </c>
      <c r="X231" s="2">
        <v>1</v>
      </c>
      <c r="Y231" s="2">
        <v>1</v>
      </c>
      <c r="Z231" s="2">
        <v>0.97378481958527841</v>
      </c>
      <c r="AA231" s="2">
        <v>0.95584649281721601</v>
      </c>
      <c r="AB231" s="2">
        <v>1</v>
      </c>
      <c r="AC231" s="2">
        <v>1</v>
      </c>
      <c r="AD231" s="2">
        <v>1</v>
      </c>
      <c r="AE231" s="2">
        <v>1</v>
      </c>
      <c r="AF231" s="2">
        <v>1</v>
      </c>
      <c r="AG231" s="2">
        <v>1</v>
      </c>
    </row>
    <row r="232" spans="1:33" x14ac:dyDescent="0.25">
      <c r="A232" s="110" t="s">
        <v>68</v>
      </c>
      <c r="B232" s="1">
        <v>2026</v>
      </c>
      <c r="C232" s="1" t="s">
        <v>366</v>
      </c>
      <c r="D232" s="2">
        <v>1</v>
      </c>
      <c r="E232" s="2">
        <v>1</v>
      </c>
      <c r="F232" s="2">
        <v>0.98905982008780224</v>
      </c>
      <c r="G232" s="2">
        <v>1</v>
      </c>
      <c r="H232" s="2">
        <v>1</v>
      </c>
      <c r="I232" s="2">
        <v>1</v>
      </c>
      <c r="J232" s="2">
        <v>1</v>
      </c>
      <c r="K232" s="2">
        <v>1</v>
      </c>
      <c r="L232" s="2">
        <v>1</v>
      </c>
      <c r="M232" s="2">
        <v>1</v>
      </c>
      <c r="N232" s="2">
        <v>1</v>
      </c>
      <c r="O232" s="2">
        <v>1</v>
      </c>
      <c r="P232" s="2">
        <v>0.95584649281721601</v>
      </c>
      <c r="Q232" s="2">
        <v>0.97393803443992744</v>
      </c>
      <c r="R232" s="2">
        <v>1</v>
      </c>
      <c r="S232" s="2">
        <v>1</v>
      </c>
      <c r="T232" s="2">
        <v>1</v>
      </c>
      <c r="U232" s="2">
        <v>1</v>
      </c>
      <c r="V232" s="2">
        <v>1</v>
      </c>
      <c r="W232" s="2">
        <v>1</v>
      </c>
      <c r="X232" s="2">
        <v>1</v>
      </c>
      <c r="Y232" s="2">
        <v>1</v>
      </c>
      <c r="Z232" s="2">
        <v>0.97393803443992744</v>
      </c>
      <c r="AA232" s="2">
        <v>0.95584649281721601</v>
      </c>
      <c r="AB232" s="2">
        <v>1</v>
      </c>
      <c r="AC232" s="2">
        <v>1</v>
      </c>
      <c r="AD232" s="2">
        <v>1</v>
      </c>
      <c r="AE232" s="2">
        <v>1</v>
      </c>
      <c r="AF232" s="2">
        <v>1</v>
      </c>
      <c r="AG232" s="2">
        <v>1</v>
      </c>
    </row>
    <row r="233" spans="1:33" x14ac:dyDescent="0.25">
      <c r="A233" s="110" t="s">
        <v>68</v>
      </c>
      <c r="B233" s="1">
        <v>2027</v>
      </c>
      <c r="C233" s="1" t="s">
        <v>366</v>
      </c>
      <c r="D233" s="2">
        <v>1</v>
      </c>
      <c r="E233" s="2">
        <v>1</v>
      </c>
      <c r="F233" s="2">
        <v>0.98905982008780224</v>
      </c>
      <c r="G233" s="2">
        <v>1</v>
      </c>
      <c r="H233" s="2">
        <v>1</v>
      </c>
      <c r="I233" s="2">
        <v>1</v>
      </c>
      <c r="J233" s="2">
        <v>1</v>
      </c>
      <c r="K233" s="2">
        <v>1</v>
      </c>
      <c r="L233" s="2">
        <v>1</v>
      </c>
      <c r="M233" s="2">
        <v>1</v>
      </c>
      <c r="N233" s="2">
        <v>1</v>
      </c>
      <c r="O233" s="2">
        <v>1</v>
      </c>
      <c r="P233" s="2">
        <v>0.95584649281721601</v>
      </c>
      <c r="Q233" s="2">
        <v>0.97393803443992744</v>
      </c>
      <c r="R233" s="2">
        <v>1</v>
      </c>
      <c r="S233" s="2">
        <v>1</v>
      </c>
      <c r="T233" s="2">
        <v>1</v>
      </c>
      <c r="U233" s="2">
        <v>1</v>
      </c>
      <c r="V233" s="2">
        <v>1</v>
      </c>
      <c r="W233" s="2">
        <v>1</v>
      </c>
      <c r="X233" s="2">
        <v>1</v>
      </c>
      <c r="Y233" s="2">
        <v>1</v>
      </c>
      <c r="Z233" s="2">
        <v>0.97393803443992744</v>
      </c>
      <c r="AA233" s="2">
        <v>0.95584649281721601</v>
      </c>
      <c r="AB233" s="2">
        <v>1</v>
      </c>
      <c r="AC233" s="2">
        <v>1</v>
      </c>
      <c r="AD233" s="2">
        <v>1</v>
      </c>
      <c r="AE233" s="2">
        <v>1</v>
      </c>
      <c r="AF233" s="2">
        <v>1</v>
      </c>
      <c r="AG233" s="2">
        <v>1</v>
      </c>
    </row>
    <row r="234" spans="1:33" x14ac:dyDescent="0.25">
      <c r="A234" s="110" t="s">
        <v>68</v>
      </c>
      <c r="B234" s="1">
        <v>2028</v>
      </c>
      <c r="C234" s="1" t="s">
        <v>366</v>
      </c>
      <c r="D234" s="2">
        <v>1</v>
      </c>
      <c r="E234" s="2">
        <v>1</v>
      </c>
      <c r="F234" s="2">
        <v>0.98905982008780224</v>
      </c>
      <c r="G234" s="2">
        <v>1</v>
      </c>
      <c r="H234" s="2">
        <v>1</v>
      </c>
      <c r="I234" s="2">
        <v>1</v>
      </c>
      <c r="J234" s="2">
        <v>1</v>
      </c>
      <c r="K234" s="2">
        <v>1</v>
      </c>
      <c r="L234" s="2">
        <v>1</v>
      </c>
      <c r="M234" s="2">
        <v>1</v>
      </c>
      <c r="N234" s="2">
        <v>1</v>
      </c>
      <c r="O234" s="2">
        <v>1</v>
      </c>
      <c r="P234" s="2">
        <v>0.95584649281721601</v>
      </c>
      <c r="Q234" s="2">
        <v>0.97393803443992744</v>
      </c>
      <c r="R234" s="2">
        <v>1</v>
      </c>
      <c r="S234" s="2">
        <v>1</v>
      </c>
      <c r="T234" s="2">
        <v>1</v>
      </c>
      <c r="U234" s="2">
        <v>1</v>
      </c>
      <c r="V234" s="2">
        <v>1</v>
      </c>
      <c r="W234" s="2">
        <v>1</v>
      </c>
      <c r="X234" s="2">
        <v>1</v>
      </c>
      <c r="Y234" s="2">
        <v>1</v>
      </c>
      <c r="Z234" s="2">
        <v>0.97393803443992744</v>
      </c>
      <c r="AA234" s="2">
        <v>0.95584649281721601</v>
      </c>
      <c r="AB234" s="2">
        <v>1</v>
      </c>
      <c r="AC234" s="2">
        <v>1</v>
      </c>
      <c r="AD234" s="2">
        <v>1</v>
      </c>
      <c r="AE234" s="2">
        <v>1</v>
      </c>
      <c r="AF234" s="2">
        <v>1</v>
      </c>
      <c r="AG234" s="2">
        <v>1</v>
      </c>
    </row>
    <row r="235" spans="1:33" x14ac:dyDescent="0.25">
      <c r="A235" s="110" t="s">
        <v>68</v>
      </c>
      <c r="B235" s="1">
        <v>2029</v>
      </c>
      <c r="C235" s="1" t="s">
        <v>366</v>
      </c>
      <c r="D235" s="2">
        <v>1</v>
      </c>
      <c r="E235" s="2">
        <v>1</v>
      </c>
      <c r="F235" s="2">
        <v>0.98905982008780224</v>
      </c>
      <c r="G235" s="2">
        <v>1</v>
      </c>
      <c r="H235" s="2">
        <v>1</v>
      </c>
      <c r="I235" s="2">
        <v>1</v>
      </c>
      <c r="J235" s="2">
        <v>1</v>
      </c>
      <c r="K235" s="2">
        <v>1</v>
      </c>
      <c r="L235" s="2">
        <v>1</v>
      </c>
      <c r="M235" s="2">
        <v>1</v>
      </c>
      <c r="N235" s="2">
        <v>1</v>
      </c>
      <c r="O235" s="2">
        <v>1</v>
      </c>
      <c r="P235" s="2">
        <v>0.95584649281721601</v>
      </c>
      <c r="Q235" s="2">
        <v>0.97393803443992744</v>
      </c>
      <c r="R235" s="2">
        <v>1</v>
      </c>
      <c r="S235" s="2">
        <v>1</v>
      </c>
      <c r="T235" s="2">
        <v>1</v>
      </c>
      <c r="U235" s="2">
        <v>1</v>
      </c>
      <c r="V235" s="2">
        <v>1</v>
      </c>
      <c r="W235" s="2">
        <v>1</v>
      </c>
      <c r="X235" s="2">
        <v>1</v>
      </c>
      <c r="Y235" s="2">
        <v>1</v>
      </c>
      <c r="Z235" s="2">
        <v>0.97393803443992744</v>
      </c>
      <c r="AA235" s="2">
        <v>0.95584649281721601</v>
      </c>
      <c r="AB235" s="2">
        <v>1</v>
      </c>
      <c r="AC235" s="2">
        <v>1</v>
      </c>
      <c r="AD235" s="2">
        <v>1</v>
      </c>
      <c r="AE235" s="2">
        <v>1</v>
      </c>
      <c r="AF235" s="2">
        <v>1</v>
      </c>
      <c r="AG235" s="2">
        <v>1</v>
      </c>
    </row>
    <row r="236" spans="1:33" x14ac:dyDescent="0.25">
      <c r="A236" s="110" t="s">
        <v>68</v>
      </c>
      <c r="B236" s="1">
        <v>2030</v>
      </c>
      <c r="C236" s="1" t="s">
        <v>366</v>
      </c>
      <c r="D236" s="2">
        <v>1</v>
      </c>
      <c r="E236" s="2">
        <v>1</v>
      </c>
      <c r="F236" s="2">
        <v>0.98905982008780224</v>
      </c>
      <c r="G236" s="2">
        <v>1</v>
      </c>
      <c r="H236" s="2">
        <v>1</v>
      </c>
      <c r="I236" s="2">
        <v>1</v>
      </c>
      <c r="J236" s="2">
        <v>1</v>
      </c>
      <c r="K236" s="2">
        <v>1</v>
      </c>
      <c r="L236" s="2">
        <v>1</v>
      </c>
      <c r="M236" s="2">
        <v>1</v>
      </c>
      <c r="N236" s="2">
        <v>1</v>
      </c>
      <c r="O236" s="2">
        <v>1</v>
      </c>
      <c r="P236" s="2">
        <v>0.95584649281721601</v>
      </c>
      <c r="Q236" s="2">
        <v>0.97393803443992744</v>
      </c>
      <c r="R236" s="2">
        <v>1</v>
      </c>
      <c r="S236" s="2">
        <v>1</v>
      </c>
      <c r="T236" s="2">
        <v>1</v>
      </c>
      <c r="U236" s="2">
        <v>1</v>
      </c>
      <c r="V236" s="2">
        <v>1</v>
      </c>
      <c r="W236" s="2">
        <v>1</v>
      </c>
      <c r="X236" s="2">
        <v>1</v>
      </c>
      <c r="Y236" s="2">
        <v>1</v>
      </c>
      <c r="Z236" s="2">
        <v>0.97393803443992744</v>
      </c>
      <c r="AA236" s="2">
        <v>0.95584649281721601</v>
      </c>
      <c r="AB236" s="2">
        <v>1</v>
      </c>
      <c r="AC236" s="2">
        <v>1</v>
      </c>
      <c r="AD236" s="2">
        <v>1</v>
      </c>
      <c r="AE236" s="2">
        <v>1</v>
      </c>
      <c r="AF236" s="2">
        <v>1</v>
      </c>
      <c r="AG236" s="2">
        <v>1</v>
      </c>
    </row>
    <row r="237" spans="1:33" x14ac:dyDescent="0.25">
      <c r="A237" s="110" t="s">
        <v>68</v>
      </c>
      <c r="B237" s="1">
        <v>2031</v>
      </c>
      <c r="C237" s="1" t="s">
        <v>366</v>
      </c>
      <c r="D237" s="2">
        <v>1</v>
      </c>
      <c r="E237" s="2">
        <v>1</v>
      </c>
      <c r="F237" s="2">
        <v>0.98905982008780224</v>
      </c>
      <c r="G237" s="2">
        <v>1</v>
      </c>
      <c r="H237" s="2">
        <v>1</v>
      </c>
      <c r="I237" s="2">
        <v>1</v>
      </c>
      <c r="J237" s="2">
        <v>1</v>
      </c>
      <c r="K237" s="2">
        <v>1</v>
      </c>
      <c r="L237" s="2">
        <v>1</v>
      </c>
      <c r="M237" s="2">
        <v>1</v>
      </c>
      <c r="N237" s="2">
        <v>1</v>
      </c>
      <c r="O237" s="2">
        <v>1</v>
      </c>
      <c r="P237" s="2">
        <v>0.95584649281721601</v>
      </c>
      <c r="Q237" s="2">
        <v>0.97393803443992744</v>
      </c>
      <c r="R237" s="2">
        <v>1</v>
      </c>
      <c r="S237" s="2">
        <v>1</v>
      </c>
      <c r="T237" s="2">
        <v>1</v>
      </c>
      <c r="U237" s="2">
        <v>1</v>
      </c>
      <c r="V237" s="2">
        <v>1</v>
      </c>
      <c r="W237" s="2">
        <v>1</v>
      </c>
      <c r="X237" s="2">
        <v>1</v>
      </c>
      <c r="Y237" s="2">
        <v>1</v>
      </c>
      <c r="Z237" s="2">
        <v>0.97393803443992744</v>
      </c>
      <c r="AA237" s="2">
        <v>0.95584649281721601</v>
      </c>
      <c r="AB237" s="2">
        <v>1</v>
      </c>
      <c r="AC237" s="2">
        <v>1</v>
      </c>
      <c r="AD237" s="2">
        <v>1</v>
      </c>
      <c r="AE237" s="2">
        <v>1</v>
      </c>
      <c r="AF237" s="2">
        <v>1</v>
      </c>
      <c r="AG237" s="2">
        <v>1</v>
      </c>
    </row>
    <row r="238" spans="1:33" x14ac:dyDescent="0.25">
      <c r="A238" s="110" t="s">
        <v>68</v>
      </c>
      <c r="B238" s="1">
        <v>2032</v>
      </c>
      <c r="C238" s="1" t="s">
        <v>366</v>
      </c>
      <c r="D238" s="2">
        <v>1</v>
      </c>
      <c r="E238" s="2">
        <v>1</v>
      </c>
      <c r="F238" s="2">
        <v>0.98905982008780224</v>
      </c>
      <c r="G238" s="2">
        <v>1</v>
      </c>
      <c r="H238" s="2">
        <v>1</v>
      </c>
      <c r="I238" s="2">
        <v>1</v>
      </c>
      <c r="J238" s="2">
        <v>1</v>
      </c>
      <c r="K238" s="2">
        <v>1</v>
      </c>
      <c r="L238" s="2">
        <v>1</v>
      </c>
      <c r="M238" s="2">
        <v>1</v>
      </c>
      <c r="N238" s="2">
        <v>1</v>
      </c>
      <c r="O238" s="2">
        <v>1</v>
      </c>
      <c r="P238" s="2">
        <v>0.95584649281721601</v>
      </c>
      <c r="Q238" s="2">
        <v>0.97393803443992744</v>
      </c>
      <c r="R238" s="2">
        <v>1</v>
      </c>
      <c r="S238" s="2">
        <v>1</v>
      </c>
      <c r="T238" s="2">
        <v>1</v>
      </c>
      <c r="U238" s="2">
        <v>1</v>
      </c>
      <c r="V238" s="2">
        <v>1</v>
      </c>
      <c r="W238" s="2">
        <v>1</v>
      </c>
      <c r="X238" s="2">
        <v>1</v>
      </c>
      <c r="Y238" s="2">
        <v>1</v>
      </c>
      <c r="Z238" s="2">
        <v>0.97393803443992744</v>
      </c>
      <c r="AA238" s="2">
        <v>0.95584649281721601</v>
      </c>
      <c r="AB238" s="2">
        <v>1</v>
      </c>
      <c r="AC238" s="2">
        <v>1</v>
      </c>
      <c r="AD238" s="2">
        <v>1</v>
      </c>
      <c r="AE238" s="2">
        <v>1</v>
      </c>
      <c r="AF238" s="2">
        <v>1</v>
      </c>
      <c r="AG238" s="2">
        <v>1</v>
      </c>
    </row>
    <row r="239" spans="1:33" x14ac:dyDescent="0.25">
      <c r="A239" s="110" t="s">
        <v>68</v>
      </c>
      <c r="B239" s="1">
        <v>2033</v>
      </c>
      <c r="C239" s="1" t="s">
        <v>366</v>
      </c>
      <c r="D239" s="2">
        <v>1</v>
      </c>
      <c r="E239" s="2">
        <v>1</v>
      </c>
      <c r="F239" s="2">
        <v>0.98905982008780224</v>
      </c>
      <c r="G239" s="2">
        <v>1</v>
      </c>
      <c r="H239" s="2">
        <v>1</v>
      </c>
      <c r="I239" s="2">
        <v>1</v>
      </c>
      <c r="J239" s="2">
        <v>1</v>
      </c>
      <c r="K239" s="2">
        <v>1</v>
      </c>
      <c r="L239" s="2">
        <v>1</v>
      </c>
      <c r="M239" s="2">
        <v>1</v>
      </c>
      <c r="N239" s="2">
        <v>1</v>
      </c>
      <c r="O239" s="2">
        <v>1</v>
      </c>
      <c r="P239" s="2">
        <v>0.95584649281721601</v>
      </c>
      <c r="Q239" s="2">
        <v>0.97393803443992744</v>
      </c>
      <c r="R239" s="2">
        <v>1</v>
      </c>
      <c r="S239" s="2">
        <v>1</v>
      </c>
      <c r="T239" s="2">
        <v>1</v>
      </c>
      <c r="U239" s="2">
        <v>1</v>
      </c>
      <c r="V239" s="2">
        <v>1</v>
      </c>
      <c r="W239" s="2">
        <v>1</v>
      </c>
      <c r="X239" s="2">
        <v>1</v>
      </c>
      <c r="Y239" s="2">
        <v>1</v>
      </c>
      <c r="Z239" s="2">
        <v>0.97393803443992744</v>
      </c>
      <c r="AA239" s="2">
        <v>0.95584649281721601</v>
      </c>
      <c r="AB239" s="2">
        <v>1</v>
      </c>
      <c r="AC239" s="2">
        <v>1</v>
      </c>
      <c r="AD239" s="2">
        <v>1</v>
      </c>
      <c r="AE239" s="2">
        <v>1</v>
      </c>
      <c r="AF239" s="2">
        <v>1</v>
      </c>
      <c r="AG239" s="2">
        <v>1</v>
      </c>
    </row>
    <row r="240" spans="1:33" x14ac:dyDescent="0.25">
      <c r="A240" s="110" t="s">
        <v>68</v>
      </c>
      <c r="B240" s="1">
        <v>2034</v>
      </c>
      <c r="C240" s="1" t="s">
        <v>366</v>
      </c>
      <c r="D240" s="2">
        <v>1</v>
      </c>
      <c r="E240" s="2">
        <v>1</v>
      </c>
      <c r="F240" s="2">
        <v>0.98905982008780224</v>
      </c>
      <c r="G240" s="2">
        <v>1</v>
      </c>
      <c r="H240" s="2">
        <v>1</v>
      </c>
      <c r="I240" s="2">
        <v>1</v>
      </c>
      <c r="J240" s="2">
        <v>1</v>
      </c>
      <c r="K240" s="2">
        <v>1</v>
      </c>
      <c r="L240" s="2">
        <v>1</v>
      </c>
      <c r="M240" s="2">
        <v>1</v>
      </c>
      <c r="N240" s="2">
        <v>1</v>
      </c>
      <c r="O240" s="2">
        <v>1</v>
      </c>
      <c r="P240" s="2">
        <v>0.95584649281721601</v>
      </c>
      <c r="Q240" s="2">
        <v>0.97393803443992744</v>
      </c>
      <c r="R240" s="2">
        <v>1</v>
      </c>
      <c r="S240" s="2">
        <v>1</v>
      </c>
      <c r="T240" s="2">
        <v>1</v>
      </c>
      <c r="U240" s="2">
        <v>1</v>
      </c>
      <c r="V240" s="2">
        <v>1</v>
      </c>
      <c r="W240" s="2">
        <v>1</v>
      </c>
      <c r="X240" s="2">
        <v>1</v>
      </c>
      <c r="Y240" s="2">
        <v>1</v>
      </c>
      <c r="Z240" s="2">
        <v>0.97393803443992744</v>
      </c>
      <c r="AA240" s="2">
        <v>0.95584649281721601</v>
      </c>
      <c r="AB240" s="2">
        <v>1</v>
      </c>
      <c r="AC240" s="2">
        <v>1</v>
      </c>
      <c r="AD240" s="2">
        <v>1</v>
      </c>
      <c r="AE240" s="2">
        <v>1</v>
      </c>
      <c r="AF240" s="2">
        <v>1</v>
      </c>
      <c r="AG240" s="2">
        <v>1</v>
      </c>
    </row>
    <row r="241" spans="1:33" x14ac:dyDescent="0.25">
      <c r="A241" s="110" t="s">
        <v>68</v>
      </c>
      <c r="B241" s="1">
        <v>2035</v>
      </c>
      <c r="C241" s="1" t="s">
        <v>366</v>
      </c>
      <c r="D241" s="2">
        <v>1</v>
      </c>
      <c r="E241" s="2">
        <v>1</v>
      </c>
      <c r="F241" s="2">
        <v>0.98905982008780224</v>
      </c>
      <c r="G241" s="2">
        <v>1</v>
      </c>
      <c r="H241" s="2">
        <v>1</v>
      </c>
      <c r="I241" s="2">
        <v>1</v>
      </c>
      <c r="J241" s="2">
        <v>1</v>
      </c>
      <c r="K241" s="2">
        <v>1</v>
      </c>
      <c r="L241" s="2">
        <v>1</v>
      </c>
      <c r="M241" s="2">
        <v>1</v>
      </c>
      <c r="N241" s="2">
        <v>1</v>
      </c>
      <c r="O241" s="2">
        <v>1</v>
      </c>
      <c r="P241" s="2">
        <v>0.95584649281721601</v>
      </c>
      <c r="Q241" s="2">
        <v>0.97393803443992744</v>
      </c>
      <c r="R241" s="2">
        <v>1</v>
      </c>
      <c r="S241" s="2">
        <v>1</v>
      </c>
      <c r="T241" s="2">
        <v>1</v>
      </c>
      <c r="U241" s="2">
        <v>1</v>
      </c>
      <c r="V241" s="2">
        <v>1</v>
      </c>
      <c r="W241" s="2">
        <v>1</v>
      </c>
      <c r="X241" s="2">
        <v>1</v>
      </c>
      <c r="Y241" s="2">
        <v>1</v>
      </c>
      <c r="Z241" s="2">
        <v>0.97393803443992744</v>
      </c>
      <c r="AA241" s="2">
        <v>0.95584649281721601</v>
      </c>
      <c r="AB241" s="2">
        <v>1</v>
      </c>
      <c r="AC241" s="2">
        <v>1</v>
      </c>
      <c r="AD241" s="2">
        <v>1</v>
      </c>
      <c r="AE241" s="2">
        <v>1</v>
      </c>
      <c r="AF241" s="2">
        <v>1</v>
      </c>
      <c r="AG241" s="2">
        <v>1</v>
      </c>
    </row>
    <row r="242" spans="1:33" x14ac:dyDescent="0.25">
      <c r="A242" s="110" t="s">
        <v>68</v>
      </c>
      <c r="B242" s="1">
        <v>2036</v>
      </c>
      <c r="C242" s="1" t="s">
        <v>366</v>
      </c>
      <c r="D242" s="2">
        <v>1</v>
      </c>
      <c r="E242" s="2">
        <v>1</v>
      </c>
      <c r="F242" s="2">
        <v>0.98905982008780224</v>
      </c>
      <c r="G242" s="2">
        <v>1</v>
      </c>
      <c r="H242" s="2">
        <v>1</v>
      </c>
      <c r="I242" s="2">
        <v>1</v>
      </c>
      <c r="J242" s="2">
        <v>1</v>
      </c>
      <c r="K242" s="2">
        <v>1</v>
      </c>
      <c r="L242" s="2">
        <v>1</v>
      </c>
      <c r="M242" s="2">
        <v>1</v>
      </c>
      <c r="N242" s="2">
        <v>1</v>
      </c>
      <c r="O242" s="2">
        <v>1</v>
      </c>
      <c r="P242" s="2">
        <v>0.95584649281721601</v>
      </c>
      <c r="Q242" s="2">
        <v>0.97393803443992744</v>
      </c>
      <c r="R242" s="2">
        <v>1</v>
      </c>
      <c r="S242" s="2">
        <v>1</v>
      </c>
      <c r="T242" s="2">
        <v>1</v>
      </c>
      <c r="U242" s="2">
        <v>1</v>
      </c>
      <c r="V242" s="2">
        <v>1</v>
      </c>
      <c r="W242" s="2">
        <v>1</v>
      </c>
      <c r="X242" s="2">
        <v>1</v>
      </c>
      <c r="Y242" s="2">
        <v>1</v>
      </c>
      <c r="Z242" s="2">
        <v>0.97393803443992744</v>
      </c>
      <c r="AA242" s="2">
        <v>0.95584649281721601</v>
      </c>
      <c r="AB242" s="2">
        <v>1</v>
      </c>
      <c r="AC242" s="2">
        <v>1</v>
      </c>
      <c r="AD242" s="2">
        <v>1</v>
      </c>
      <c r="AE242" s="2">
        <v>1</v>
      </c>
      <c r="AF242" s="2">
        <v>1</v>
      </c>
      <c r="AG242" s="2">
        <v>1</v>
      </c>
    </row>
    <row r="243" spans="1:33" x14ac:dyDescent="0.25">
      <c r="A243" s="110" t="s">
        <v>68</v>
      </c>
      <c r="B243" s="1">
        <v>2037</v>
      </c>
      <c r="C243" s="1" t="s">
        <v>366</v>
      </c>
      <c r="D243" s="2">
        <v>1</v>
      </c>
      <c r="E243" s="2">
        <v>1</v>
      </c>
      <c r="F243" s="2">
        <v>0.98905982008780224</v>
      </c>
      <c r="G243" s="2">
        <v>1</v>
      </c>
      <c r="H243" s="2">
        <v>1</v>
      </c>
      <c r="I243" s="2">
        <v>1</v>
      </c>
      <c r="J243" s="2">
        <v>1</v>
      </c>
      <c r="K243" s="2">
        <v>1</v>
      </c>
      <c r="L243" s="2">
        <v>1</v>
      </c>
      <c r="M243" s="2">
        <v>1</v>
      </c>
      <c r="N243" s="2">
        <v>1</v>
      </c>
      <c r="O243" s="2">
        <v>1</v>
      </c>
      <c r="P243" s="2">
        <v>0.95584649281721601</v>
      </c>
      <c r="Q243" s="2">
        <v>0.97393803443992744</v>
      </c>
      <c r="R243" s="2">
        <v>1</v>
      </c>
      <c r="S243" s="2">
        <v>1</v>
      </c>
      <c r="T243" s="2">
        <v>1</v>
      </c>
      <c r="U243" s="2">
        <v>1</v>
      </c>
      <c r="V243" s="2">
        <v>1</v>
      </c>
      <c r="W243" s="2">
        <v>1</v>
      </c>
      <c r="X243" s="2">
        <v>1</v>
      </c>
      <c r="Y243" s="2">
        <v>1</v>
      </c>
      <c r="Z243" s="2">
        <v>0.97393803443992744</v>
      </c>
      <c r="AA243" s="2">
        <v>0.95584649281721601</v>
      </c>
      <c r="AB243" s="2">
        <v>1</v>
      </c>
      <c r="AC243" s="2">
        <v>1</v>
      </c>
      <c r="AD243" s="2">
        <v>1</v>
      </c>
      <c r="AE243" s="2">
        <v>1</v>
      </c>
      <c r="AF243" s="2">
        <v>1</v>
      </c>
      <c r="AG243" s="2">
        <v>1</v>
      </c>
    </row>
    <row r="244" spans="1:33" x14ac:dyDescent="0.25">
      <c r="A244" s="110" t="s">
        <v>68</v>
      </c>
      <c r="B244" s="1">
        <v>2038</v>
      </c>
      <c r="C244" s="1" t="s">
        <v>366</v>
      </c>
      <c r="D244" s="2">
        <v>1</v>
      </c>
      <c r="E244" s="2">
        <v>1</v>
      </c>
      <c r="F244" s="2">
        <v>0.98905982008780224</v>
      </c>
      <c r="G244" s="2">
        <v>1</v>
      </c>
      <c r="H244" s="2">
        <v>1</v>
      </c>
      <c r="I244" s="2">
        <v>1</v>
      </c>
      <c r="J244" s="2">
        <v>1</v>
      </c>
      <c r="K244" s="2">
        <v>1</v>
      </c>
      <c r="L244" s="2">
        <v>1</v>
      </c>
      <c r="M244" s="2">
        <v>1</v>
      </c>
      <c r="N244" s="2">
        <v>1</v>
      </c>
      <c r="O244" s="2">
        <v>1</v>
      </c>
      <c r="P244" s="2">
        <v>0.95584649281721601</v>
      </c>
      <c r="Q244" s="2">
        <v>0.97393803443992744</v>
      </c>
      <c r="R244" s="2">
        <v>1</v>
      </c>
      <c r="S244" s="2">
        <v>1</v>
      </c>
      <c r="T244" s="2">
        <v>1</v>
      </c>
      <c r="U244" s="2">
        <v>1</v>
      </c>
      <c r="V244" s="2">
        <v>1</v>
      </c>
      <c r="W244" s="2">
        <v>1</v>
      </c>
      <c r="X244" s="2">
        <v>1</v>
      </c>
      <c r="Y244" s="2">
        <v>1</v>
      </c>
      <c r="Z244" s="2">
        <v>0.97393803443992744</v>
      </c>
      <c r="AA244" s="2">
        <v>0.95584649281721601</v>
      </c>
      <c r="AB244" s="2">
        <v>1</v>
      </c>
      <c r="AC244" s="2">
        <v>1</v>
      </c>
      <c r="AD244" s="2">
        <v>1</v>
      </c>
      <c r="AE244" s="2">
        <v>1</v>
      </c>
      <c r="AF244" s="2">
        <v>1</v>
      </c>
      <c r="AG244" s="2">
        <v>1</v>
      </c>
    </row>
    <row r="245" spans="1:33" x14ac:dyDescent="0.25">
      <c r="A245" s="110" t="s">
        <v>68</v>
      </c>
      <c r="B245" s="1">
        <v>2039</v>
      </c>
      <c r="C245" s="1" t="s">
        <v>366</v>
      </c>
      <c r="D245" s="2">
        <v>1</v>
      </c>
      <c r="E245" s="2">
        <v>1</v>
      </c>
      <c r="F245" s="2">
        <v>0.98905982008780224</v>
      </c>
      <c r="G245" s="2">
        <v>1</v>
      </c>
      <c r="H245" s="2">
        <v>1</v>
      </c>
      <c r="I245" s="2">
        <v>1</v>
      </c>
      <c r="J245" s="2">
        <v>1</v>
      </c>
      <c r="K245" s="2">
        <v>1</v>
      </c>
      <c r="L245" s="2">
        <v>1</v>
      </c>
      <c r="M245" s="2">
        <v>1</v>
      </c>
      <c r="N245" s="2">
        <v>1</v>
      </c>
      <c r="O245" s="2">
        <v>1</v>
      </c>
      <c r="P245" s="2">
        <v>0.95584649281721601</v>
      </c>
      <c r="Q245" s="2">
        <v>0.97393803443992744</v>
      </c>
      <c r="R245" s="2">
        <v>1</v>
      </c>
      <c r="S245" s="2">
        <v>1</v>
      </c>
      <c r="T245" s="2">
        <v>1</v>
      </c>
      <c r="U245" s="2">
        <v>1</v>
      </c>
      <c r="V245" s="2">
        <v>1</v>
      </c>
      <c r="W245" s="2">
        <v>1</v>
      </c>
      <c r="X245" s="2">
        <v>1</v>
      </c>
      <c r="Y245" s="2">
        <v>1</v>
      </c>
      <c r="Z245" s="2">
        <v>0.97393803443992744</v>
      </c>
      <c r="AA245" s="2">
        <v>0.95584649281721601</v>
      </c>
      <c r="AB245" s="2">
        <v>1</v>
      </c>
      <c r="AC245" s="2">
        <v>1</v>
      </c>
      <c r="AD245" s="2">
        <v>1</v>
      </c>
      <c r="AE245" s="2">
        <v>1</v>
      </c>
      <c r="AF245" s="2">
        <v>1</v>
      </c>
      <c r="AG245" s="2">
        <v>1</v>
      </c>
    </row>
    <row r="246" spans="1:33" x14ac:dyDescent="0.25">
      <c r="A246" s="110" t="s">
        <v>68</v>
      </c>
      <c r="B246" s="1">
        <v>2040</v>
      </c>
      <c r="C246" s="1" t="s">
        <v>366</v>
      </c>
      <c r="D246" s="2">
        <v>1</v>
      </c>
      <c r="E246" s="2">
        <v>1</v>
      </c>
      <c r="F246" s="2">
        <v>0.98905982008780224</v>
      </c>
      <c r="G246" s="2">
        <v>1</v>
      </c>
      <c r="H246" s="2">
        <v>1</v>
      </c>
      <c r="I246" s="2">
        <v>1</v>
      </c>
      <c r="J246" s="2">
        <v>1</v>
      </c>
      <c r="K246" s="2">
        <v>1</v>
      </c>
      <c r="L246" s="2">
        <v>1</v>
      </c>
      <c r="M246" s="2">
        <v>1</v>
      </c>
      <c r="N246" s="2">
        <v>1</v>
      </c>
      <c r="O246" s="2">
        <v>1</v>
      </c>
      <c r="P246" s="2">
        <v>0.95584649281721601</v>
      </c>
      <c r="Q246" s="2">
        <v>0.97393803443992744</v>
      </c>
      <c r="R246" s="2">
        <v>1</v>
      </c>
      <c r="S246" s="2">
        <v>1</v>
      </c>
      <c r="T246" s="2">
        <v>1</v>
      </c>
      <c r="U246" s="2">
        <v>1</v>
      </c>
      <c r="V246" s="2">
        <v>1</v>
      </c>
      <c r="W246" s="2">
        <v>1</v>
      </c>
      <c r="X246" s="2">
        <v>1</v>
      </c>
      <c r="Y246" s="2">
        <v>1</v>
      </c>
      <c r="Z246" s="2">
        <v>0.97393803443992744</v>
      </c>
      <c r="AA246" s="2">
        <v>0.95584649281721601</v>
      </c>
      <c r="AB246" s="2">
        <v>1</v>
      </c>
      <c r="AC246" s="2">
        <v>1</v>
      </c>
      <c r="AD246" s="2">
        <v>1</v>
      </c>
      <c r="AE246" s="2">
        <v>1</v>
      </c>
      <c r="AF246" s="2">
        <v>1</v>
      </c>
      <c r="AG246" s="2">
        <v>1</v>
      </c>
    </row>
    <row r="247" spans="1:33" x14ac:dyDescent="0.25">
      <c r="A247" s="110" t="s">
        <v>68</v>
      </c>
      <c r="B247" s="1">
        <v>2041</v>
      </c>
      <c r="C247" s="1" t="s">
        <v>366</v>
      </c>
      <c r="D247" s="2">
        <v>1</v>
      </c>
      <c r="E247" s="2">
        <v>1</v>
      </c>
      <c r="F247" s="2">
        <v>0.98905982008780224</v>
      </c>
      <c r="G247" s="2">
        <v>1</v>
      </c>
      <c r="H247" s="2">
        <v>1</v>
      </c>
      <c r="I247" s="2">
        <v>1</v>
      </c>
      <c r="J247" s="2">
        <v>1</v>
      </c>
      <c r="K247" s="2">
        <v>1</v>
      </c>
      <c r="L247" s="2">
        <v>1</v>
      </c>
      <c r="M247" s="2">
        <v>1</v>
      </c>
      <c r="N247" s="2">
        <v>1</v>
      </c>
      <c r="O247" s="2">
        <v>1</v>
      </c>
      <c r="P247" s="2">
        <v>0.95584649281721601</v>
      </c>
      <c r="Q247" s="2">
        <v>0.97393803443992744</v>
      </c>
      <c r="R247" s="2">
        <v>1</v>
      </c>
      <c r="S247" s="2">
        <v>1</v>
      </c>
      <c r="T247" s="2">
        <v>1</v>
      </c>
      <c r="U247" s="2">
        <v>1</v>
      </c>
      <c r="V247" s="2">
        <v>1</v>
      </c>
      <c r="W247" s="2">
        <v>1</v>
      </c>
      <c r="X247" s="2">
        <v>1</v>
      </c>
      <c r="Y247" s="2">
        <v>1</v>
      </c>
      <c r="Z247" s="2">
        <v>0.97393803443992744</v>
      </c>
      <c r="AA247" s="2">
        <v>0.95584649281721601</v>
      </c>
      <c r="AB247" s="2">
        <v>1</v>
      </c>
      <c r="AC247" s="2">
        <v>1</v>
      </c>
      <c r="AD247" s="2">
        <v>1</v>
      </c>
      <c r="AE247" s="2">
        <v>1</v>
      </c>
      <c r="AF247" s="2">
        <v>1</v>
      </c>
      <c r="AG247" s="2">
        <v>1</v>
      </c>
    </row>
    <row r="248" spans="1:33" x14ac:dyDescent="0.25">
      <c r="A248" s="110" t="s">
        <v>68</v>
      </c>
      <c r="B248" s="1">
        <v>2042</v>
      </c>
      <c r="C248" s="1" t="s">
        <v>366</v>
      </c>
      <c r="D248" s="2">
        <v>1</v>
      </c>
      <c r="E248" s="2">
        <v>1</v>
      </c>
      <c r="F248" s="2">
        <v>0.98905982008780224</v>
      </c>
      <c r="G248" s="2">
        <v>1</v>
      </c>
      <c r="H248" s="2">
        <v>1</v>
      </c>
      <c r="I248" s="2">
        <v>1</v>
      </c>
      <c r="J248" s="2">
        <v>1</v>
      </c>
      <c r="K248" s="2">
        <v>1</v>
      </c>
      <c r="L248" s="2">
        <v>1</v>
      </c>
      <c r="M248" s="2">
        <v>1</v>
      </c>
      <c r="N248" s="2">
        <v>1</v>
      </c>
      <c r="O248" s="2">
        <v>1</v>
      </c>
      <c r="P248" s="2">
        <v>0.95584649281721601</v>
      </c>
      <c r="Q248" s="2">
        <v>0.97393803443992744</v>
      </c>
      <c r="R248" s="2">
        <v>1</v>
      </c>
      <c r="S248" s="2">
        <v>1</v>
      </c>
      <c r="T248" s="2">
        <v>1</v>
      </c>
      <c r="U248" s="2">
        <v>1</v>
      </c>
      <c r="V248" s="2">
        <v>1</v>
      </c>
      <c r="W248" s="2">
        <v>1</v>
      </c>
      <c r="X248" s="2">
        <v>1</v>
      </c>
      <c r="Y248" s="2">
        <v>1</v>
      </c>
      <c r="Z248" s="2">
        <v>0.97393803443992744</v>
      </c>
      <c r="AA248" s="2">
        <v>0.95584649281721601</v>
      </c>
      <c r="AB248" s="2">
        <v>1</v>
      </c>
      <c r="AC248" s="2">
        <v>1</v>
      </c>
      <c r="AD248" s="2">
        <v>1</v>
      </c>
      <c r="AE248" s="2">
        <v>1</v>
      </c>
      <c r="AF248" s="2">
        <v>1</v>
      </c>
      <c r="AG248" s="2">
        <v>1</v>
      </c>
    </row>
    <row r="249" spans="1:33" x14ac:dyDescent="0.25">
      <c r="A249" s="110" t="s">
        <v>68</v>
      </c>
      <c r="B249" s="1">
        <v>2043</v>
      </c>
      <c r="C249" s="1" t="s">
        <v>366</v>
      </c>
      <c r="D249" s="2">
        <v>1</v>
      </c>
      <c r="E249" s="2">
        <v>1</v>
      </c>
      <c r="F249" s="2">
        <v>0.98905982008780224</v>
      </c>
      <c r="G249" s="2">
        <v>1</v>
      </c>
      <c r="H249" s="2">
        <v>1</v>
      </c>
      <c r="I249" s="2">
        <v>1</v>
      </c>
      <c r="J249" s="2">
        <v>1</v>
      </c>
      <c r="K249" s="2">
        <v>1</v>
      </c>
      <c r="L249" s="2">
        <v>1</v>
      </c>
      <c r="M249" s="2">
        <v>1</v>
      </c>
      <c r="N249" s="2">
        <v>1</v>
      </c>
      <c r="O249" s="2">
        <v>1</v>
      </c>
      <c r="P249" s="2">
        <v>0.95584649281721601</v>
      </c>
      <c r="Q249" s="2">
        <v>0.97393803443992744</v>
      </c>
      <c r="R249" s="2">
        <v>1</v>
      </c>
      <c r="S249" s="2">
        <v>1</v>
      </c>
      <c r="T249" s="2">
        <v>1</v>
      </c>
      <c r="U249" s="2">
        <v>1</v>
      </c>
      <c r="V249" s="2">
        <v>1</v>
      </c>
      <c r="W249" s="2">
        <v>1</v>
      </c>
      <c r="X249" s="2">
        <v>1</v>
      </c>
      <c r="Y249" s="2">
        <v>1</v>
      </c>
      <c r="Z249" s="2">
        <v>0.97393803443992744</v>
      </c>
      <c r="AA249" s="2">
        <v>0.95584649281721601</v>
      </c>
      <c r="AB249" s="2">
        <v>1</v>
      </c>
      <c r="AC249" s="2">
        <v>1</v>
      </c>
      <c r="AD249" s="2">
        <v>1</v>
      </c>
      <c r="AE249" s="2">
        <v>1</v>
      </c>
      <c r="AF249" s="2">
        <v>1</v>
      </c>
      <c r="AG249" s="2">
        <v>1</v>
      </c>
    </row>
    <row r="250" spans="1:33" x14ac:dyDescent="0.25">
      <c r="A250" s="110" t="s">
        <v>68</v>
      </c>
      <c r="B250" s="1">
        <v>2044</v>
      </c>
      <c r="C250" s="1" t="s">
        <v>366</v>
      </c>
      <c r="D250" s="2">
        <v>1</v>
      </c>
      <c r="E250" s="2">
        <v>1</v>
      </c>
      <c r="F250" s="2">
        <v>0.98905982008780224</v>
      </c>
      <c r="G250" s="2">
        <v>1</v>
      </c>
      <c r="H250" s="2">
        <v>1</v>
      </c>
      <c r="I250" s="2">
        <v>1</v>
      </c>
      <c r="J250" s="2">
        <v>1</v>
      </c>
      <c r="K250" s="2">
        <v>1</v>
      </c>
      <c r="L250" s="2">
        <v>1</v>
      </c>
      <c r="M250" s="2">
        <v>1</v>
      </c>
      <c r="N250" s="2">
        <v>1</v>
      </c>
      <c r="O250" s="2">
        <v>1</v>
      </c>
      <c r="P250" s="2">
        <v>0.95584649281721601</v>
      </c>
      <c r="Q250" s="2">
        <v>0.97393803443992744</v>
      </c>
      <c r="R250" s="2">
        <v>1</v>
      </c>
      <c r="S250" s="2">
        <v>1</v>
      </c>
      <c r="T250" s="2">
        <v>1</v>
      </c>
      <c r="U250" s="2">
        <v>1</v>
      </c>
      <c r="V250" s="2">
        <v>1</v>
      </c>
      <c r="W250" s="2">
        <v>1</v>
      </c>
      <c r="X250" s="2">
        <v>1</v>
      </c>
      <c r="Y250" s="2">
        <v>1</v>
      </c>
      <c r="Z250" s="2">
        <v>0.97393803443992744</v>
      </c>
      <c r="AA250" s="2">
        <v>0.95584649281721601</v>
      </c>
      <c r="AB250" s="2">
        <v>1</v>
      </c>
      <c r="AC250" s="2">
        <v>1</v>
      </c>
      <c r="AD250" s="2">
        <v>1</v>
      </c>
      <c r="AE250" s="2">
        <v>1</v>
      </c>
      <c r="AF250" s="2">
        <v>1</v>
      </c>
      <c r="AG250" s="2">
        <v>1</v>
      </c>
    </row>
    <row r="251" spans="1:33" x14ac:dyDescent="0.25">
      <c r="A251" s="110" t="s">
        <v>68</v>
      </c>
      <c r="B251" s="1">
        <v>2045</v>
      </c>
      <c r="C251" s="1" t="s">
        <v>366</v>
      </c>
      <c r="D251" s="2">
        <v>1</v>
      </c>
      <c r="E251" s="2">
        <v>1</v>
      </c>
      <c r="F251" s="2">
        <v>0.98905982008780224</v>
      </c>
      <c r="G251" s="2">
        <v>1</v>
      </c>
      <c r="H251" s="2">
        <v>1</v>
      </c>
      <c r="I251" s="2">
        <v>1</v>
      </c>
      <c r="J251" s="2">
        <v>1</v>
      </c>
      <c r="K251" s="2">
        <v>1</v>
      </c>
      <c r="L251" s="2">
        <v>1</v>
      </c>
      <c r="M251" s="2">
        <v>1</v>
      </c>
      <c r="N251" s="2">
        <v>1</v>
      </c>
      <c r="O251" s="2">
        <v>1</v>
      </c>
      <c r="P251" s="2">
        <v>0.95584649281721601</v>
      </c>
      <c r="Q251" s="2">
        <v>0.97393803443992744</v>
      </c>
      <c r="R251" s="2">
        <v>1</v>
      </c>
      <c r="S251" s="2">
        <v>1</v>
      </c>
      <c r="T251" s="2">
        <v>1</v>
      </c>
      <c r="U251" s="2">
        <v>1</v>
      </c>
      <c r="V251" s="2">
        <v>1</v>
      </c>
      <c r="W251" s="2">
        <v>1</v>
      </c>
      <c r="X251" s="2">
        <v>1</v>
      </c>
      <c r="Y251" s="2">
        <v>1</v>
      </c>
      <c r="Z251" s="2">
        <v>0.97393803443992744</v>
      </c>
      <c r="AA251" s="2">
        <v>0.95584649281721601</v>
      </c>
      <c r="AB251" s="2">
        <v>1</v>
      </c>
      <c r="AC251" s="2">
        <v>1</v>
      </c>
      <c r="AD251" s="2">
        <v>1</v>
      </c>
      <c r="AE251" s="2">
        <v>1</v>
      </c>
      <c r="AF251" s="2">
        <v>1</v>
      </c>
      <c r="AG251" s="2">
        <v>1</v>
      </c>
    </row>
    <row r="252" spans="1:33" x14ac:dyDescent="0.25">
      <c r="A252" s="110" t="s">
        <v>68</v>
      </c>
      <c r="B252" s="1">
        <v>2046</v>
      </c>
      <c r="C252" s="1" t="s">
        <v>366</v>
      </c>
      <c r="D252" s="2">
        <v>1</v>
      </c>
      <c r="E252" s="2">
        <v>1</v>
      </c>
      <c r="F252" s="2">
        <v>0.98905982008780224</v>
      </c>
      <c r="G252" s="2">
        <v>1</v>
      </c>
      <c r="H252" s="2">
        <v>1</v>
      </c>
      <c r="I252" s="2">
        <v>1</v>
      </c>
      <c r="J252" s="2">
        <v>1</v>
      </c>
      <c r="K252" s="2">
        <v>1</v>
      </c>
      <c r="L252" s="2">
        <v>1</v>
      </c>
      <c r="M252" s="2">
        <v>1</v>
      </c>
      <c r="N252" s="2">
        <v>1</v>
      </c>
      <c r="O252" s="2">
        <v>1</v>
      </c>
      <c r="P252" s="2">
        <v>0.95584649281721601</v>
      </c>
      <c r="Q252" s="2">
        <v>0.97393803443992744</v>
      </c>
      <c r="R252" s="2">
        <v>1</v>
      </c>
      <c r="S252" s="2">
        <v>1</v>
      </c>
      <c r="T252" s="2">
        <v>1</v>
      </c>
      <c r="U252" s="2">
        <v>1</v>
      </c>
      <c r="V252" s="2">
        <v>1</v>
      </c>
      <c r="W252" s="2">
        <v>1</v>
      </c>
      <c r="X252" s="2">
        <v>1</v>
      </c>
      <c r="Y252" s="2">
        <v>1</v>
      </c>
      <c r="Z252" s="2">
        <v>0.97393803443992744</v>
      </c>
      <c r="AA252" s="2">
        <v>0.95584649281721601</v>
      </c>
      <c r="AB252" s="2">
        <v>1</v>
      </c>
      <c r="AC252" s="2">
        <v>1</v>
      </c>
      <c r="AD252" s="2">
        <v>1</v>
      </c>
      <c r="AE252" s="2">
        <v>1</v>
      </c>
      <c r="AF252" s="2">
        <v>1</v>
      </c>
      <c r="AG252" s="2">
        <v>1</v>
      </c>
    </row>
    <row r="253" spans="1:33" x14ac:dyDescent="0.25">
      <c r="A253" s="110" t="s">
        <v>68</v>
      </c>
      <c r="B253" s="1">
        <v>2047</v>
      </c>
      <c r="C253" s="1" t="s">
        <v>366</v>
      </c>
      <c r="D253" s="2">
        <v>1</v>
      </c>
      <c r="E253" s="2">
        <v>1</v>
      </c>
      <c r="F253" s="2">
        <v>0.98905982008780224</v>
      </c>
      <c r="G253" s="2">
        <v>1</v>
      </c>
      <c r="H253" s="2">
        <v>1</v>
      </c>
      <c r="I253" s="2">
        <v>1</v>
      </c>
      <c r="J253" s="2">
        <v>1</v>
      </c>
      <c r="K253" s="2">
        <v>1</v>
      </c>
      <c r="L253" s="2">
        <v>1</v>
      </c>
      <c r="M253" s="2">
        <v>1</v>
      </c>
      <c r="N253" s="2">
        <v>1</v>
      </c>
      <c r="O253" s="2">
        <v>1</v>
      </c>
      <c r="P253" s="2">
        <v>0.95584649281721601</v>
      </c>
      <c r="Q253" s="2">
        <v>0.97393803443992744</v>
      </c>
      <c r="R253" s="2">
        <v>1</v>
      </c>
      <c r="S253" s="2">
        <v>1</v>
      </c>
      <c r="T253" s="2">
        <v>1</v>
      </c>
      <c r="U253" s="2">
        <v>1</v>
      </c>
      <c r="V253" s="2">
        <v>1</v>
      </c>
      <c r="W253" s="2">
        <v>1</v>
      </c>
      <c r="X253" s="2">
        <v>1</v>
      </c>
      <c r="Y253" s="2">
        <v>1</v>
      </c>
      <c r="Z253" s="2">
        <v>0.97393803443992744</v>
      </c>
      <c r="AA253" s="2">
        <v>0.95584649281721601</v>
      </c>
      <c r="AB253" s="2">
        <v>1</v>
      </c>
      <c r="AC253" s="2">
        <v>1</v>
      </c>
      <c r="AD253" s="2">
        <v>1</v>
      </c>
      <c r="AE253" s="2">
        <v>1</v>
      </c>
      <c r="AF253" s="2">
        <v>1</v>
      </c>
      <c r="AG253" s="2">
        <v>1</v>
      </c>
    </row>
    <row r="254" spans="1:33" x14ac:dyDescent="0.25">
      <c r="A254" s="110" t="s">
        <v>68</v>
      </c>
      <c r="B254" s="1">
        <v>2048</v>
      </c>
      <c r="C254" s="1" t="s">
        <v>366</v>
      </c>
      <c r="D254" s="2">
        <v>1</v>
      </c>
      <c r="E254" s="2">
        <v>1</v>
      </c>
      <c r="F254" s="2">
        <v>0.98905982008780224</v>
      </c>
      <c r="G254" s="2">
        <v>1</v>
      </c>
      <c r="H254" s="2">
        <v>1</v>
      </c>
      <c r="I254" s="2">
        <v>1</v>
      </c>
      <c r="J254" s="2">
        <v>1</v>
      </c>
      <c r="K254" s="2">
        <v>1</v>
      </c>
      <c r="L254" s="2">
        <v>1</v>
      </c>
      <c r="M254" s="2">
        <v>1</v>
      </c>
      <c r="N254" s="2">
        <v>1</v>
      </c>
      <c r="O254" s="2">
        <v>1</v>
      </c>
      <c r="P254" s="2">
        <v>0.95584649281721601</v>
      </c>
      <c r="Q254" s="2">
        <v>0.97393803443992744</v>
      </c>
      <c r="R254" s="2">
        <v>1</v>
      </c>
      <c r="S254" s="2">
        <v>1</v>
      </c>
      <c r="T254" s="2">
        <v>1</v>
      </c>
      <c r="U254" s="2">
        <v>1</v>
      </c>
      <c r="V254" s="2">
        <v>1</v>
      </c>
      <c r="W254" s="2">
        <v>1</v>
      </c>
      <c r="X254" s="2">
        <v>1</v>
      </c>
      <c r="Y254" s="2">
        <v>1</v>
      </c>
      <c r="Z254" s="2">
        <v>0.97393803443992744</v>
      </c>
      <c r="AA254" s="2">
        <v>0.95584649281721601</v>
      </c>
      <c r="AB254" s="2">
        <v>1</v>
      </c>
      <c r="AC254" s="2">
        <v>1</v>
      </c>
      <c r="AD254" s="2">
        <v>1</v>
      </c>
      <c r="AE254" s="2">
        <v>1</v>
      </c>
      <c r="AF254" s="2">
        <v>1</v>
      </c>
      <c r="AG254" s="2">
        <v>1</v>
      </c>
    </row>
    <row r="255" spans="1:33" x14ac:dyDescent="0.25">
      <c r="A255" s="110" t="s">
        <v>68</v>
      </c>
      <c r="B255" s="1">
        <v>2049</v>
      </c>
      <c r="C255" s="1" t="s">
        <v>366</v>
      </c>
      <c r="D255" s="2">
        <v>1</v>
      </c>
      <c r="E255" s="2">
        <v>1</v>
      </c>
      <c r="F255" s="2">
        <v>0.98905982008780224</v>
      </c>
      <c r="G255" s="2">
        <v>1</v>
      </c>
      <c r="H255" s="2">
        <v>1</v>
      </c>
      <c r="I255" s="2">
        <v>1</v>
      </c>
      <c r="J255" s="2">
        <v>1</v>
      </c>
      <c r="K255" s="2">
        <v>1</v>
      </c>
      <c r="L255" s="2">
        <v>1</v>
      </c>
      <c r="M255" s="2">
        <v>1</v>
      </c>
      <c r="N255" s="2">
        <v>1</v>
      </c>
      <c r="O255" s="2">
        <v>1</v>
      </c>
      <c r="P255" s="2">
        <v>0.95584649281721601</v>
      </c>
      <c r="Q255" s="2">
        <v>0.97393803443992744</v>
      </c>
      <c r="R255" s="2">
        <v>1</v>
      </c>
      <c r="S255" s="2">
        <v>1</v>
      </c>
      <c r="T255" s="2">
        <v>1</v>
      </c>
      <c r="U255" s="2">
        <v>1</v>
      </c>
      <c r="V255" s="2">
        <v>1</v>
      </c>
      <c r="W255" s="2">
        <v>1</v>
      </c>
      <c r="X255" s="2">
        <v>1</v>
      </c>
      <c r="Y255" s="2">
        <v>1</v>
      </c>
      <c r="Z255" s="2">
        <v>0.97393803443992744</v>
      </c>
      <c r="AA255" s="2">
        <v>0.95584649281721601</v>
      </c>
      <c r="AB255" s="2">
        <v>1</v>
      </c>
      <c r="AC255" s="2">
        <v>1</v>
      </c>
      <c r="AD255" s="2">
        <v>1</v>
      </c>
      <c r="AE255" s="2">
        <v>1</v>
      </c>
      <c r="AF255" s="2">
        <v>1</v>
      </c>
      <c r="AG255" s="2">
        <v>1</v>
      </c>
    </row>
    <row r="256" spans="1:33" ht="15.75" thickBot="1" x14ac:dyDescent="0.3">
      <c r="A256" s="111" t="s">
        <v>68</v>
      </c>
      <c r="B256" s="112">
        <v>2050</v>
      </c>
      <c r="C256" s="112" t="s">
        <v>366</v>
      </c>
      <c r="D256" s="113">
        <v>1</v>
      </c>
      <c r="E256" s="113">
        <v>1</v>
      </c>
      <c r="F256" s="113">
        <v>0.98905982008780224</v>
      </c>
      <c r="G256" s="113">
        <v>1</v>
      </c>
      <c r="H256" s="113">
        <v>1</v>
      </c>
      <c r="I256" s="113">
        <v>1</v>
      </c>
      <c r="J256" s="113">
        <v>1</v>
      </c>
      <c r="K256" s="113">
        <v>1</v>
      </c>
      <c r="L256" s="113">
        <v>1</v>
      </c>
      <c r="M256" s="113">
        <v>1</v>
      </c>
      <c r="N256" s="113">
        <v>1</v>
      </c>
      <c r="O256" s="113">
        <v>1</v>
      </c>
      <c r="P256" s="113">
        <v>0.95584649281721601</v>
      </c>
      <c r="Q256" s="113">
        <v>0.97393803443992744</v>
      </c>
      <c r="R256" s="113">
        <v>1</v>
      </c>
      <c r="S256" s="113">
        <v>1</v>
      </c>
      <c r="T256" s="113">
        <v>1</v>
      </c>
      <c r="U256" s="113">
        <v>1</v>
      </c>
      <c r="V256" s="113">
        <v>1</v>
      </c>
      <c r="W256" s="113">
        <v>1</v>
      </c>
      <c r="X256" s="113">
        <v>1</v>
      </c>
      <c r="Y256" s="113">
        <v>1</v>
      </c>
      <c r="Z256" s="113">
        <v>0.97393803443992744</v>
      </c>
      <c r="AA256" s="113">
        <v>0.95584649281721601</v>
      </c>
      <c r="AB256" s="113">
        <v>1</v>
      </c>
      <c r="AC256" s="113">
        <v>1</v>
      </c>
      <c r="AD256" s="113">
        <v>1</v>
      </c>
      <c r="AE256" s="113">
        <v>1</v>
      </c>
      <c r="AF256" s="113">
        <v>1</v>
      </c>
      <c r="AG256" s="113">
        <v>1</v>
      </c>
    </row>
    <row r="257" spans="1:33" ht="15.75" thickTop="1" x14ac:dyDescent="0.25">
      <c r="A257" s="109" t="s">
        <v>70</v>
      </c>
      <c r="B257" s="109">
        <v>2015</v>
      </c>
      <c r="C257" s="109" t="s">
        <v>366</v>
      </c>
      <c r="D257" s="2">
        <v>0.98565129793667827</v>
      </c>
      <c r="E257" s="2">
        <v>0.99543176370606723</v>
      </c>
      <c r="F257" s="2">
        <v>0.96724383545419856</v>
      </c>
      <c r="G257" s="2">
        <v>0.97234169072554266</v>
      </c>
      <c r="H257" s="2">
        <v>0.98712505768089132</v>
      </c>
      <c r="I257" s="2">
        <v>0.98565129793667827</v>
      </c>
      <c r="J257" s="2">
        <v>0.99543176370606723</v>
      </c>
      <c r="K257" s="2">
        <v>0.96724383545419856</v>
      </c>
      <c r="L257" s="2">
        <v>0.97234169072554266</v>
      </c>
      <c r="M257" s="2">
        <v>0.98712505768089132</v>
      </c>
      <c r="N257" s="2">
        <v>0.98603446850615062</v>
      </c>
      <c r="O257" s="2">
        <v>0.99543176370606723</v>
      </c>
      <c r="P257" s="2">
        <v>0.96724383545419856</v>
      </c>
      <c r="Q257" s="2">
        <v>0.97234169072554266</v>
      </c>
      <c r="R257" s="2">
        <v>0.9871250576808912</v>
      </c>
      <c r="S257" s="2">
        <v>0.98603446850615062</v>
      </c>
      <c r="T257" s="2">
        <v>0.99543176370606723</v>
      </c>
      <c r="U257" s="2">
        <v>0.96724383545419856</v>
      </c>
      <c r="V257" s="2">
        <v>0.97234169072554266</v>
      </c>
      <c r="W257" s="2">
        <v>0.9871250576808912</v>
      </c>
      <c r="X257" s="2">
        <v>0.98565129793667827</v>
      </c>
      <c r="Y257" s="2">
        <v>0.99543176370606723</v>
      </c>
      <c r="Z257" s="2">
        <v>0.97234169072554266</v>
      </c>
      <c r="AA257" s="2">
        <v>0.96724383545419856</v>
      </c>
      <c r="AB257" s="2">
        <v>0.98712505768089132</v>
      </c>
      <c r="AC257" s="2">
        <v>0.98565129793667827</v>
      </c>
      <c r="AD257" s="2">
        <v>0.99543176370606723</v>
      </c>
      <c r="AE257" s="2">
        <v>0.97234169072554266</v>
      </c>
      <c r="AF257" s="2">
        <v>0.96724383545419856</v>
      </c>
      <c r="AG257" s="2">
        <v>0.98712505768089132</v>
      </c>
    </row>
    <row r="258" spans="1:33" x14ac:dyDescent="0.25">
      <c r="A258" s="110" t="s">
        <v>70</v>
      </c>
      <c r="B258" s="1">
        <v>2016</v>
      </c>
      <c r="C258" s="1" t="s">
        <v>366</v>
      </c>
      <c r="D258" s="2">
        <v>1</v>
      </c>
      <c r="E258" s="2">
        <v>1</v>
      </c>
      <c r="F258" s="2">
        <v>1</v>
      </c>
      <c r="G258" s="2">
        <v>0.99553434551906073</v>
      </c>
      <c r="H258" s="2">
        <v>1</v>
      </c>
      <c r="I258" s="2">
        <v>1</v>
      </c>
      <c r="J258" s="2">
        <v>1</v>
      </c>
      <c r="K258" s="2">
        <v>1</v>
      </c>
      <c r="L258" s="2">
        <v>1</v>
      </c>
      <c r="M258" s="2">
        <v>1</v>
      </c>
      <c r="N258" s="2">
        <v>0.99668448886928496</v>
      </c>
      <c r="O258" s="2">
        <v>0.99857510374638858</v>
      </c>
      <c r="P258" s="2">
        <v>0.99472260585141781</v>
      </c>
      <c r="Q258" s="2">
        <v>0.97957818411945941</v>
      </c>
      <c r="R258" s="2">
        <v>0.99811461630740073</v>
      </c>
      <c r="S258" s="2">
        <v>1</v>
      </c>
      <c r="T258" s="2">
        <v>1</v>
      </c>
      <c r="U258" s="2">
        <v>0.97809099994320581</v>
      </c>
      <c r="V258" s="2">
        <v>0.981507731872863</v>
      </c>
      <c r="W258" s="2">
        <v>1</v>
      </c>
      <c r="X258" s="2">
        <v>0.99007084132463286</v>
      </c>
      <c r="Y258" s="2">
        <v>0.99857510374638858</v>
      </c>
      <c r="Z258" s="2">
        <v>0.97957818411945941</v>
      </c>
      <c r="AA258" s="2">
        <v>0.99472260585141781</v>
      </c>
      <c r="AB258" s="2">
        <v>0.99102986092775935</v>
      </c>
      <c r="AC258" s="2">
        <v>0.99508185017767348</v>
      </c>
      <c r="AD258" s="2">
        <v>1</v>
      </c>
      <c r="AE258" s="2">
        <v>0.981507731872863</v>
      </c>
      <c r="AF258" s="2">
        <v>0.97809099994320581</v>
      </c>
      <c r="AG258" s="2">
        <v>0.99586237045775416</v>
      </c>
    </row>
    <row r="259" spans="1:33" x14ac:dyDescent="0.25">
      <c r="A259" s="110" t="s">
        <v>70</v>
      </c>
      <c r="B259" s="1">
        <v>2017</v>
      </c>
      <c r="C259" s="1" t="s">
        <v>366</v>
      </c>
      <c r="D259" s="2">
        <v>1</v>
      </c>
      <c r="E259" s="2">
        <v>1</v>
      </c>
      <c r="F259" s="2">
        <v>1</v>
      </c>
      <c r="G259" s="2">
        <v>1</v>
      </c>
      <c r="H259" s="2">
        <v>1</v>
      </c>
      <c r="I259" s="2">
        <v>1</v>
      </c>
      <c r="J259" s="2">
        <v>1</v>
      </c>
      <c r="K259" s="2">
        <v>1</v>
      </c>
      <c r="L259" s="2">
        <v>1</v>
      </c>
      <c r="M259" s="2">
        <v>1</v>
      </c>
      <c r="N259" s="2">
        <v>1</v>
      </c>
      <c r="O259" s="2">
        <v>1</v>
      </c>
      <c r="P259" s="2">
        <v>1</v>
      </c>
      <c r="Q259" s="2">
        <v>0.98583268298093762</v>
      </c>
      <c r="R259" s="2">
        <v>1</v>
      </c>
      <c r="S259" s="2">
        <v>1</v>
      </c>
      <c r="T259" s="2">
        <v>1</v>
      </c>
      <c r="U259" s="2">
        <v>0.98735594828517981</v>
      </c>
      <c r="V259" s="2">
        <v>0.99148403639084004</v>
      </c>
      <c r="W259" s="2">
        <v>1</v>
      </c>
      <c r="X259" s="2">
        <v>0.9934638540697267</v>
      </c>
      <c r="Y259" s="2">
        <v>1</v>
      </c>
      <c r="Z259" s="2">
        <v>0.98583268298093774</v>
      </c>
      <c r="AA259" s="2">
        <v>1</v>
      </c>
      <c r="AB259" s="2">
        <v>0.99401284890938135</v>
      </c>
      <c r="AC259" s="2">
        <v>1</v>
      </c>
      <c r="AD259" s="2">
        <v>1</v>
      </c>
      <c r="AE259" s="2">
        <v>0.99148403639084004</v>
      </c>
      <c r="AF259" s="2">
        <v>0.98735594828517981</v>
      </c>
      <c r="AG259" s="2">
        <v>1</v>
      </c>
    </row>
    <row r="260" spans="1:33" x14ac:dyDescent="0.25">
      <c r="A260" s="110" t="s">
        <v>70</v>
      </c>
      <c r="B260" s="1">
        <v>2018</v>
      </c>
      <c r="C260" s="1" t="s">
        <v>366</v>
      </c>
      <c r="D260" s="2">
        <v>1</v>
      </c>
      <c r="E260" s="2">
        <v>1</v>
      </c>
      <c r="F260" s="2">
        <v>1</v>
      </c>
      <c r="G260" s="2">
        <v>1</v>
      </c>
      <c r="H260" s="2">
        <v>1</v>
      </c>
      <c r="I260" s="2">
        <v>1</v>
      </c>
      <c r="J260" s="2">
        <v>1</v>
      </c>
      <c r="K260" s="2">
        <v>1</v>
      </c>
      <c r="L260" s="2">
        <v>1</v>
      </c>
      <c r="M260" s="2">
        <v>1</v>
      </c>
      <c r="N260" s="2">
        <v>1</v>
      </c>
      <c r="O260" s="2">
        <v>1</v>
      </c>
      <c r="P260" s="2">
        <v>1</v>
      </c>
      <c r="Q260" s="2">
        <v>0.99185431816132452</v>
      </c>
      <c r="R260" s="2">
        <v>1</v>
      </c>
      <c r="S260" s="2">
        <v>1</v>
      </c>
      <c r="T260" s="2">
        <v>1</v>
      </c>
      <c r="U260" s="2">
        <v>0.99669918860869766</v>
      </c>
      <c r="V260" s="2">
        <v>1</v>
      </c>
      <c r="W260" s="2">
        <v>1</v>
      </c>
      <c r="X260" s="2">
        <v>0.99664702314939524</v>
      </c>
      <c r="Y260" s="2">
        <v>1</v>
      </c>
      <c r="Z260" s="2">
        <v>0.99185431816132452</v>
      </c>
      <c r="AA260" s="2">
        <v>1</v>
      </c>
      <c r="AB260" s="2">
        <v>0.99679168064109858</v>
      </c>
      <c r="AC260" s="2">
        <v>1</v>
      </c>
      <c r="AD260" s="2">
        <v>1</v>
      </c>
      <c r="AE260" s="2">
        <v>1</v>
      </c>
      <c r="AF260" s="2">
        <v>0.99669918860869766</v>
      </c>
      <c r="AG260" s="2">
        <v>1</v>
      </c>
    </row>
    <row r="261" spans="1:33" x14ac:dyDescent="0.25">
      <c r="A261" s="110" t="s">
        <v>70</v>
      </c>
      <c r="B261" s="1">
        <v>2019</v>
      </c>
      <c r="C261" s="1" t="s">
        <v>366</v>
      </c>
      <c r="D261" s="2">
        <v>1</v>
      </c>
      <c r="E261" s="2">
        <v>1</v>
      </c>
      <c r="F261" s="2">
        <v>1</v>
      </c>
      <c r="G261" s="2">
        <v>1</v>
      </c>
      <c r="H261" s="2">
        <v>1</v>
      </c>
      <c r="I261" s="2">
        <v>1</v>
      </c>
      <c r="J261" s="2">
        <v>1</v>
      </c>
      <c r="K261" s="2">
        <v>1</v>
      </c>
      <c r="L261" s="2">
        <v>1</v>
      </c>
      <c r="M261" s="2">
        <v>1</v>
      </c>
      <c r="N261" s="2">
        <v>1</v>
      </c>
      <c r="O261" s="2">
        <v>1</v>
      </c>
      <c r="P261" s="2">
        <v>1</v>
      </c>
      <c r="Q261" s="2">
        <v>0.99764308966061976</v>
      </c>
      <c r="R261" s="2">
        <v>1</v>
      </c>
      <c r="S261" s="2">
        <v>1</v>
      </c>
      <c r="T261" s="2">
        <v>1</v>
      </c>
      <c r="U261" s="2">
        <v>1</v>
      </c>
      <c r="V261" s="2">
        <v>1</v>
      </c>
      <c r="W261" s="2">
        <v>1</v>
      </c>
      <c r="X261" s="2">
        <v>0.99962034856363857</v>
      </c>
      <c r="Y261" s="2">
        <v>1</v>
      </c>
      <c r="Z261" s="2">
        <v>0.99764308966061976</v>
      </c>
      <c r="AA261" s="2">
        <v>1</v>
      </c>
      <c r="AB261" s="2">
        <v>0.99936635612291103</v>
      </c>
      <c r="AC261" s="2">
        <v>1</v>
      </c>
      <c r="AD261" s="2">
        <v>1</v>
      </c>
      <c r="AE261" s="2">
        <v>1</v>
      </c>
      <c r="AF261" s="2">
        <v>1</v>
      </c>
      <c r="AG261" s="2">
        <v>1</v>
      </c>
    </row>
    <row r="262" spans="1:33" x14ac:dyDescent="0.25">
      <c r="A262" s="110" t="s">
        <v>70</v>
      </c>
      <c r="B262" s="1">
        <v>2020</v>
      </c>
      <c r="C262" s="1" t="s">
        <v>366</v>
      </c>
      <c r="D262" s="2">
        <v>1</v>
      </c>
      <c r="E262" s="2">
        <v>1</v>
      </c>
      <c r="F262" s="2">
        <v>1</v>
      </c>
      <c r="G262" s="2">
        <v>1</v>
      </c>
      <c r="H262" s="2">
        <v>1</v>
      </c>
      <c r="I262" s="2">
        <v>1</v>
      </c>
      <c r="J262" s="2">
        <v>1</v>
      </c>
      <c r="K262" s="2">
        <v>1</v>
      </c>
      <c r="L262" s="2">
        <v>1</v>
      </c>
      <c r="M262" s="2">
        <v>1</v>
      </c>
      <c r="N262" s="2">
        <v>1</v>
      </c>
      <c r="O262" s="2">
        <v>1</v>
      </c>
      <c r="P262" s="2">
        <v>1</v>
      </c>
      <c r="Q262" s="2">
        <v>1</v>
      </c>
      <c r="R262" s="2">
        <v>1</v>
      </c>
      <c r="S262" s="2">
        <v>1</v>
      </c>
      <c r="T262" s="2">
        <v>1</v>
      </c>
      <c r="U262" s="2">
        <v>1</v>
      </c>
      <c r="V262" s="2">
        <v>1</v>
      </c>
      <c r="W262" s="2">
        <v>1</v>
      </c>
      <c r="X262" s="2">
        <v>1</v>
      </c>
      <c r="Y262" s="2">
        <v>1</v>
      </c>
      <c r="Z262" s="2">
        <v>1</v>
      </c>
      <c r="AA262" s="2">
        <v>1</v>
      </c>
      <c r="AB262" s="2">
        <v>1</v>
      </c>
      <c r="AC262" s="2">
        <v>1</v>
      </c>
      <c r="AD262" s="2">
        <v>1</v>
      </c>
      <c r="AE262" s="2">
        <v>1</v>
      </c>
      <c r="AF262" s="2">
        <v>1</v>
      </c>
      <c r="AG262" s="2">
        <v>1</v>
      </c>
    </row>
    <row r="263" spans="1:33" x14ac:dyDescent="0.25">
      <c r="A263" s="110" t="s">
        <v>70</v>
      </c>
      <c r="B263" s="1">
        <v>2021</v>
      </c>
      <c r="C263" s="1" t="s">
        <v>366</v>
      </c>
      <c r="D263" s="2">
        <v>1</v>
      </c>
      <c r="E263" s="2">
        <v>1</v>
      </c>
      <c r="F263" s="2">
        <v>1</v>
      </c>
      <c r="G263" s="2">
        <v>1</v>
      </c>
      <c r="H263" s="2">
        <v>1</v>
      </c>
      <c r="I263" s="2">
        <v>1</v>
      </c>
      <c r="J263" s="2">
        <v>1</v>
      </c>
      <c r="K263" s="2">
        <v>1</v>
      </c>
      <c r="L263" s="2">
        <v>1</v>
      </c>
      <c r="M263" s="2">
        <v>1</v>
      </c>
      <c r="N263" s="2">
        <v>1</v>
      </c>
      <c r="O263" s="2">
        <v>1</v>
      </c>
      <c r="P263" s="2">
        <v>1</v>
      </c>
      <c r="Q263" s="2">
        <v>1</v>
      </c>
      <c r="R263" s="2">
        <v>1</v>
      </c>
      <c r="S263" s="2">
        <v>1</v>
      </c>
      <c r="T263" s="2">
        <v>1</v>
      </c>
      <c r="U263" s="2">
        <v>1</v>
      </c>
      <c r="V263" s="2">
        <v>1</v>
      </c>
      <c r="W263" s="2">
        <v>1</v>
      </c>
      <c r="X263" s="2">
        <v>1</v>
      </c>
      <c r="Y263" s="2">
        <v>1</v>
      </c>
      <c r="Z263" s="2">
        <v>1</v>
      </c>
      <c r="AA263" s="2">
        <v>1</v>
      </c>
      <c r="AB263" s="2">
        <v>1</v>
      </c>
      <c r="AC263" s="2">
        <v>1</v>
      </c>
      <c r="AD263" s="2">
        <v>1</v>
      </c>
      <c r="AE263" s="2">
        <v>1</v>
      </c>
      <c r="AF263" s="2">
        <v>1</v>
      </c>
      <c r="AG263" s="2">
        <v>1</v>
      </c>
    </row>
    <row r="264" spans="1:33" x14ac:dyDescent="0.25">
      <c r="A264" s="110" t="s">
        <v>70</v>
      </c>
      <c r="B264" s="1">
        <v>2022</v>
      </c>
      <c r="C264" s="1" t="s">
        <v>366</v>
      </c>
      <c r="D264" s="2">
        <v>1</v>
      </c>
      <c r="E264" s="2">
        <v>1</v>
      </c>
      <c r="F264" s="2">
        <v>1</v>
      </c>
      <c r="G264" s="2">
        <v>1</v>
      </c>
      <c r="H264" s="2">
        <v>1</v>
      </c>
      <c r="I264" s="2">
        <v>1</v>
      </c>
      <c r="J264" s="2">
        <v>1</v>
      </c>
      <c r="K264" s="2">
        <v>1</v>
      </c>
      <c r="L264" s="2">
        <v>1</v>
      </c>
      <c r="M264" s="2">
        <v>1</v>
      </c>
      <c r="N264" s="2">
        <v>1</v>
      </c>
      <c r="O264" s="2">
        <v>1</v>
      </c>
      <c r="P264" s="2">
        <v>1</v>
      </c>
      <c r="Q264" s="2">
        <v>1</v>
      </c>
      <c r="R264" s="2">
        <v>1</v>
      </c>
      <c r="S264" s="2">
        <v>1</v>
      </c>
      <c r="T264" s="2">
        <v>1</v>
      </c>
      <c r="U264" s="2">
        <v>1</v>
      </c>
      <c r="V264" s="2">
        <v>1</v>
      </c>
      <c r="W264" s="2">
        <v>1</v>
      </c>
      <c r="X264" s="2">
        <v>1</v>
      </c>
      <c r="Y264" s="2">
        <v>1</v>
      </c>
      <c r="Z264" s="2">
        <v>1</v>
      </c>
      <c r="AA264" s="2">
        <v>1</v>
      </c>
      <c r="AB264" s="2">
        <v>1</v>
      </c>
      <c r="AC264" s="2">
        <v>1</v>
      </c>
      <c r="AD264" s="2">
        <v>1</v>
      </c>
      <c r="AE264" s="2">
        <v>1</v>
      </c>
      <c r="AF264" s="2">
        <v>1</v>
      </c>
      <c r="AG264" s="2">
        <v>1</v>
      </c>
    </row>
    <row r="265" spans="1:33" x14ac:dyDescent="0.25">
      <c r="A265" s="110" t="s">
        <v>70</v>
      </c>
      <c r="B265" s="1">
        <v>2023</v>
      </c>
      <c r="C265" s="1" t="s">
        <v>366</v>
      </c>
      <c r="D265" s="2">
        <v>1</v>
      </c>
      <c r="E265" s="2">
        <v>1</v>
      </c>
      <c r="F265" s="2">
        <v>1</v>
      </c>
      <c r="G265" s="2">
        <v>1</v>
      </c>
      <c r="H265" s="2">
        <v>1</v>
      </c>
      <c r="I265" s="2">
        <v>1</v>
      </c>
      <c r="J265" s="2">
        <v>1</v>
      </c>
      <c r="K265" s="2">
        <v>1</v>
      </c>
      <c r="L265" s="2">
        <v>1</v>
      </c>
      <c r="M265" s="2">
        <v>1</v>
      </c>
      <c r="N265" s="2">
        <v>1</v>
      </c>
      <c r="O265" s="2">
        <v>1</v>
      </c>
      <c r="P265" s="2">
        <v>1</v>
      </c>
      <c r="Q265" s="2">
        <v>1</v>
      </c>
      <c r="R265" s="2">
        <v>1</v>
      </c>
      <c r="S265" s="2">
        <v>1</v>
      </c>
      <c r="T265" s="2">
        <v>1</v>
      </c>
      <c r="U265" s="2">
        <v>1</v>
      </c>
      <c r="V265" s="2">
        <v>1</v>
      </c>
      <c r="W265" s="2">
        <v>1</v>
      </c>
      <c r="X265" s="2">
        <v>1</v>
      </c>
      <c r="Y265" s="2">
        <v>1</v>
      </c>
      <c r="Z265" s="2">
        <v>1</v>
      </c>
      <c r="AA265" s="2">
        <v>1</v>
      </c>
      <c r="AB265" s="2">
        <v>1</v>
      </c>
      <c r="AC265" s="2">
        <v>1</v>
      </c>
      <c r="AD265" s="2">
        <v>1</v>
      </c>
      <c r="AE265" s="2">
        <v>1</v>
      </c>
      <c r="AF265" s="2">
        <v>1</v>
      </c>
      <c r="AG265" s="2">
        <v>1</v>
      </c>
    </row>
    <row r="266" spans="1:33" x14ac:dyDescent="0.25">
      <c r="A266" s="110" t="s">
        <v>70</v>
      </c>
      <c r="B266" s="1">
        <v>2024</v>
      </c>
      <c r="C266" s="1" t="s">
        <v>366</v>
      </c>
      <c r="D266" s="2">
        <v>1</v>
      </c>
      <c r="E266" s="2">
        <v>1</v>
      </c>
      <c r="F266" s="2">
        <v>1</v>
      </c>
      <c r="G266" s="2">
        <v>1</v>
      </c>
      <c r="H266" s="2">
        <v>1</v>
      </c>
      <c r="I266" s="2">
        <v>1</v>
      </c>
      <c r="J266" s="2">
        <v>1</v>
      </c>
      <c r="K266" s="2">
        <v>1</v>
      </c>
      <c r="L266" s="2">
        <v>1</v>
      </c>
      <c r="M266" s="2">
        <v>1</v>
      </c>
      <c r="N266" s="2">
        <v>1</v>
      </c>
      <c r="O266" s="2">
        <v>1</v>
      </c>
      <c r="P266" s="2">
        <v>1</v>
      </c>
      <c r="Q266" s="2">
        <v>1</v>
      </c>
      <c r="R266" s="2">
        <v>1</v>
      </c>
      <c r="S266" s="2">
        <v>1</v>
      </c>
      <c r="T266" s="2">
        <v>1</v>
      </c>
      <c r="U266" s="2">
        <v>1</v>
      </c>
      <c r="V266" s="2">
        <v>1</v>
      </c>
      <c r="W266" s="2">
        <v>1</v>
      </c>
      <c r="X266" s="2">
        <v>1</v>
      </c>
      <c r="Y266" s="2">
        <v>1</v>
      </c>
      <c r="Z266" s="2">
        <v>1</v>
      </c>
      <c r="AA266" s="2">
        <v>1</v>
      </c>
      <c r="AB266" s="2">
        <v>1</v>
      </c>
      <c r="AC266" s="2">
        <v>1</v>
      </c>
      <c r="AD266" s="2">
        <v>1</v>
      </c>
      <c r="AE266" s="2">
        <v>1</v>
      </c>
      <c r="AF266" s="2">
        <v>1</v>
      </c>
      <c r="AG266" s="2">
        <v>1</v>
      </c>
    </row>
    <row r="267" spans="1:33" x14ac:dyDescent="0.25">
      <c r="A267" s="110" t="s">
        <v>70</v>
      </c>
      <c r="B267" s="1">
        <v>2025</v>
      </c>
      <c r="C267" s="1" t="s">
        <v>366</v>
      </c>
      <c r="D267" s="2">
        <v>1</v>
      </c>
      <c r="E267" s="2">
        <v>1</v>
      </c>
      <c r="F267" s="2">
        <v>1</v>
      </c>
      <c r="G267" s="2">
        <v>1</v>
      </c>
      <c r="H267" s="2">
        <v>1</v>
      </c>
      <c r="I267" s="2">
        <v>1</v>
      </c>
      <c r="J267" s="2">
        <v>1</v>
      </c>
      <c r="K267" s="2">
        <v>1</v>
      </c>
      <c r="L267" s="2">
        <v>1</v>
      </c>
      <c r="M267" s="2">
        <v>1</v>
      </c>
      <c r="N267" s="2">
        <v>1</v>
      </c>
      <c r="O267" s="2">
        <v>1</v>
      </c>
      <c r="P267" s="2">
        <v>1</v>
      </c>
      <c r="Q267" s="2">
        <v>1</v>
      </c>
      <c r="R267" s="2">
        <v>1</v>
      </c>
      <c r="S267" s="2">
        <v>1</v>
      </c>
      <c r="T267" s="2">
        <v>1</v>
      </c>
      <c r="U267" s="2">
        <v>1</v>
      </c>
      <c r="V267" s="2">
        <v>1</v>
      </c>
      <c r="W267" s="2">
        <v>1</v>
      </c>
      <c r="X267" s="2">
        <v>1</v>
      </c>
      <c r="Y267" s="2">
        <v>1</v>
      </c>
      <c r="Z267" s="2">
        <v>1</v>
      </c>
      <c r="AA267" s="2">
        <v>1</v>
      </c>
      <c r="AB267" s="2">
        <v>1</v>
      </c>
      <c r="AC267" s="2">
        <v>1</v>
      </c>
      <c r="AD267" s="2">
        <v>1</v>
      </c>
      <c r="AE267" s="2">
        <v>1</v>
      </c>
      <c r="AF267" s="2">
        <v>1</v>
      </c>
      <c r="AG267" s="2">
        <v>1</v>
      </c>
    </row>
    <row r="268" spans="1:33" x14ac:dyDescent="0.25">
      <c r="A268" s="110" t="s">
        <v>70</v>
      </c>
      <c r="B268" s="1">
        <v>2026</v>
      </c>
      <c r="C268" s="1" t="s">
        <v>366</v>
      </c>
      <c r="D268" s="2">
        <v>1</v>
      </c>
      <c r="E268" s="2">
        <v>1</v>
      </c>
      <c r="F268" s="2">
        <v>1</v>
      </c>
      <c r="G268" s="2">
        <v>1</v>
      </c>
      <c r="H268" s="2">
        <v>1</v>
      </c>
      <c r="I268" s="2">
        <v>1</v>
      </c>
      <c r="J268" s="2">
        <v>1</v>
      </c>
      <c r="K268" s="2">
        <v>1</v>
      </c>
      <c r="L268" s="2">
        <v>1</v>
      </c>
      <c r="M268" s="2">
        <v>1</v>
      </c>
      <c r="N268" s="2">
        <v>1</v>
      </c>
      <c r="O268" s="2">
        <v>1</v>
      </c>
      <c r="P268" s="2">
        <v>1</v>
      </c>
      <c r="Q268" s="2">
        <v>1</v>
      </c>
      <c r="R268" s="2">
        <v>1</v>
      </c>
      <c r="S268" s="2">
        <v>1</v>
      </c>
      <c r="T268" s="2">
        <v>1</v>
      </c>
      <c r="U268" s="2">
        <v>1</v>
      </c>
      <c r="V268" s="2">
        <v>1</v>
      </c>
      <c r="W268" s="2">
        <v>1</v>
      </c>
      <c r="X268" s="2">
        <v>1</v>
      </c>
      <c r="Y268" s="2">
        <v>1</v>
      </c>
      <c r="Z268" s="2">
        <v>1</v>
      </c>
      <c r="AA268" s="2">
        <v>1</v>
      </c>
      <c r="AB268" s="2">
        <v>1</v>
      </c>
      <c r="AC268" s="2">
        <v>1</v>
      </c>
      <c r="AD268" s="2">
        <v>1</v>
      </c>
      <c r="AE268" s="2">
        <v>1</v>
      </c>
      <c r="AF268" s="2">
        <v>1</v>
      </c>
      <c r="AG268" s="2">
        <v>1</v>
      </c>
    </row>
    <row r="269" spans="1:33" x14ac:dyDescent="0.25">
      <c r="A269" s="110" t="s">
        <v>70</v>
      </c>
      <c r="B269" s="1">
        <v>2027</v>
      </c>
      <c r="C269" s="1" t="s">
        <v>366</v>
      </c>
      <c r="D269" s="2">
        <v>1</v>
      </c>
      <c r="E269" s="2">
        <v>1</v>
      </c>
      <c r="F269" s="2">
        <v>1</v>
      </c>
      <c r="G269" s="2">
        <v>1</v>
      </c>
      <c r="H269" s="2">
        <v>1</v>
      </c>
      <c r="I269" s="2">
        <v>1</v>
      </c>
      <c r="J269" s="2">
        <v>1</v>
      </c>
      <c r="K269" s="2">
        <v>1</v>
      </c>
      <c r="L269" s="2">
        <v>1</v>
      </c>
      <c r="M269" s="2">
        <v>1</v>
      </c>
      <c r="N269" s="2">
        <v>1</v>
      </c>
      <c r="O269" s="2">
        <v>1</v>
      </c>
      <c r="P269" s="2">
        <v>1</v>
      </c>
      <c r="Q269" s="2">
        <v>1</v>
      </c>
      <c r="R269" s="2">
        <v>1</v>
      </c>
      <c r="S269" s="2">
        <v>1</v>
      </c>
      <c r="T269" s="2">
        <v>1</v>
      </c>
      <c r="U269" s="2">
        <v>1</v>
      </c>
      <c r="V269" s="2">
        <v>1</v>
      </c>
      <c r="W269" s="2">
        <v>1</v>
      </c>
      <c r="X269" s="2">
        <v>1</v>
      </c>
      <c r="Y269" s="2">
        <v>1</v>
      </c>
      <c r="Z269" s="2">
        <v>1</v>
      </c>
      <c r="AA269" s="2">
        <v>1</v>
      </c>
      <c r="AB269" s="2">
        <v>1</v>
      </c>
      <c r="AC269" s="2">
        <v>1</v>
      </c>
      <c r="AD269" s="2">
        <v>1</v>
      </c>
      <c r="AE269" s="2">
        <v>1</v>
      </c>
      <c r="AF269" s="2">
        <v>1</v>
      </c>
      <c r="AG269" s="2">
        <v>1</v>
      </c>
    </row>
    <row r="270" spans="1:33" x14ac:dyDescent="0.25">
      <c r="A270" s="110" t="s">
        <v>70</v>
      </c>
      <c r="B270" s="1">
        <v>2028</v>
      </c>
      <c r="C270" s="1" t="s">
        <v>366</v>
      </c>
      <c r="D270" s="2">
        <v>1</v>
      </c>
      <c r="E270" s="2">
        <v>1</v>
      </c>
      <c r="F270" s="2">
        <v>1</v>
      </c>
      <c r="G270" s="2">
        <v>1</v>
      </c>
      <c r="H270" s="2">
        <v>1</v>
      </c>
      <c r="I270" s="2">
        <v>1</v>
      </c>
      <c r="J270" s="2">
        <v>1</v>
      </c>
      <c r="K270" s="2">
        <v>1</v>
      </c>
      <c r="L270" s="2">
        <v>1</v>
      </c>
      <c r="M270" s="2">
        <v>1</v>
      </c>
      <c r="N270" s="2">
        <v>1</v>
      </c>
      <c r="O270" s="2">
        <v>1</v>
      </c>
      <c r="P270" s="2">
        <v>1</v>
      </c>
      <c r="Q270" s="2">
        <v>1</v>
      </c>
      <c r="R270" s="2">
        <v>1</v>
      </c>
      <c r="S270" s="2">
        <v>1</v>
      </c>
      <c r="T270" s="2">
        <v>1</v>
      </c>
      <c r="U270" s="2">
        <v>1</v>
      </c>
      <c r="V270" s="2">
        <v>1</v>
      </c>
      <c r="W270" s="2">
        <v>1</v>
      </c>
      <c r="X270" s="2">
        <v>1</v>
      </c>
      <c r="Y270" s="2">
        <v>1</v>
      </c>
      <c r="Z270" s="2">
        <v>1</v>
      </c>
      <c r="AA270" s="2">
        <v>1</v>
      </c>
      <c r="AB270" s="2">
        <v>1</v>
      </c>
      <c r="AC270" s="2">
        <v>1</v>
      </c>
      <c r="AD270" s="2">
        <v>1</v>
      </c>
      <c r="AE270" s="2">
        <v>1</v>
      </c>
      <c r="AF270" s="2">
        <v>1</v>
      </c>
      <c r="AG270" s="2">
        <v>1</v>
      </c>
    </row>
    <row r="271" spans="1:33" x14ac:dyDescent="0.25">
      <c r="A271" s="110" t="s">
        <v>70</v>
      </c>
      <c r="B271" s="1">
        <v>2029</v>
      </c>
      <c r="C271" s="1" t="s">
        <v>366</v>
      </c>
      <c r="D271" s="2">
        <v>1</v>
      </c>
      <c r="E271" s="2">
        <v>1</v>
      </c>
      <c r="F271" s="2">
        <v>1</v>
      </c>
      <c r="G271" s="2">
        <v>1</v>
      </c>
      <c r="H271" s="2">
        <v>1</v>
      </c>
      <c r="I271" s="2">
        <v>1</v>
      </c>
      <c r="J271" s="2">
        <v>1</v>
      </c>
      <c r="K271" s="2">
        <v>1</v>
      </c>
      <c r="L271" s="2">
        <v>1</v>
      </c>
      <c r="M271" s="2">
        <v>1</v>
      </c>
      <c r="N271" s="2">
        <v>1</v>
      </c>
      <c r="O271" s="2">
        <v>1</v>
      </c>
      <c r="P271" s="2">
        <v>1</v>
      </c>
      <c r="Q271" s="2">
        <v>1</v>
      </c>
      <c r="R271" s="2">
        <v>1</v>
      </c>
      <c r="S271" s="2">
        <v>1</v>
      </c>
      <c r="T271" s="2">
        <v>1</v>
      </c>
      <c r="U271" s="2">
        <v>1</v>
      </c>
      <c r="V271" s="2">
        <v>1</v>
      </c>
      <c r="W271" s="2">
        <v>1</v>
      </c>
      <c r="X271" s="2">
        <v>1</v>
      </c>
      <c r="Y271" s="2">
        <v>1</v>
      </c>
      <c r="Z271" s="2">
        <v>1</v>
      </c>
      <c r="AA271" s="2">
        <v>1</v>
      </c>
      <c r="AB271" s="2">
        <v>1</v>
      </c>
      <c r="AC271" s="2">
        <v>1</v>
      </c>
      <c r="AD271" s="2">
        <v>1</v>
      </c>
      <c r="AE271" s="2">
        <v>1</v>
      </c>
      <c r="AF271" s="2">
        <v>1</v>
      </c>
      <c r="AG271" s="2">
        <v>1</v>
      </c>
    </row>
    <row r="272" spans="1:33" x14ac:dyDescent="0.25">
      <c r="A272" s="110" t="s">
        <v>70</v>
      </c>
      <c r="B272" s="1">
        <v>2030</v>
      </c>
      <c r="C272" s="1" t="s">
        <v>366</v>
      </c>
      <c r="D272" s="2">
        <v>1</v>
      </c>
      <c r="E272" s="2">
        <v>1</v>
      </c>
      <c r="F272" s="2">
        <v>1</v>
      </c>
      <c r="G272" s="2">
        <v>1</v>
      </c>
      <c r="H272" s="2">
        <v>1</v>
      </c>
      <c r="I272" s="2">
        <v>1</v>
      </c>
      <c r="J272" s="2">
        <v>1</v>
      </c>
      <c r="K272" s="2">
        <v>1</v>
      </c>
      <c r="L272" s="2">
        <v>1</v>
      </c>
      <c r="M272" s="2">
        <v>1</v>
      </c>
      <c r="N272" s="2">
        <v>1</v>
      </c>
      <c r="O272" s="2">
        <v>1</v>
      </c>
      <c r="P272" s="2">
        <v>1</v>
      </c>
      <c r="Q272" s="2">
        <v>1</v>
      </c>
      <c r="R272" s="2">
        <v>1</v>
      </c>
      <c r="S272" s="2">
        <v>1</v>
      </c>
      <c r="T272" s="2">
        <v>1</v>
      </c>
      <c r="U272" s="2">
        <v>1</v>
      </c>
      <c r="V272" s="2">
        <v>1</v>
      </c>
      <c r="W272" s="2">
        <v>1</v>
      </c>
      <c r="X272" s="2">
        <v>1</v>
      </c>
      <c r="Y272" s="2">
        <v>1</v>
      </c>
      <c r="Z272" s="2">
        <v>1</v>
      </c>
      <c r="AA272" s="2">
        <v>1</v>
      </c>
      <c r="AB272" s="2">
        <v>1</v>
      </c>
      <c r="AC272" s="2">
        <v>1</v>
      </c>
      <c r="AD272" s="2">
        <v>1</v>
      </c>
      <c r="AE272" s="2">
        <v>1</v>
      </c>
      <c r="AF272" s="2">
        <v>1</v>
      </c>
      <c r="AG272" s="2">
        <v>1</v>
      </c>
    </row>
    <row r="273" spans="1:33" x14ac:dyDescent="0.25">
      <c r="A273" s="110" t="s">
        <v>70</v>
      </c>
      <c r="B273" s="1">
        <v>2031</v>
      </c>
      <c r="C273" s="1" t="s">
        <v>366</v>
      </c>
      <c r="D273" s="2">
        <v>1</v>
      </c>
      <c r="E273" s="2">
        <v>1</v>
      </c>
      <c r="F273" s="2">
        <v>1</v>
      </c>
      <c r="G273" s="2">
        <v>1</v>
      </c>
      <c r="H273" s="2">
        <v>1</v>
      </c>
      <c r="I273" s="2">
        <v>1</v>
      </c>
      <c r="J273" s="2">
        <v>1</v>
      </c>
      <c r="K273" s="2">
        <v>1</v>
      </c>
      <c r="L273" s="2">
        <v>1</v>
      </c>
      <c r="M273" s="2">
        <v>1</v>
      </c>
      <c r="N273" s="2">
        <v>1</v>
      </c>
      <c r="O273" s="2">
        <v>1</v>
      </c>
      <c r="P273" s="2">
        <v>1</v>
      </c>
      <c r="Q273" s="2">
        <v>1</v>
      </c>
      <c r="R273" s="2">
        <v>1</v>
      </c>
      <c r="S273" s="2">
        <v>1</v>
      </c>
      <c r="T273" s="2">
        <v>1</v>
      </c>
      <c r="U273" s="2">
        <v>1</v>
      </c>
      <c r="V273" s="2">
        <v>1</v>
      </c>
      <c r="W273" s="2">
        <v>1</v>
      </c>
      <c r="X273" s="2">
        <v>1</v>
      </c>
      <c r="Y273" s="2">
        <v>1</v>
      </c>
      <c r="Z273" s="2">
        <v>1</v>
      </c>
      <c r="AA273" s="2">
        <v>1</v>
      </c>
      <c r="AB273" s="2">
        <v>1</v>
      </c>
      <c r="AC273" s="2">
        <v>1</v>
      </c>
      <c r="AD273" s="2">
        <v>1</v>
      </c>
      <c r="AE273" s="2">
        <v>1</v>
      </c>
      <c r="AF273" s="2">
        <v>1</v>
      </c>
      <c r="AG273" s="2">
        <v>1</v>
      </c>
    </row>
    <row r="274" spans="1:33" x14ac:dyDescent="0.25">
      <c r="A274" s="110" t="s">
        <v>70</v>
      </c>
      <c r="B274" s="1">
        <v>2032</v>
      </c>
      <c r="C274" s="1" t="s">
        <v>366</v>
      </c>
      <c r="D274" s="2">
        <v>1</v>
      </c>
      <c r="E274" s="2">
        <v>1</v>
      </c>
      <c r="F274" s="2">
        <v>1</v>
      </c>
      <c r="G274" s="2">
        <v>1</v>
      </c>
      <c r="H274" s="2">
        <v>1</v>
      </c>
      <c r="I274" s="2">
        <v>1</v>
      </c>
      <c r="J274" s="2">
        <v>1</v>
      </c>
      <c r="K274" s="2">
        <v>1</v>
      </c>
      <c r="L274" s="2">
        <v>1</v>
      </c>
      <c r="M274" s="2">
        <v>1</v>
      </c>
      <c r="N274" s="2">
        <v>1</v>
      </c>
      <c r="O274" s="2">
        <v>1</v>
      </c>
      <c r="P274" s="2">
        <v>1</v>
      </c>
      <c r="Q274" s="2">
        <v>1</v>
      </c>
      <c r="R274" s="2">
        <v>1</v>
      </c>
      <c r="S274" s="2">
        <v>1</v>
      </c>
      <c r="T274" s="2">
        <v>1</v>
      </c>
      <c r="U274" s="2">
        <v>1</v>
      </c>
      <c r="V274" s="2">
        <v>1</v>
      </c>
      <c r="W274" s="2">
        <v>1</v>
      </c>
      <c r="X274" s="2">
        <v>1</v>
      </c>
      <c r="Y274" s="2">
        <v>1</v>
      </c>
      <c r="Z274" s="2">
        <v>1</v>
      </c>
      <c r="AA274" s="2">
        <v>1</v>
      </c>
      <c r="AB274" s="2">
        <v>1</v>
      </c>
      <c r="AC274" s="2">
        <v>1</v>
      </c>
      <c r="AD274" s="2">
        <v>1</v>
      </c>
      <c r="AE274" s="2">
        <v>1</v>
      </c>
      <c r="AF274" s="2">
        <v>1</v>
      </c>
      <c r="AG274" s="2">
        <v>1</v>
      </c>
    </row>
    <row r="275" spans="1:33" x14ac:dyDescent="0.25">
      <c r="A275" s="110" t="s">
        <v>70</v>
      </c>
      <c r="B275" s="1">
        <v>2033</v>
      </c>
      <c r="C275" s="1" t="s">
        <v>366</v>
      </c>
      <c r="D275" s="2">
        <v>1</v>
      </c>
      <c r="E275" s="2">
        <v>1</v>
      </c>
      <c r="F275" s="2">
        <v>1</v>
      </c>
      <c r="G275" s="2">
        <v>1</v>
      </c>
      <c r="H275" s="2">
        <v>1</v>
      </c>
      <c r="I275" s="2">
        <v>1</v>
      </c>
      <c r="J275" s="2">
        <v>1</v>
      </c>
      <c r="K275" s="2">
        <v>1</v>
      </c>
      <c r="L275" s="2">
        <v>1</v>
      </c>
      <c r="M275" s="2">
        <v>1</v>
      </c>
      <c r="N275" s="2">
        <v>1</v>
      </c>
      <c r="O275" s="2">
        <v>1</v>
      </c>
      <c r="P275" s="2">
        <v>1</v>
      </c>
      <c r="Q275" s="2">
        <v>1</v>
      </c>
      <c r="R275" s="2">
        <v>1</v>
      </c>
      <c r="S275" s="2">
        <v>1</v>
      </c>
      <c r="T275" s="2">
        <v>1</v>
      </c>
      <c r="U275" s="2">
        <v>1</v>
      </c>
      <c r="V275" s="2">
        <v>1</v>
      </c>
      <c r="W275" s="2">
        <v>1</v>
      </c>
      <c r="X275" s="2">
        <v>1</v>
      </c>
      <c r="Y275" s="2">
        <v>1</v>
      </c>
      <c r="Z275" s="2">
        <v>1</v>
      </c>
      <c r="AA275" s="2">
        <v>1</v>
      </c>
      <c r="AB275" s="2">
        <v>1</v>
      </c>
      <c r="AC275" s="2">
        <v>1</v>
      </c>
      <c r="AD275" s="2">
        <v>1</v>
      </c>
      <c r="AE275" s="2">
        <v>1</v>
      </c>
      <c r="AF275" s="2">
        <v>1</v>
      </c>
      <c r="AG275" s="2">
        <v>1</v>
      </c>
    </row>
    <row r="276" spans="1:33" x14ac:dyDescent="0.25">
      <c r="A276" s="110" t="s">
        <v>70</v>
      </c>
      <c r="B276" s="1">
        <v>2034</v>
      </c>
      <c r="C276" s="1" t="s">
        <v>366</v>
      </c>
      <c r="D276" s="2">
        <v>1</v>
      </c>
      <c r="E276" s="2">
        <v>1</v>
      </c>
      <c r="F276" s="2">
        <v>1</v>
      </c>
      <c r="G276" s="2">
        <v>1</v>
      </c>
      <c r="H276" s="2">
        <v>1</v>
      </c>
      <c r="I276" s="2">
        <v>1</v>
      </c>
      <c r="J276" s="2">
        <v>1</v>
      </c>
      <c r="K276" s="2">
        <v>1</v>
      </c>
      <c r="L276" s="2">
        <v>1</v>
      </c>
      <c r="M276" s="2">
        <v>1</v>
      </c>
      <c r="N276" s="2">
        <v>1</v>
      </c>
      <c r="O276" s="2">
        <v>1</v>
      </c>
      <c r="P276" s="2">
        <v>1</v>
      </c>
      <c r="Q276" s="2">
        <v>1</v>
      </c>
      <c r="R276" s="2">
        <v>1</v>
      </c>
      <c r="S276" s="2">
        <v>1</v>
      </c>
      <c r="T276" s="2">
        <v>1</v>
      </c>
      <c r="U276" s="2">
        <v>1</v>
      </c>
      <c r="V276" s="2">
        <v>1</v>
      </c>
      <c r="W276" s="2">
        <v>1</v>
      </c>
      <c r="X276" s="2">
        <v>1</v>
      </c>
      <c r="Y276" s="2">
        <v>1</v>
      </c>
      <c r="Z276" s="2">
        <v>1</v>
      </c>
      <c r="AA276" s="2">
        <v>1</v>
      </c>
      <c r="AB276" s="2">
        <v>1</v>
      </c>
      <c r="AC276" s="2">
        <v>1</v>
      </c>
      <c r="AD276" s="2">
        <v>1</v>
      </c>
      <c r="AE276" s="2">
        <v>1</v>
      </c>
      <c r="AF276" s="2">
        <v>1</v>
      </c>
      <c r="AG276" s="2">
        <v>1</v>
      </c>
    </row>
    <row r="277" spans="1:33" x14ac:dyDescent="0.25">
      <c r="A277" s="110" t="s">
        <v>70</v>
      </c>
      <c r="B277" s="1">
        <v>2035</v>
      </c>
      <c r="C277" s="1" t="s">
        <v>366</v>
      </c>
      <c r="D277" s="2">
        <v>1</v>
      </c>
      <c r="E277" s="2">
        <v>1</v>
      </c>
      <c r="F277" s="2">
        <v>1</v>
      </c>
      <c r="G277" s="2">
        <v>1</v>
      </c>
      <c r="H277" s="2">
        <v>1</v>
      </c>
      <c r="I277" s="2">
        <v>1</v>
      </c>
      <c r="J277" s="2">
        <v>1</v>
      </c>
      <c r="K277" s="2">
        <v>1</v>
      </c>
      <c r="L277" s="2">
        <v>1</v>
      </c>
      <c r="M277" s="2">
        <v>1</v>
      </c>
      <c r="N277" s="2">
        <v>1</v>
      </c>
      <c r="O277" s="2">
        <v>1</v>
      </c>
      <c r="P277" s="2">
        <v>1</v>
      </c>
      <c r="Q277" s="2">
        <v>1</v>
      </c>
      <c r="R277" s="2">
        <v>1</v>
      </c>
      <c r="S277" s="2">
        <v>1</v>
      </c>
      <c r="T277" s="2">
        <v>1</v>
      </c>
      <c r="U277" s="2">
        <v>1</v>
      </c>
      <c r="V277" s="2">
        <v>1</v>
      </c>
      <c r="W277" s="2">
        <v>1</v>
      </c>
      <c r="X277" s="2">
        <v>1</v>
      </c>
      <c r="Y277" s="2">
        <v>1</v>
      </c>
      <c r="Z277" s="2">
        <v>1</v>
      </c>
      <c r="AA277" s="2">
        <v>1</v>
      </c>
      <c r="AB277" s="2">
        <v>1</v>
      </c>
      <c r="AC277" s="2">
        <v>1</v>
      </c>
      <c r="AD277" s="2">
        <v>1</v>
      </c>
      <c r="AE277" s="2">
        <v>1</v>
      </c>
      <c r="AF277" s="2">
        <v>1</v>
      </c>
      <c r="AG277" s="2">
        <v>1</v>
      </c>
    </row>
    <row r="278" spans="1:33" x14ac:dyDescent="0.25">
      <c r="A278" s="110" t="s">
        <v>70</v>
      </c>
      <c r="B278" s="1">
        <v>2036</v>
      </c>
      <c r="C278" s="1" t="s">
        <v>366</v>
      </c>
      <c r="D278" s="2">
        <v>1</v>
      </c>
      <c r="E278" s="2">
        <v>1</v>
      </c>
      <c r="F278" s="2">
        <v>1</v>
      </c>
      <c r="G278" s="2">
        <v>1</v>
      </c>
      <c r="H278" s="2">
        <v>1</v>
      </c>
      <c r="I278" s="2">
        <v>1</v>
      </c>
      <c r="J278" s="2">
        <v>1</v>
      </c>
      <c r="K278" s="2">
        <v>1</v>
      </c>
      <c r="L278" s="2">
        <v>1</v>
      </c>
      <c r="M278" s="2">
        <v>1</v>
      </c>
      <c r="N278" s="2">
        <v>1</v>
      </c>
      <c r="O278" s="2">
        <v>1</v>
      </c>
      <c r="P278" s="2">
        <v>1</v>
      </c>
      <c r="Q278" s="2">
        <v>1</v>
      </c>
      <c r="R278" s="2">
        <v>1</v>
      </c>
      <c r="S278" s="2">
        <v>1</v>
      </c>
      <c r="T278" s="2">
        <v>1</v>
      </c>
      <c r="U278" s="2">
        <v>1</v>
      </c>
      <c r="V278" s="2">
        <v>1</v>
      </c>
      <c r="W278" s="2">
        <v>1</v>
      </c>
      <c r="X278" s="2">
        <v>1</v>
      </c>
      <c r="Y278" s="2">
        <v>1</v>
      </c>
      <c r="Z278" s="2">
        <v>1</v>
      </c>
      <c r="AA278" s="2">
        <v>1</v>
      </c>
      <c r="AB278" s="2">
        <v>1</v>
      </c>
      <c r="AC278" s="2">
        <v>1</v>
      </c>
      <c r="AD278" s="2">
        <v>1</v>
      </c>
      <c r="AE278" s="2">
        <v>1</v>
      </c>
      <c r="AF278" s="2">
        <v>1</v>
      </c>
      <c r="AG278" s="2">
        <v>1</v>
      </c>
    </row>
    <row r="279" spans="1:33" x14ac:dyDescent="0.25">
      <c r="A279" s="110" t="s">
        <v>70</v>
      </c>
      <c r="B279" s="1">
        <v>2037</v>
      </c>
      <c r="C279" s="1" t="s">
        <v>366</v>
      </c>
      <c r="D279" s="2">
        <v>1</v>
      </c>
      <c r="E279" s="2">
        <v>1</v>
      </c>
      <c r="F279" s="2">
        <v>1</v>
      </c>
      <c r="G279" s="2">
        <v>1</v>
      </c>
      <c r="H279" s="2">
        <v>1</v>
      </c>
      <c r="I279" s="2">
        <v>1</v>
      </c>
      <c r="J279" s="2">
        <v>1</v>
      </c>
      <c r="K279" s="2">
        <v>1</v>
      </c>
      <c r="L279" s="2">
        <v>1</v>
      </c>
      <c r="M279" s="2">
        <v>1</v>
      </c>
      <c r="N279" s="2">
        <v>1</v>
      </c>
      <c r="O279" s="2">
        <v>1</v>
      </c>
      <c r="P279" s="2">
        <v>1</v>
      </c>
      <c r="Q279" s="2">
        <v>1</v>
      </c>
      <c r="R279" s="2">
        <v>1</v>
      </c>
      <c r="S279" s="2">
        <v>1</v>
      </c>
      <c r="T279" s="2">
        <v>1</v>
      </c>
      <c r="U279" s="2">
        <v>1</v>
      </c>
      <c r="V279" s="2">
        <v>1</v>
      </c>
      <c r="W279" s="2">
        <v>1</v>
      </c>
      <c r="X279" s="2">
        <v>1</v>
      </c>
      <c r="Y279" s="2">
        <v>1</v>
      </c>
      <c r="Z279" s="2">
        <v>1</v>
      </c>
      <c r="AA279" s="2">
        <v>1</v>
      </c>
      <c r="AB279" s="2">
        <v>1</v>
      </c>
      <c r="AC279" s="2">
        <v>1</v>
      </c>
      <c r="AD279" s="2">
        <v>1</v>
      </c>
      <c r="AE279" s="2">
        <v>1</v>
      </c>
      <c r="AF279" s="2">
        <v>1</v>
      </c>
      <c r="AG279" s="2">
        <v>1</v>
      </c>
    </row>
    <row r="280" spans="1:33" x14ac:dyDescent="0.25">
      <c r="A280" s="110" t="s">
        <v>70</v>
      </c>
      <c r="B280" s="1">
        <v>2038</v>
      </c>
      <c r="C280" s="1" t="s">
        <v>366</v>
      </c>
      <c r="D280" s="2">
        <v>1</v>
      </c>
      <c r="E280" s="2">
        <v>1</v>
      </c>
      <c r="F280" s="2">
        <v>1</v>
      </c>
      <c r="G280" s="2">
        <v>1</v>
      </c>
      <c r="H280" s="2">
        <v>1</v>
      </c>
      <c r="I280" s="2">
        <v>1</v>
      </c>
      <c r="J280" s="2">
        <v>1</v>
      </c>
      <c r="K280" s="2">
        <v>1</v>
      </c>
      <c r="L280" s="2">
        <v>1</v>
      </c>
      <c r="M280" s="2">
        <v>1</v>
      </c>
      <c r="N280" s="2">
        <v>1</v>
      </c>
      <c r="O280" s="2">
        <v>1</v>
      </c>
      <c r="P280" s="2">
        <v>1</v>
      </c>
      <c r="Q280" s="2">
        <v>1</v>
      </c>
      <c r="R280" s="2">
        <v>1</v>
      </c>
      <c r="S280" s="2">
        <v>1</v>
      </c>
      <c r="T280" s="2">
        <v>1</v>
      </c>
      <c r="U280" s="2">
        <v>1</v>
      </c>
      <c r="V280" s="2">
        <v>1</v>
      </c>
      <c r="W280" s="2">
        <v>1</v>
      </c>
      <c r="X280" s="2">
        <v>1</v>
      </c>
      <c r="Y280" s="2">
        <v>1</v>
      </c>
      <c r="Z280" s="2">
        <v>1</v>
      </c>
      <c r="AA280" s="2">
        <v>1</v>
      </c>
      <c r="AB280" s="2">
        <v>1</v>
      </c>
      <c r="AC280" s="2">
        <v>1</v>
      </c>
      <c r="AD280" s="2">
        <v>1</v>
      </c>
      <c r="AE280" s="2">
        <v>1</v>
      </c>
      <c r="AF280" s="2">
        <v>1</v>
      </c>
      <c r="AG280" s="2">
        <v>1</v>
      </c>
    </row>
    <row r="281" spans="1:33" x14ac:dyDescent="0.25">
      <c r="A281" s="110" t="s">
        <v>70</v>
      </c>
      <c r="B281" s="1">
        <v>2039</v>
      </c>
      <c r="C281" s="1" t="s">
        <v>366</v>
      </c>
      <c r="D281" s="2">
        <v>1</v>
      </c>
      <c r="E281" s="2">
        <v>1</v>
      </c>
      <c r="F281" s="2">
        <v>1</v>
      </c>
      <c r="G281" s="2">
        <v>1</v>
      </c>
      <c r="H281" s="2">
        <v>1</v>
      </c>
      <c r="I281" s="2">
        <v>1</v>
      </c>
      <c r="J281" s="2">
        <v>1</v>
      </c>
      <c r="K281" s="2">
        <v>1</v>
      </c>
      <c r="L281" s="2">
        <v>1</v>
      </c>
      <c r="M281" s="2">
        <v>1</v>
      </c>
      <c r="N281" s="2">
        <v>1</v>
      </c>
      <c r="O281" s="2">
        <v>1</v>
      </c>
      <c r="P281" s="2">
        <v>1</v>
      </c>
      <c r="Q281" s="2">
        <v>1</v>
      </c>
      <c r="R281" s="2">
        <v>1</v>
      </c>
      <c r="S281" s="2">
        <v>1</v>
      </c>
      <c r="T281" s="2">
        <v>1</v>
      </c>
      <c r="U281" s="2">
        <v>1</v>
      </c>
      <c r="V281" s="2">
        <v>1</v>
      </c>
      <c r="W281" s="2">
        <v>1</v>
      </c>
      <c r="X281" s="2">
        <v>1</v>
      </c>
      <c r="Y281" s="2">
        <v>1</v>
      </c>
      <c r="Z281" s="2">
        <v>1</v>
      </c>
      <c r="AA281" s="2">
        <v>1</v>
      </c>
      <c r="AB281" s="2">
        <v>1</v>
      </c>
      <c r="AC281" s="2">
        <v>1</v>
      </c>
      <c r="AD281" s="2">
        <v>1</v>
      </c>
      <c r="AE281" s="2">
        <v>1</v>
      </c>
      <c r="AF281" s="2">
        <v>1</v>
      </c>
      <c r="AG281" s="2">
        <v>1</v>
      </c>
    </row>
    <row r="282" spans="1:33" x14ac:dyDescent="0.25">
      <c r="A282" s="110" t="s">
        <v>70</v>
      </c>
      <c r="B282" s="1">
        <v>2040</v>
      </c>
      <c r="C282" s="1" t="s">
        <v>366</v>
      </c>
      <c r="D282" s="2">
        <v>1</v>
      </c>
      <c r="E282" s="2">
        <v>1</v>
      </c>
      <c r="F282" s="2">
        <v>1</v>
      </c>
      <c r="G282" s="2">
        <v>1</v>
      </c>
      <c r="H282" s="2">
        <v>1</v>
      </c>
      <c r="I282" s="2">
        <v>1</v>
      </c>
      <c r="J282" s="2">
        <v>1</v>
      </c>
      <c r="K282" s="2">
        <v>1</v>
      </c>
      <c r="L282" s="2">
        <v>1</v>
      </c>
      <c r="M282" s="2">
        <v>1</v>
      </c>
      <c r="N282" s="2">
        <v>1</v>
      </c>
      <c r="O282" s="2">
        <v>1</v>
      </c>
      <c r="P282" s="2">
        <v>1</v>
      </c>
      <c r="Q282" s="2">
        <v>1</v>
      </c>
      <c r="R282" s="2">
        <v>1</v>
      </c>
      <c r="S282" s="2">
        <v>1</v>
      </c>
      <c r="T282" s="2">
        <v>1</v>
      </c>
      <c r="U282" s="2">
        <v>1</v>
      </c>
      <c r="V282" s="2">
        <v>1</v>
      </c>
      <c r="W282" s="2">
        <v>1</v>
      </c>
      <c r="X282" s="2">
        <v>1</v>
      </c>
      <c r="Y282" s="2">
        <v>1</v>
      </c>
      <c r="Z282" s="2">
        <v>1</v>
      </c>
      <c r="AA282" s="2">
        <v>1</v>
      </c>
      <c r="AB282" s="2">
        <v>1</v>
      </c>
      <c r="AC282" s="2">
        <v>1</v>
      </c>
      <c r="AD282" s="2">
        <v>1</v>
      </c>
      <c r="AE282" s="2">
        <v>1</v>
      </c>
      <c r="AF282" s="2">
        <v>1</v>
      </c>
      <c r="AG282" s="2">
        <v>1</v>
      </c>
    </row>
    <row r="283" spans="1:33" x14ac:dyDescent="0.25">
      <c r="A283" s="110" t="s">
        <v>70</v>
      </c>
      <c r="B283" s="1">
        <v>2041</v>
      </c>
      <c r="C283" s="1" t="s">
        <v>366</v>
      </c>
      <c r="D283" s="2">
        <v>1</v>
      </c>
      <c r="E283" s="2">
        <v>1</v>
      </c>
      <c r="F283" s="2">
        <v>1</v>
      </c>
      <c r="G283" s="2">
        <v>1</v>
      </c>
      <c r="H283" s="2">
        <v>1</v>
      </c>
      <c r="I283" s="2">
        <v>1</v>
      </c>
      <c r="J283" s="2">
        <v>1</v>
      </c>
      <c r="K283" s="2">
        <v>1</v>
      </c>
      <c r="L283" s="2">
        <v>1</v>
      </c>
      <c r="M283" s="2">
        <v>1</v>
      </c>
      <c r="N283" s="2">
        <v>1</v>
      </c>
      <c r="O283" s="2">
        <v>1</v>
      </c>
      <c r="P283" s="2">
        <v>1</v>
      </c>
      <c r="Q283" s="2">
        <v>1</v>
      </c>
      <c r="R283" s="2">
        <v>1</v>
      </c>
      <c r="S283" s="2">
        <v>1</v>
      </c>
      <c r="T283" s="2">
        <v>1</v>
      </c>
      <c r="U283" s="2">
        <v>1</v>
      </c>
      <c r="V283" s="2">
        <v>1</v>
      </c>
      <c r="W283" s="2">
        <v>1</v>
      </c>
      <c r="X283" s="2">
        <v>1</v>
      </c>
      <c r="Y283" s="2">
        <v>1</v>
      </c>
      <c r="Z283" s="2">
        <v>1</v>
      </c>
      <c r="AA283" s="2">
        <v>1</v>
      </c>
      <c r="AB283" s="2">
        <v>1</v>
      </c>
      <c r="AC283" s="2">
        <v>1</v>
      </c>
      <c r="AD283" s="2">
        <v>1</v>
      </c>
      <c r="AE283" s="2">
        <v>1</v>
      </c>
      <c r="AF283" s="2">
        <v>1</v>
      </c>
      <c r="AG283" s="2">
        <v>1</v>
      </c>
    </row>
    <row r="284" spans="1:33" x14ac:dyDescent="0.25">
      <c r="A284" s="110" t="s">
        <v>70</v>
      </c>
      <c r="B284" s="1">
        <v>2042</v>
      </c>
      <c r="C284" s="1" t="s">
        <v>366</v>
      </c>
      <c r="D284" s="2">
        <v>1</v>
      </c>
      <c r="E284" s="2">
        <v>1</v>
      </c>
      <c r="F284" s="2">
        <v>1</v>
      </c>
      <c r="G284" s="2">
        <v>1</v>
      </c>
      <c r="H284" s="2">
        <v>1</v>
      </c>
      <c r="I284" s="2">
        <v>1</v>
      </c>
      <c r="J284" s="2">
        <v>1</v>
      </c>
      <c r="K284" s="2">
        <v>1</v>
      </c>
      <c r="L284" s="2">
        <v>1</v>
      </c>
      <c r="M284" s="2">
        <v>1</v>
      </c>
      <c r="N284" s="2">
        <v>1</v>
      </c>
      <c r="O284" s="2">
        <v>1</v>
      </c>
      <c r="P284" s="2">
        <v>1</v>
      </c>
      <c r="Q284" s="2">
        <v>1</v>
      </c>
      <c r="R284" s="2">
        <v>1</v>
      </c>
      <c r="S284" s="2">
        <v>1</v>
      </c>
      <c r="T284" s="2">
        <v>1</v>
      </c>
      <c r="U284" s="2">
        <v>1</v>
      </c>
      <c r="V284" s="2">
        <v>1</v>
      </c>
      <c r="W284" s="2">
        <v>1</v>
      </c>
      <c r="X284" s="2">
        <v>1</v>
      </c>
      <c r="Y284" s="2">
        <v>1</v>
      </c>
      <c r="Z284" s="2">
        <v>1</v>
      </c>
      <c r="AA284" s="2">
        <v>1</v>
      </c>
      <c r="AB284" s="2">
        <v>1</v>
      </c>
      <c r="AC284" s="2">
        <v>1</v>
      </c>
      <c r="AD284" s="2">
        <v>1</v>
      </c>
      <c r="AE284" s="2">
        <v>1</v>
      </c>
      <c r="AF284" s="2">
        <v>1</v>
      </c>
      <c r="AG284" s="2">
        <v>1</v>
      </c>
    </row>
    <row r="285" spans="1:33" x14ac:dyDescent="0.25">
      <c r="A285" s="110" t="s">
        <v>70</v>
      </c>
      <c r="B285" s="1">
        <v>2043</v>
      </c>
      <c r="C285" s="1" t="s">
        <v>366</v>
      </c>
      <c r="D285" s="2">
        <v>1</v>
      </c>
      <c r="E285" s="2">
        <v>1</v>
      </c>
      <c r="F285" s="2">
        <v>1</v>
      </c>
      <c r="G285" s="2">
        <v>1</v>
      </c>
      <c r="H285" s="2">
        <v>1</v>
      </c>
      <c r="I285" s="2">
        <v>1</v>
      </c>
      <c r="J285" s="2">
        <v>1</v>
      </c>
      <c r="K285" s="2">
        <v>1</v>
      </c>
      <c r="L285" s="2">
        <v>1</v>
      </c>
      <c r="M285" s="2">
        <v>1</v>
      </c>
      <c r="N285" s="2">
        <v>1</v>
      </c>
      <c r="O285" s="2">
        <v>1</v>
      </c>
      <c r="P285" s="2">
        <v>1</v>
      </c>
      <c r="Q285" s="2">
        <v>1</v>
      </c>
      <c r="R285" s="2">
        <v>1</v>
      </c>
      <c r="S285" s="2">
        <v>1</v>
      </c>
      <c r="T285" s="2">
        <v>1</v>
      </c>
      <c r="U285" s="2">
        <v>1</v>
      </c>
      <c r="V285" s="2">
        <v>1</v>
      </c>
      <c r="W285" s="2">
        <v>1</v>
      </c>
      <c r="X285" s="2">
        <v>1</v>
      </c>
      <c r="Y285" s="2">
        <v>1</v>
      </c>
      <c r="Z285" s="2">
        <v>1</v>
      </c>
      <c r="AA285" s="2">
        <v>1</v>
      </c>
      <c r="AB285" s="2">
        <v>1</v>
      </c>
      <c r="AC285" s="2">
        <v>1</v>
      </c>
      <c r="AD285" s="2">
        <v>1</v>
      </c>
      <c r="AE285" s="2">
        <v>1</v>
      </c>
      <c r="AF285" s="2">
        <v>1</v>
      </c>
      <c r="AG285" s="2">
        <v>1</v>
      </c>
    </row>
    <row r="286" spans="1:33" x14ac:dyDescent="0.25">
      <c r="A286" s="110" t="s">
        <v>70</v>
      </c>
      <c r="B286" s="1">
        <v>2044</v>
      </c>
      <c r="C286" s="1" t="s">
        <v>366</v>
      </c>
      <c r="D286" s="2">
        <v>1</v>
      </c>
      <c r="E286" s="2">
        <v>1</v>
      </c>
      <c r="F286" s="2">
        <v>1</v>
      </c>
      <c r="G286" s="2">
        <v>1</v>
      </c>
      <c r="H286" s="2">
        <v>1</v>
      </c>
      <c r="I286" s="2">
        <v>1</v>
      </c>
      <c r="J286" s="2">
        <v>1</v>
      </c>
      <c r="K286" s="2">
        <v>1</v>
      </c>
      <c r="L286" s="2">
        <v>1</v>
      </c>
      <c r="M286" s="2">
        <v>1</v>
      </c>
      <c r="N286" s="2">
        <v>1</v>
      </c>
      <c r="O286" s="2">
        <v>1</v>
      </c>
      <c r="P286" s="2">
        <v>1</v>
      </c>
      <c r="Q286" s="2">
        <v>1</v>
      </c>
      <c r="R286" s="2">
        <v>1</v>
      </c>
      <c r="S286" s="2">
        <v>1</v>
      </c>
      <c r="T286" s="2">
        <v>1</v>
      </c>
      <c r="U286" s="2">
        <v>1</v>
      </c>
      <c r="V286" s="2">
        <v>1</v>
      </c>
      <c r="W286" s="2">
        <v>1</v>
      </c>
      <c r="X286" s="2">
        <v>1</v>
      </c>
      <c r="Y286" s="2">
        <v>1</v>
      </c>
      <c r="Z286" s="2">
        <v>1</v>
      </c>
      <c r="AA286" s="2">
        <v>1</v>
      </c>
      <c r="AB286" s="2">
        <v>1</v>
      </c>
      <c r="AC286" s="2">
        <v>1</v>
      </c>
      <c r="AD286" s="2">
        <v>1</v>
      </c>
      <c r="AE286" s="2">
        <v>1</v>
      </c>
      <c r="AF286" s="2">
        <v>1</v>
      </c>
      <c r="AG286" s="2">
        <v>1</v>
      </c>
    </row>
    <row r="287" spans="1:33" x14ac:dyDescent="0.25">
      <c r="A287" s="110" t="s">
        <v>70</v>
      </c>
      <c r="B287" s="1">
        <v>2045</v>
      </c>
      <c r="C287" s="1" t="s">
        <v>366</v>
      </c>
      <c r="D287" s="2">
        <v>1</v>
      </c>
      <c r="E287" s="2">
        <v>1</v>
      </c>
      <c r="F287" s="2">
        <v>1</v>
      </c>
      <c r="G287" s="2">
        <v>1</v>
      </c>
      <c r="H287" s="2">
        <v>1</v>
      </c>
      <c r="I287" s="2">
        <v>1</v>
      </c>
      <c r="J287" s="2">
        <v>1</v>
      </c>
      <c r="K287" s="2">
        <v>1</v>
      </c>
      <c r="L287" s="2">
        <v>1</v>
      </c>
      <c r="M287" s="2">
        <v>1</v>
      </c>
      <c r="N287" s="2">
        <v>1</v>
      </c>
      <c r="O287" s="2">
        <v>1</v>
      </c>
      <c r="P287" s="2">
        <v>1</v>
      </c>
      <c r="Q287" s="2">
        <v>1</v>
      </c>
      <c r="R287" s="2">
        <v>1</v>
      </c>
      <c r="S287" s="2">
        <v>1</v>
      </c>
      <c r="T287" s="2">
        <v>1</v>
      </c>
      <c r="U287" s="2">
        <v>1</v>
      </c>
      <c r="V287" s="2">
        <v>1</v>
      </c>
      <c r="W287" s="2">
        <v>1</v>
      </c>
      <c r="X287" s="2">
        <v>1</v>
      </c>
      <c r="Y287" s="2">
        <v>1</v>
      </c>
      <c r="Z287" s="2">
        <v>1</v>
      </c>
      <c r="AA287" s="2">
        <v>1</v>
      </c>
      <c r="AB287" s="2">
        <v>1</v>
      </c>
      <c r="AC287" s="2">
        <v>1</v>
      </c>
      <c r="AD287" s="2">
        <v>1</v>
      </c>
      <c r="AE287" s="2">
        <v>1</v>
      </c>
      <c r="AF287" s="2">
        <v>1</v>
      </c>
      <c r="AG287" s="2">
        <v>1</v>
      </c>
    </row>
    <row r="288" spans="1:33" x14ac:dyDescent="0.25">
      <c r="A288" s="110" t="s">
        <v>70</v>
      </c>
      <c r="B288" s="1">
        <v>2046</v>
      </c>
      <c r="C288" s="1" t="s">
        <v>366</v>
      </c>
      <c r="D288" s="2">
        <v>1</v>
      </c>
      <c r="E288" s="2">
        <v>1</v>
      </c>
      <c r="F288" s="2">
        <v>1</v>
      </c>
      <c r="G288" s="2">
        <v>1</v>
      </c>
      <c r="H288" s="2">
        <v>1</v>
      </c>
      <c r="I288" s="2">
        <v>1</v>
      </c>
      <c r="J288" s="2">
        <v>1</v>
      </c>
      <c r="K288" s="2">
        <v>1</v>
      </c>
      <c r="L288" s="2">
        <v>1</v>
      </c>
      <c r="M288" s="2">
        <v>1</v>
      </c>
      <c r="N288" s="2">
        <v>1</v>
      </c>
      <c r="O288" s="2">
        <v>1</v>
      </c>
      <c r="P288" s="2">
        <v>1</v>
      </c>
      <c r="Q288" s="2">
        <v>1</v>
      </c>
      <c r="R288" s="2">
        <v>1</v>
      </c>
      <c r="S288" s="2">
        <v>1</v>
      </c>
      <c r="T288" s="2">
        <v>1</v>
      </c>
      <c r="U288" s="2">
        <v>1</v>
      </c>
      <c r="V288" s="2">
        <v>1</v>
      </c>
      <c r="W288" s="2">
        <v>1</v>
      </c>
      <c r="X288" s="2">
        <v>1</v>
      </c>
      <c r="Y288" s="2">
        <v>1</v>
      </c>
      <c r="Z288" s="2">
        <v>1</v>
      </c>
      <c r="AA288" s="2">
        <v>1</v>
      </c>
      <c r="AB288" s="2">
        <v>1</v>
      </c>
      <c r="AC288" s="2">
        <v>1</v>
      </c>
      <c r="AD288" s="2">
        <v>1</v>
      </c>
      <c r="AE288" s="2">
        <v>1</v>
      </c>
      <c r="AF288" s="2">
        <v>1</v>
      </c>
      <c r="AG288" s="2">
        <v>1</v>
      </c>
    </row>
    <row r="289" spans="1:33" x14ac:dyDescent="0.25">
      <c r="A289" s="110" t="s">
        <v>70</v>
      </c>
      <c r="B289" s="1">
        <v>2047</v>
      </c>
      <c r="C289" s="1" t="s">
        <v>366</v>
      </c>
      <c r="D289" s="2">
        <v>1</v>
      </c>
      <c r="E289" s="2">
        <v>1</v>
      </c>
      <c r="F289" s="2">
        <v>1</v>
      </c>
      <c r="G289" s="2">
        <v>1</v>
      </c>
      <c r="H289" s="2">
        <v>1</v>
      </c>
      <c r="I289" s="2">
        <v>1</v>
      </c>
      <c r="J289" s="2">
        <v>1</v>
      </c>
      <c r="K289" s="2">
        <v>1</v>
      </c>
      <c r="L289" s="2">
        <v>1</v>
      </c>
      <c r="M289" s="2">
        <v>1</v>
      </c>
      <c r="N289" s="2">
        <v>1</v>
      </c>
      <c r="O289" s="2">
        <v>1</v>
      </c>
      <c r="P289" s="2">
        <v>1</v>
      </c>
      <c r="Q289" s="2">
        <v>1</v>
      </c>
      <c r="R289" s="2">
        <v>1</v>
      </c>
      <c r="S289" s="2">
        <v>1</v>
      </c>
      <c r="T289" s="2">
        <v>1</v>
      </c>
      <c r="U289" s="2">
        <v>1</v>
      </c>
      <c r="V289" s="2">
        <v>1</v>
      </c>
      <c r="W289" s="2">
        <v>1</v>
      </c>
      <c r="X289" s="2">
        <v>1</v>
      </c>
      <c r="Y289" s="2">
        <v>1</v>
      </c>
      <c r="Z289" s="2">
        <v>1</v>
      </c>
      <c r="AA289" s="2">
        <v>1</v>
      </c>
      <c r="AB289" s="2">
        <v>1</v>
      </c>
      <c r="AC289" s="2">
        <v>1</v>
      </c>
      <c r="AD289" s="2">
        <v>1</v>
      </c>
      <c r="AE289" s="2">
        <v>1</v>
      </c>
      <c r="AF289" s="2">
        <v>1</v>
      </c>
      <c r="AG289" s="2">
        <v>1</v>
      </c>
    </row>
    <row r="290" spans="1:33" x14ac:dyDescent="0.25">
      <c r="A290" s="110" t="s">
        <v>70</v>
      </c>
      <c r="B290" s="1">
        <v>2048</v>
      </c>
      <c r="C290" s="1" t="s">
        <v>366</v>
      </c>
      <c r="D290" s="2">
        <v>1</v>
      </c>
      <c r="E290" s="2">
        <v>1</v>
      </c>
      <c r="F290" s="2">
        <v>1</v>
      </c>
      <c r="G290" s="2">
        <v>1</v>
      </c>
      <c r="H290" s="2">
        <v>1</v>
      </c>
      <c r="I290" s="2">
        <v>1</v>
      </c>
      <c r="J290" s="2">
        <v>1</v>
      </c>
      <c r="K290" s="2">
        <v>1</v>
      </c>
      <c r="L290" s="2">
        <v>1</v>
      </c>
      <c r="M290" s="2">
        <v>1</v>
      </c>
      <c r="N290" s="2">
        <v>1</v>
      </c>
      <c r="O290" s="2">
        <v>1</v>
      </c>
      <c r="P290" s="2">
        <v>1</v>
      </c>
      <c r="Q290" s="2">
        <v>1</v>
      </c>
      <c r="R290" s="2">
        <v>1</v>
      </c>
      <c r="S290" s="2">
        <v>1</v>
      </c>
      <c r="T290" s="2">
        <v>1</v>
      </c>
      <c r="U290" s="2">
        <v>1</v>
      </c>
      <c r="V290" s="2">
        <v>1</v>
      </c>
      <c r="W290" s="2">
        <v>1</v>
      </c>
      <c r="X290" s="2">
        <v>1</v>
      </c>
      <c r="Y290" s="2">
        <v>1</v>
      </c>
      <c r="Z290" s="2">
        <v>1</v>
      </c>
      <c r="AA290" s="2">
        <v>1</v>
      </c>
      <c r="AB290" s="2">
        <v>1</v>
      </c>
      <c r="AC290" s="2">
        <v>1</v>
      </c>
      <c r="AD290" s="2">
        <v>1</v>
      </c>
      <c r="AE290" s="2">
        <v>1</v>
      </c>
      <c r="AF290" s="2">
        <v>1</v>
      </c>
      <c r="AG290" s="2">
        <v>1</v>
      </c>
    </row>
    <row r="291" spans="1:33" x14ac:dyDescent="0.25">
      <c r="A291" s="110" t="s">
        <v>70</v>
      </c>
      <c r="B291" s="1">
        <v>2049</v>
      </c>
      <c r="C291" s="1" t="s">
        <v>366</v>
      </c>
      <c r="D291" s="2">
        <v>1</v>
      </c>
      <c r="E291" s="2">
        <v>1</v>
      </c>
      <c r="F291" s="2">
        <v>1</v>
      </c>
      <c r="G291" s="2">
        <v>1</v>
      </c>
      <c r="H291" s="2">
        <v>1</v>
      </c>
      <c r="I291" s="2">
        <v>1</v>
      </c>
      <c r="J291" s="2">
        <v>1</v>
      </c>
      <c r="K291" s="2">
        <v>1</v>
      </c>
      <c r="L291" s="2">
        <v>1</v>
      </c>
      <c r="M291" s="2">
        <v>1</v>
      </c>
      <c r="N291" s="2">
        <v>1</v>
      </c>
      <c r="O291" s="2">
        <v>1</v>
      </c>
      <c r="P291" s="2">
        <v>1</v>
      </c>
      <c r="Q291" s="2">
        <v>1</v>
      </c>
      <c r="R291" s="2">
        <v>1</v>
      </c>
      <c r="S291" s="2">
        <v>1</v>
      </c>
      <c r="T291" s="2">
        <v>1</v>
      </c>
      <c r="U291" s="2">
        <v>1</v>
      </c>
      <c r="V291" s="2">
        <v>1</v>
      </c>
      <c r="W291" s="2">
        <v>1</v>
      </c>
      <c r="X291" s="2">
        <v>1</v>
      </c>
      <c r="Y291" s="2">
        <v>1</v>
      </c>
      <c r="Z291" s="2">
        <v>1</v>
      </c>
      <c r="AA291" s="2">
        <v>1</v>
      </c>
      <c r="AB291" s="2">
        <v>1</v>
      </c>
      <c r="AC291" s="2">
        <v>1</v>
      </c>
      <c r="AD291" s="2">
        <v>1</v>
      </c>
      <c r="AE291" s="2">
        <v>1</v>
      </c>
      <c r="AF291" s="2">
        <v>1</v>
      </c>
      <c r="AG291" s="2">
        <v>1</v>
      </c>
    </row>
    <row r="292" spans="1:33" ht="15.75" thickBot="1" x14ac:dyDescent="0.3">
      <c r="A292" s="111" t="s">
        <v>70</v>
      </c>
      <c r="B292" s="112">
        <v>2050</v>
      </c>
      <c r="C292" s="112" t="s">
        <v>366</v>
      </c>
      <c r="D292" s="113">
        <v>1</v>
      </c>
      <c r="E292" s="113">
        <v>1</v>
      </c>
      <c r="F292" s="113">
        <v>1</v>
      </c>
      <c r="G292" s="113">
        <v>1</v>
      </c>
      <c r="H292" s="113">
        <v>1</v>
      </c>
      <c r="I292" s="113">
        <v>1</v>
      </c>
      <c r="J292" s="113">
        <v>1</v>
      </c>
      <c r="K292" s="113">
        <v>1</v>
      </c>
      <c r="L292" s="113">
        <v>1</v>
      </c>
      <c r="M292" s="113">
        <v>1</v>
      </c>
      <c r="N292" s="113">
        <v>1</v>
      </c>
      <c r="O292" s="113">
        <v>1</v>
      </c>
      <c r="P292" s="113">
        <v>1</v>
      </c>
      <c r="Q292" s="113">
        <v>1</v>
      </c>
      <c r="R292" s="113">
        <v>1</v>
      </c>
      <c r="S292" s="113">
        <v>1</v>
      </c>
      <c r="T292" s="113">
        <v>1</v>
      </c>
      <c r="U292" s="113">
        <v>1</v>
      </c>
      <c r="V292" s="113">
        <v>1</v>
      </c>
      <c r="W292" s="113">
        <v>1</v>
      </c>
      <c r="X292" s="113">
        <v>1</v>
      </c>
      <c r="Y292" s="113">
        <v>1</v>
      </c>
      <c r="Z292" s="113">
        <v>1</v>
      </c>
      <c r="AA292" s="113">
        <v>1</v>
      </c>
      <c r="AB292" s="113">
        <v>1</v>
      </c>
      <c r="AC292" s="113">
        <v>1</v>
      </c>
      <c r="AD292" s="113">
        <v>1</v>
      </c>
      <c r="AE292" s="113">
        <v>1</v>
      </c>
      <c r="AF292" s="113">
        <v>1</v>
      </c>
      <c r="AG292" s="113">
        <v>1</v>
      </c>
    </row>
    <row r="293" spans="1:33" ht="15.75" thickTop="1" x14ac:dyDescent="0.25">
      <c r="A293" s="109" t="s">
        <v>72</v>
      </c>
      <c r="B293" s="109">
        <v>2015</v>
      </c>
      <c r="C293" s="109" t="s">
        <v>366</v>
      </c>
      <c r="D293" s="2">
        <v>0.66715286894950898</v>
      </c>
      <c r="E293" s="2">
        <v>0.66810621827252237</v>
      </c>
      <c r="F293" s="2">
        <v>0.66862073024587276</v>
      </c>
      <c r="G293" s="2">
        <v>0.65461983733995155</v>
      </c>
      <c r="H293" s="2">
        <v>0.66837417068485583</v>
      </c>
      <c r="I293" s="2">
        <v>0.66715286894950898</v>
      </c>
      <c r="J293" s="2">
        <v>0.66810621827252237</v>
      </c>
      <c r="K293" s="2">
        <v>0.66862073024587276</v>
      </c>
      <c r="L293" s="2">
        <v>0.65461983733995155</v>
      </c>
      <c r="M293" s="2">
        <v>0.66837417068485583</v>
      </c>
      <c r="N293" s="2">
        <v>0.66764965767622531</v>
      </c>
      <c r="O293" s="2">
        <v>0.66810621827252237</v>
      </c>
      <c r="P293" s="2">
        <v>0.66862073024587287</v>
      </c>
      <c r="Q293" s="2">
        <v>0.65461983733995155</v>
      </c>
      <c r="R293" s="2">
        <v>0.66837417068485572</v>
      </c>
      <c r="S293" s="2">
        <v>0.66764965767622531</v>
      </c>
      <c r="T293" s="2">
        <v>0.66810621827252237</v>
      </c>
      <c r="U293" s="2">
        <v>0.66862073024587287</v>
      </c>
      <c r="V293" s="2">
        <v>0.65461983733995155</v>
      </c>
      <c r="W293" s="2">
        <v>0.66837417068485572</v>
      </c>
      <c r="X293" s="2">
        <v>0.66715286894950898</v>
      </c>
      <c r="Y293" s="2">
        <v>0.66810621827252237</v>
      </c>
      <c r="Z293" s="2">
        <v>0.65461983733995155</v>
      </c>
      <c r="AA293" s="2">
        <v>0.66862073024587276</v>
      </c>
      <c r="AB293" s="2">
        <v>0.66837417068485583</v>
      </c>
      <c r="AC293" s="2">
        <v>0.66715286894950898</v>
      </c>
      <c r="AD293" s="2">
        <v>0.66810621827252237</v>
      </c>
      <c r="AE293" s="2">
        <v>0.65461983733995155</v>
      </c>
      <c r="AF293" s="2">
        <v>0.66862073024587276</v>
      </c>
      <c r="AG293" s="2">
        <v>0.66837417068485583</v>
      </c>
    </row>
    <row r="294" spans="1:33" x14ac:dyDescent="0.25">
      <c r="A294" s="110" t="s">
        <v>72</v>
      </c>
      <c r="B294" s="1">
        <v>2016</v>
      </c>
      <c r="C294" s="1" t="s">
        <v>366</v>
      </c>
      <c r="D294" s="2">
        <v>0.75856571789883986</v>
      </c>
      <c r="E294" s="2">
        <v>0.69358952190209233</v>
      </c>
      <c r="F294" s="2">
        <v>0.84325791242527282</v>
      </c>
      <c r="G294" s="2">
        <v>0.70394494283839959</v>
      </c>
      <c r="H294" s="2">
        <v>0.76615352185106278</v>
      </c>
      <c r="I294" s="2">
        <v>0.80703763224934255</v>
      </c>
      <c r="J294" s="2">
        <v>0.70336603360400962</v>
      </c>
      <c r="K294" s="2">
        <v>0.76839323101708001</v>
      </c>
      <c r="L294" s="2">
        <v>0.70314070349575697</v>
      </c>
      <c r="M294" s="2">
        <v>0.82235245494997733</v>
      </c>
      <c r="N294" s="2">
        <v>0.69952637878051693</v>
      </c>
      <c r="O294" s="2">
        <v>0.68611393106817542</v>
      </c>
      <c r="P294" s="2">
        <v>0.72200710571305238</v>
      </c>
      <c r="Q294" s="2">
        <v>0.68353365439773173</v>
      </c>
      <c r="R294" s="2">
        <v>0.70049406316310958</v>
      </c>
      <c r="S294" s="2">
        <v>0.71642909774072061</v>
      </c>
      <c r="T294" s="2">
        <v>0.69302247861878352</v>
      </c>
      <c r="U294" s="2">
        <v>0.69912106311312772</v>
      </c>
      <c r="V294" s="2">
        <v>0.68306221842230186</v>
      </c>
      <c r="W294" s="2">
        <v>0.71895505382218416</v>
      </c>
      <c r="X294" s="2">
        <v>0.67462879992597813</v>
      </c>
      <c r="Y294" s="2">
        <v>0.67095863411746581</v>
      </c>
      <c r="Z294" s="2">
        <v>0.66502473801762485</v>
      </c>
      <c r="AA294" s="2">
        <v>0.68776378224052381</v>
      </c>
      <c r="AB294" s="2">
        <v>0.67578852441482384</v>
      </c>
      <c r="AC294" s="2">
        <v>0.67859293286950495</v>
      </c>
      <c r="AD294" s="2">
        <v>0.67205294580060515</v>
      </c>
      <c r="AE294" s="2">
        <v>0.66485508748374944</v>
      </c>
      <c r="AF294" s="2">
        <v>0.67955740562086564</v>
      </c>
      <c r="AG294" s="2">
        <v>0.68004994325502344</v>
      </c>
    </row>
    <row r="295" spans="1:33" x14ac:dyDescent="0.25">
      <c r="A295" s="110" t="s">
        <v>72</v>
      </c>
      <c r="B295" s="1">
        <v>2017</v>
      </c>
      <c r="C295" s="1" t="s">
        <v>366</v>
      </c>
      <c r="D295" s="2">
        <v>0.85345033962235095</v>
      </c>
      <c r="E295" s="2">
        <v>0.72207250817691293</v>
      </c>
      <c r="F295" s="2">
        <v>0.98254842899446315</v>
      </c>
      <c r="G295" s="2">
        <v>0.74900579717128568</v>
      </c>
      <c r="H295" s="2">
        <v>0.86854769058221026</v>
      </c>
      <c r="I295" s="2">
        <v>0.96099378376786504</v>
      </c>
      <c r="J295" s="2">
        <v>0.7379868769808644</v>
      </c>
      <c r="K295" s="2">
        <v>0.85361246656306877</v>
      </c>
      <c r="L295" s="2">
        <v>0.75595073658052436</v>
      </c>
      <c r="M295" s="2">
        <v>0.99227118474650222</v>
      </c>
      <c r="N295" s="2">
        <v>0.73261374733461471</v>
      </c>
      <c r="O295" s="2">
        <v>0.70624136210519106</v>
      </c>
      <c r="P295" s="2">
        <v>0.76458804823502435</v>
      </c>
      <c r="Q295" s="2">
        <v>0.70994781581679522</v>
      </c>
      <c r="R295" s="2">
        <v>0.73412989374306636</v>
      </c>
      <c r="S295" s="2">
        <v>0.77011539414929486</v>
      </c>
      <c r="T295" s="2">
        <v>0.71748721103088198</v>
      </c>
      <c r="U295" s="2">
        <v>0.72517248039499016</v>
      </c>
      <c r="V295" s="2">
        <v>0.71401886048110752</v>
      </c>
      <c r="W295" s="2">
        <v>0.77477227152726613</v>
      </c>
      <c r="X295" s="2">
        <v>0.68238865962717321</v>
      </c>
      <c r="Y295" s="2">
        <v>0.67414681264182841</v>
      </c>
      <c r="Z295" s="2">
        <v>0.6745301148241587</v>
      </c>
      <c r="AA295" s="2">
        <v>0.70303226955673959</v>
      </c>
      <c r="AB295" s="2">
        <v>0.68355280775076344</v>
      </c>
      <c r="AC295" s="2">
        <v>0.69118378388644741</v>
      </c>
      <c r="AD295" s="2">
        <v>0.67592815145089835</v>
      </c>
      <c r="AE295" s="2">
        <v>0.67599511736262996</v>
      </c>
      <c r="AF295" s="2">
        <v>0.68889880838883655</v>
      </c>
      <c r="AG295" s="2">
        <v>0.69293443832512058</v>
      </c>
    </row>
    <row r="296" spans="1:33" x14ac:dyDescent="0.25">
      <c r="A296" s="110" t="s">
        <v>72</v>
      </c>
      <c r="B296" s="1">
        <v>2018</v>
      </c>
      <c r="C296" s="1" t="s">
        <v>366</v>
      </c>
      <c r="D296" s="2">
        <v>0.95101219947406979</v>
      </c>
      <c r="E296" s="2">
        <v>0.75079977154599475</v>
      </c>
      <c r="F296" s="2">
        <v>1</v>
      </c>
      <c r="G296" s="2">
        <v>0.79455715711089747</v>
      </c>
      <c r="H296" s="2">
        <v>0.97392190157158165</v>
      </c>
      <c r="I296" s="2">
        <v>1</v>
      </c>
      <c r="J296" s="2">
        <v>0.77326518994097249</v>
      </c>
      <c r="K296" s="2">
        <v>0.93955183378926632</v>
      </c>
      <c r="L296" s="2">
        <v>0.81000235019644695</v>
      </c>
      <c r="M296" s="2">
        <v>1</v>
      </c>
      <c r="N296" s="2">
        <v>0.76663469988837496</v>
      </c>
      <c r="O296" s="2">
        <v>0.72654141094011659</v>
      </c>
      <c r="P296" s="2">
        <v>0.80880525435017514</v>
      </c>
      <c r="Q296" s="2">
        <v>0.73664950605582513</v>
      </c>
      <c r="R296" s="2">
        <v>0.76874464917549112</v>
      </c>
      <c r="S296" s="2">
        <v>0.82527012817775691</v>
      </c>
      <c r="T296" s="2">
        <v>0.74241654268015966</v>
      </c>
      <c r="U296" s="2">
        <v>0.75144404106089979</v>
      </c>
      <c r="V296" s="2">
        <v>0.74570330295671006</v>
      </c>
      <c r="W296" s="2">
        <v>0.8321316216600092</v>
      </c>
      <c r="X296" s="2">
        <v>0.6903674693740578</v>
      </c>
      <c r="Y296" s="2">
        <v>0.6773623337691892</v>
      </c>
      <c r="Z296" s="2">
        <v>0.68413896149797926</v>
      </c>
      <c r="AA296" s="2">
        <v>0.71888748108427458</v>
      </c>
      <c r="AB296" s="2">
        <v>0.6915430599356388</v>
      </c>
      <c r="AC296" s="2">
        <v>0.70411902221517197</v>
      </c>
      <c r="AD296" s="2">
        <v>0.67987694946912391</v>
      </c>
      <c r="AE296" s="2">
        <v>0.68739705285690567</v>
      </c>
      <c r="AF296" s="2">
        <v>0.69831914920439386</v>
      </c>
      <c r="AG296" s="2">
        <v>0.70617490953445539</v>
      </c>
    </row>
    <row r="297" spans="1:33" x14ac:dyDescent="0.25">
      <c r="A297" s="110" t="s">
        <v>72</v>
      </c>
      <c r="B297" s="1">
        <v>2019</v>
      </c>
      <c r="C297" s="1" t="s">
        <v>366</v>
      </c>
      <c r="D297" s="2">
        <v>1</v>
      </c>
      <c r="E297" s="2">
        <v>0.77977131200933758</v>
      </c>
      <c r="F297" s="2">
        <v>1</v>
      </c>
      <c r="G297" s="2">
        <v>0.84059902265723485</v>
      </c>
      <c r="H297" s="2">
        <v>1</v>
      </c>
      <c r="I297" s="2">
        <v>1</v>
      </c>
      <c r="J297" s="2">
        <v>0.80920097248433409</v>
      </c>
      <c r="K297" s="2">
        <v>1</v>
      </c>
      <c r="L297" s="2">
        <v>0.86529554434352463</v>
      </c>
      <c r="M297" s="2">
        <v>1</v>
      </c>
      <c r="N297" s="2">
        <v>0.80158923644179747</v>
      </c>
      <c r="O297" s="2">
        <v>0.74701407757295235</v>
      </c>
      <c r="P297" s="2">
        <v>0.85465872405850407</v>
      </c>
      <c r="Q297" s="2">
        <v>0.76363872511482134</v>
      </c>
      <c r="R297" s="2">
        <v>0.80433832946038419</v>
      </c>
      <c r="S297" s="2">
        <v>0.8818932998261062</v>
      </c>
      <c r="T297" s="2">
        <v>0.76781047356661658</v>
      </c>
      <c r="U297" s="2">
        <v>0.7779357451108565</v>
      </c>
      <c r="V297" s="2">
        <v>0.77811554584910947</v>
      </c>
      <c r="W297" s="2">
        <v>0.89103310422041337</v>
      </c>
      <c r="X297" s="2">
        <v>0.69856522916663166</v>
      </c>
      <c r="Y297" s="2">
        <v>0.68060519749954829</v>
      </c>
      <c r="Z297" s="2">
        <v>0.69385127803908631</v>
      </c>
      <c r="AA297" s="2">
        <v>0.73532941682312858</v>
      </c>
      <c r="AB297" s="2">
        <v>0.69975928096945017</v>
      </c>
      <c r="AC297" s="2">
        <v>0.71739864785567831</v>
      </c>
      <c r="AD297" s="2">
        <v>0.68389933985528195</v>
      </c>
      <c r="AE297" s="2">
        <v>0.69906089396657645</v>
      </c>
      <c r="AF297" s="2">
        <v>0.70781842806753748</v>
      </c>
      <c r="AG297" s="2">
        <v>0.71977135688302762</v>
      </c>
    </row>
    <row r="298" spans="1:33" x14ac:dyDescent="0.25">
      <c r="A298" s="110" t="s">
        <v>72</v>
      </c>
      <c r="B298" s="1">
        <v>2020</v>
      </c>
      <c r="C298" s="1" t="s">
        <v>366</v>
      </c>
      <c r="D298" s="2">
        <v>1</v>
      </c>
      <c r="E298" s="2">
        <v>0.80898712956694152</v>
      </c>
      <c r="F298" s="2">
        <v>1</v>
      </c>
      <c r="G298" s="2">
        <v>0.88713139381029793</v>
      </c>
      <c r="H298" s="2">
        <v>1</v>
      </c>
      <c r="I298" s="2">
        <v>1</v>
      </c>
      <c r="J298" s="2">
        <v>0.845794224610949</v>
      </c>
      <c r="K298" s="2">
        <v>1</v>
      </c>
      <c r="L298" s="2">
        <v>0.92183031902175705</v>
      </c>
      <c r="M298" s="2">
        <v>1</v>
      </c>
      <c r="N298" s="2">
        <v>0.8374773569948829</v>
      </c>
      <c r="O298" s="2">
        <v>0.76765936200369811</v>
      </c>
      <c r="P298" s="2">
        <v>0.90214845736001115</v>
      </c>
      <c r="Q298" s="2">
        <v>0.79091547299378373</v>
      </c>
      <c r="R298" s="2">
        <v>0.84091093459774557</v>
      </c>
      <c r="S298" s="2">
        <v>0.93998490909434307</v>
      </c>
      <c r="T298" s="2">
        <v>0.79366900369025284</v>
      </c>
      <c r="U298" s="2">
        <v>0.8046475925448604</v>
      </c>
      <c r="V298" s="2">
        <v>0.81125558915830553</v>
      </c>
      <c r="W298" s="2">
        <v>0.95147671920847876</v>
      </c>
      <c r="X298" s="2">
        <v>0.70698193900489503</v>
      </c>
      <c r="Y298" s="2">
        <v>0.68387540383290557</v>
      </c>
      <c r="Z298" s="2">
        <v>0.70366706444747995</v>
      </c>
      <c r="AA298" s="2">
        <v>0.75235807677330169</v>
      </c>
      <c r="AB298" s="2">
        <v>0.70820147085219742</v>
      </c>
      <c r="AC298" s="2">
        <v>0.73102266080796674</v>
      </c>
      <c r="AD298" s="2">
        <v>0.68799532260937235</v>
      </c>
      <c r="AE298" s="2">
        <v>0.71098664069164241</v>
      </c>
      <c r="AF298" s="2">
        <v>0.71739664497826761</v>
      </c>
      <c r="AG298" s="2">
        <v>0.73372378037083752</v>
      </c>
    </row>
    <row r="299" spans="1:33" x14ac:dyDescent="0.25">
      <c r="A299" s="110" t="s">
        <v>72</v>
      </c>
      <c r="B299" s="1">
        <v>2021</v>
      </c>
      <c r="C299" s="1" t="s">
        <v>366</v>
      </c>
      <c r="D299" s="2">
        <v>1</v>
      </c>
      <c r="E299" s="2">
        <v>0.83844722421880646</v>
      </c>
      <c r="F299" s="2">
        <v>1</v>
      </c>
      <c r="G299" s="2">
        <v>0.93415427057008671</v>
      </c>
      <c r="H299" s="2">
        <v>1</v>
      </c>
      <c r="I299" s="2">
        <v>1</v>
      </c>
      <c r="J299" s="2">
        <v>0.88304494632081754</v>
      </c>
      <c r="K299" s="2">
        <v>1</v>
      </c>
      <c r="L299" s="2">
        <v>0.97960667423114456</v>
      </c>
      <c r="M299" s="2">
        <v>1</v>
      </c>
      <c r="N299" s="2">
        <v>0.87429906154763082</v>
      </c>
      <c r="O299" s="2">
        <v>0.78847726423235409</v>
      </c>
      <c r="P299" s="2">
        <v>0.95127445425469681</v>
      </c>
      <c r="Q299" s="2">
        <v>0.81847974969271253</v>
      </c>
      <c r="R299" s="2">
        <v>0.87846246458757515</v>
      </c>
      <c r="S299" s="2">
        <v>0.99954495598246751</v>
      </c>
      <c r="T299" s="2">
        <v>0.81999213305106833</v>
      </c>
      <c r="U299" s="2">
        <v>0.83157958336291149</v>
      </c>
      <c r="V299" s="2">
        <v>0.84512343288429848</v>
      </c>
      <c r="W299" s="2">
        <v>1</v>
      </c>
      <c r="X299" s="2">
        <v>0.71561759888884791</v>
      </c>
      <c r="Y299" s="2">
        <v>0.68717295276926116</v>
      </c>
      <c r="Z299" s="2">
        <v>0.71358632072316031</v>
      </c>
      <c r="AA299" s="2">
        <v>0.76997346093479402</v>
      </c>
      <c r="AB299" s="2">
        <v>0.71686962958388056</v>
      </c>
      <c r="AC299" s="2">
        <v>0.74499106107203694</v>
      </c>
      <c r="AD299" s="2">
        <v>0.69216489773139511</v>
      </c>
      <c r="AE299" s="2">
        <v>0.72317429303210345</v>
      </c>
      <c r="AF299" s="2">
        <v>0.72705379993658403</v>
      </c>
      <c r="AG299" s="2">
        <v>0.74803217999788485</v>
      </c>
    </row>
    <row r="300" spans="1:33" x14ac:dyDescent="0.25">
      <c r="A300" s="110" t="s">
        <v>72</v>
      </c>
      <c r="B300" s="1">
        <v>2022</v>
      </c>
      <c r="C300" s="1" t="s">
        <v>366</v>
      </c>
      <c r="D300" s="2">
        <v>1</v>
      </c>
      <c r="E300" s="2">
        <v>0.86815159596493252</v>
      </c>
      <c r="F300" s="2">
        <v>1</v>
      </c>
      <c r="G300" s="2">
        <v>0.98166765293660108</v>
      </c>
      <c r="H300" s="2">
        <v>1</v>
      </c>
      <c r="I300" s="2">
        <v>1</v>
      </c>
      <c r="J300" s="2">
        <v>0.92095313761393938</v>
      </c>
      <c r="K300" s="2">
        <v>1</v>
      </c>
      <c r="L300" s="2">
        <v>1</v>
      </c>
      <c r="M300" s="2">
        <v>1</v>
      </c>
      <c r="N300" s="2">
        <v>0.9120543501000411</v>
      </c>
      <c r="O300" s="2">
        <v>0.80946778425892008</v>
      </c>
      <c r="P300" s="2">
        <v>1</v>
      </c>
      <c r="Q300" s="2">
        <v>0.84633155521160752</v>
      </c>
      <c r="R300" s="2">
        <v>0.91699291942987282</v>
      </c>
      <c r="S300" s="2">
        <v>1</v>
      </c>
      <c r="T300" s="2">
        <v>0.84677986164906294</v>
      </c>
      <c r="U300" s="2">
        <v>0.85873171756500988</v>
      </c>
      <c r="V300" s="2">
        <v>0.87971907702708829</v>
      </c>
      <c r="W300" s="2">
        <v>1</v>
      </c>
      <c r="X300" s="2">
        <v>0.72447220881849006</v>
      </c>
      <c r="Y300" s="2">
        <v>0.69049784430861494</v>
      </c>
      <c r="Z300" s="2">
        <v>0.72360904686612726</v>
      </c>
      <c r="AA300" s="2">
        <v>0.78817556930760535</v>
      </c>
      <c r="AB300" s="2">
        <v>0.72576375716449959</v>
      </c>
      <c r="AC300" s="2">
        <v>0.75930384864788913</v>
      </c>
      <c r="AD300" s="2">
        <v>0.69640806522135035</v>
      </c>
      <c r="AE300" s="2">
        <v>0.73562385098795979</v>
      </c>
      <c r="AF300" s="2">
        <v>0.73678989294248698</v>
      </c>
      <c r="AG300" s="2">
        <v>0.76269655576416961</v>
      </c>
    </row>
    <row r="301" spans="1:33" x14ac:dyDescent="0.25">
      <c r="A301" s="110" t="s">
        <v>72</v>
      </c>
      <c r="B301" s="1">
        <v>2023</v>
      </c>
      <c r="C301" s="1" t="s">
        <v>366</v>
      </c>
      <c r="D301" s="2">
        <v>1</v>
      </c>
      <c r="E301" s="2">
        <v>0.89810024480531969</v>
      </c>
      <c r="F301" s="2">
        <v>1</v>
      </c>
      <c r="G301" s="2">
        <v>1</v>
      </c>
      <c r="H301" s="2">
        <v>1</v>
      </c>
      <c r="I301" s="2">
        <v>1</v>
      </c>
      <c r="J301" s="2">
        <v>0.95951879849031474</v>
      </c>
      <c r="K301" s="2">
        <v>1</v>
      </c>
      <c r="L301" s="2">
        <v>1</v>
      </c>
      <c r="M301" s="2">
        <v>1</v>
      </c>
      <c r="N301" s="2">
        <v>0.95074322265211431</v>
      </c>
      <c r="O301" s="2">
        <v>0.83063092208339606</v>
      </c>
      <c r="P301" s="2">
        <v>1</v>
      </c>
      <c r="Q301" s="2">
        <v>0.87447088955046881</v>
      </c>
      <c r="R301" s="2">
        <v>0.95650229912463891</v>
      </c>
      <c r="S301" s="2">
        <v>1</v>
      </c>
      <c r="T301" s="2">
        <v>0.874032189484237</v>
      </c>
      <c r="U301" s="2">
        <v>0.88610399515115534</v>
      </c>
      <c r="V301" s="2">
        <v>0.91504252158667498</v>
      </c>
      <c r="W301" s="2">
        <v>1</v>
      </c>
      <c r="X301" s="2">
        <v>0.73354576879382161</v>
      </c>
      <c r="Y301" s="2">
        <v>0.69385007845096702</v>
      </c>
      <c r="Z301" s="2">
        <v>0.73373524287638081</v>
      </c>
      <c r="AA301" s="2">
        <v>0.80696440189173579</v>
      </c>
      <c r="AB301" s="2">
        <v>0.73488385359405461</v>
      </c>
      <c r="AC301" s="2">
        <v>0.77396102353552332</v>
      </c>
      <c r="AD301" s="2">
        <v>0.70072482507923795</v>
      </c>
      <c r="AE301" s="2">
        <v>0.7483353145592111</v>
      </c>
      <c r="AF301" s="2">
        <v>0.74660492399597622</v>
      </c>
      <c r="AG301" s="2">
        <v>0.77771690766969204</v>
      </c>
    </row>
    <row r="302" spans="1:33" x14ac:dyDescent="0.25">
      <c r="A302" s="110" t="s">
        <v>72</v>
      </c>
      <c r="B302" s="1">
        <v>2024</v>
      </c>
      <c r="C302" s="1" t="s">
        <v>366</v>
      </c>
      <c r="D302" s="2">
        <v>1</v>
      </c>
      <c r="E302" s="2">
        <v>0.92829317073996809</v>
      </c>
      <c r="F302" s="2">
        <v>1</v>
      </c>
      <c r="G302" s="2">
        <v>1</v>
      </c>
      <c r="H302" s="2">
        <v>1</v>
      </c>
      <c r="I302" s="2">
        <v>1</v>
      </c>
      <c r="J302" s="2">
        <v>0.9987419289499434</v>
      </c>
      <c r="K302" s="2">
        <v>1</v>
      </c>
      <c r="L302" s="2">
        <v>1</v>
      </c>
      <c r="M302" s="2">
        <v>1</v>
      </c>
      <c r="N302" s="2">
        <v>0.99036567920384977</v>
      </c>
      <c r="O302" s="2">
        <v>0.85196667770578216</v>
      </c>
      <c r="P302" s="2">
        <v>1</v>
      </c>
      <c r="Q302" s="2">
        <v>0.90289775270929662</v>
      </c>
      <c r="R302" s="2">
        <v>0.99699060367187309</v>
      </c>
      <c r="S302" s="2">
        <v>1</v>
      </c>
      <c r="T302" s="2">
        <v>0.90174911655659018</v>
      </c>
      <c r="U302" s="2">
        <v>0.91369641612134789</v>
      </c>
      <c r="V302" s="2">
        <v>0.95109376656305844</v>
      </c>
      <c r="W302" s="2">
        <v>1</v>
      </c>
      <c r="X302" s="2">
        <v>0.74283827881484266</v>
      </c>
      <c r="Y302" s="2">
        <v>0.6972296551963173</v>
      </c>
      <c r="Z302" s="2">
        <v>0.74396490875392096</v>
      </c>
      <c r="AA302" s="2">
        <v>0.82633995868718546</v>
      </c>
      <c r="AB302" s="2">
        <v>0.74422991887254542</v>
      </c>
      <c r="AC302" s="2">
        <v>0.78896258573493938</v>
      </c>
      <c r="AD302" s="2">
        <v>0.70511517730505791</v>
      </c>
      <c r="AE302" s="2">
        <v>0.76130868374585758</v>
      </c>
      <c r="AF302" s="2">
        <v>0.75649889309705187</v>
      </c>
      <c r="AG302" s="2">
        <v>0.79309323571445189</v>
      </c>
    </row>
    <row r="303" spans="1:33" x14ac:dyDescent="0.25">
      <c r="A303" s="110" t="s">
        <v>72</v>
      </c>
      <c r="B303" s="1">
        <v>2025</v>
      </c>
      <c r="C303" s="1" t="s">
        <v>366</v>
      </c>
      <c r="D303" s="2">
        <v>1</v>
      </c>
      <c r="E303" s="2">
        <v>0.95873037376887738</v>
      </c>
      <c r="F303" s="2">
        <v>1</v>
      </c>
      <c r="G303" s="2">
        <v>1</v>
      </c>
      <c r="H303" s="2">
        <v>1</v>
      </c>
      <c r="I303" s="2">
        <v>1</v>
      </c>
      <c r="J303" s="2">
        <v>1</v>
      </c>
      <c r="K303" s="2">
        <v>1</v>
      </c>
      <c r="L303" s="2">
        <v>1</v>
      </c>
      <c r="M303" s="2">
        <v>1</v>
      </c>
      <c r="N303" s="2">
        <v>1</v>
      </c>
      <c r="O303" s="2">
        <v>0.87347505112607837</v>
      </c>
      <c r="P303" s="2">
        <v>1</v>
      </c>
      <c r="Q303" s="2">
        <v>0.9316121446880905</v>
      </c>
      <c r="R303" s="2">
        <v>1</v>
      </c>
      <c r="S303" s="2">
        <v>1</v>
      </c>
      <c r="T303" s="2">
        <v>0.9299306428661227</v>
      </c>
      <c r="U303" s="2">
        <v>0.94150898047558762</v>
      </c>
      <c r="V303" s="2">
        <v>0.98787281195623866</v>
      </c>
      <c r="W303" s="2">
        <v>1</v>
      </c>
      <c r="X303" s="2">
        <v>0.75234973888155299</v>
      </c>
      <c r="Y303" s="2">
        <v>0.70063657454466588</v>
      </c>
      <c r="Z303" s="2">
        <v>0.75429804449874771</v>
      </c>
      <c r="AA303" s="2">
        <v>0.84630223969395424</v>
      </c>
      <c r="AB303" s="2">
        <v>0.75380195299997221</v>
      </c>
      <c r="AC303" s="2">
        <v>0.80430853524613743</v>
      </c>
      <c r="AD303" s="2">
        <v>0.70957912189881034</v>
      </c>
      <c r="AE303" s="2">
        <v>0.77454395854789926</v>
      </c>
      <c r="AF303" s="2">
        <v>0.76647180024571393</v>
      </c>
      <c r="AG303" s="2">
        <v>0.8088255398984493</v>
      </c>
    </row>
    <row r="304" spans="1:33" x14ac:dyDescent="0.25">
      <c r="A304" s="110" t="s">
        <v>72</v>
      </c>
      <c r="B304" s="1">
        <v>2026</v>
      </c>
      <c r="C304" s="1" t="s">
        <v>366</v>
      </c>
      <c r="D304" s="2">
        <v>1</v>
      </c>
      <c r="E304" s="2">
        <v>0.98941185389204789</v>
      </c>
      <c r="F304" s="2">
        <v>1</v>
      </c>
      <c r="G304" s="2">
        <v>1</v>
      </c>
      <c r="H304" s="2">
        <v>1</v>
      </c>
      <c r="I304" s="2">
        <v>1</v>
      </c>
      <c r="J304" s="2">
        <v>1</v>
      </c>
      <c r="K304" s="2">
        <v>1</v>
      </c>
      <c r="L304" s="2">
        <v>1</v>
      </c>
      <c r="M304" s="2">
        <v>1</v>
      </c>
      <c r="N304" s="2">
        <v>1</v>
      </c>
      <c r="O304" s="2">
        <v>0.8951560423442847</v>
      </c>
      <c r="P304" s="2">
        <v>1</v>
      </c>
      <c r="Q304" s="2">
        <v>0.96061406548685069</v>
      </c>
      <c r="R304" s="2">
        <v>1</v>
      </c>
      <c r="S304" s="2">
        <v>1</v>
      </c>
      <c r="T304" s="2">
        <v>0.95857676841283457</v>
      </c>
      <c r="U304" s="2">
        <v>0.96954168821387465</v>
      </c>
      <c r="V304" s="2">
        <v>1</v>
      </c>
      <c r="W304" s="2">
        <v>1</v>
      </c>
      <c r="X304" s="2">
        <v>0.76208014899395282</v>
      </c>
      <c r="Y304" s="2">
        <v>0.70407083649601265</v>
      </c>
      <c r="Z304" s="2">
        <v>0.76473465011086106</v>
      </c>
      <c r="AA304" s="2">
        <v>0.86685124491204202</v>
      </c>
      <c r="AB304" s="2">
        <v>0.7635999559763349</v>
      </c>
      <c r="AC304" s="2">
        <v>0.81999887206911737</v>
      </c>
      <c r="AD304" s="2">
        <v>0.71411665886049525</v>
      </c>
      <c r="AE304" s="2">
        <v>0.78804113896533601</v>
      </c>
      <c r="AF304" s="2">
        <v>0.7765236454419624</v>
      </c>
      <c r="AG304" s="2">
        <v>0.82491382022168425</v>
      </c>
    </row>
    <row r="305" spans="1:33" x14ac:dyDescent="0.25">
      <c r="A305" s="110" t="s">
        <v>72</v>
      </c>
      <c r="B305" s="1">
        <v>2027</v>
      </c>
      <c r="C305" s="1" t="s">
        <v>366</v>
      </c>
      <c r="D305" s="2">
        <v>1</v>
      </c>
      <c r="E305" s="2">
        <v>1</v>
      </c>
      <c r="F305" s="2">
        <v>1</v>
      </c>
      <c r="G305" s="2">
        <v>1</v>
      </c>
      <c r="H305" s="2">
        <v>1</v>
      </c>
      <c r="I305" s="2">
        <v>1</v>
      </c>
      <c r="J305" s="2">
        <v>1</v>
      </c>
      <c r="K305" s="2">
        <v>1</v>
      </c>
      <c r="L305" s="2">
        <v>1</v>
      </c>
      <c r="M305" s="2">
        <v>1</v>
      </c>
      <c r="N305" s="2">
        <v>1</v>
      </c>
      <c r="O305" s="2">
        <v>0.91700965136040102</v>
      </c>
      <c r="P305" s="2">
        <v>1</v>
      </c>
      <c r="Q305" s="2">
        <v>0.98990351510557717</v>
      </c>
      <c r="R305" s="2">
        <v>1</v>
      </c>
      <c r="S305" s="2">
        <v>1</v>
      </c>
      <c r="T305" s="2">
        <v>0.98768749319672566</v>
      </c>
      <c r="U305" s="2">
        <v>0.99779453933620865</v>
      </c>
      <c r="V305" s="2">
        <v>1</v>
      </c>
      <c r="W305" s="2">
        <v>1</v>
      </c>
      <c r="X305" s="2">
        <v>0.77202950915204205</v>
      </c>
      <c r="Y305" s="2">
        <v>0.70753244105035762</v>
      </c>
      <c r="Z305" s="2">
        <v>0.77527472559026112</v>
      </c>
      <c r="AA305" s="2">
        <v>0.88798697434144902</v>
      </c>
      <c r="AB305" s="2">
        <v>0.77362392780163347</v>
      </c>
      <c r="AC305" s="2">
        <v>0.83603359620387929</v>
      </c>
      <c r="AD305" s="2">
        <v>0.71872778819011252</v>
      </c>
      <c r="AE305" s="2">
        <v>0.80180022499816794</v>
      </c>
      <c r="AF305" s="2">
        <v>0.78665442868579727</v>
      </c>
      <c r="AG305" s="2">
        <v>0.84135807668415674</v>
      </c>
    </row>
    <row r="306" spans="1:33" x14ac:dyDescent="0.25">
      <c r="A306" s="110" t="s">
        <v>72</v>
      </c>
      <c r="B306" s="1">
        <v>2028</v>
      </c>
      <c r="C306" s="1" t="s">
        <v>366</v>
      </c>
      <c r="D306" s="2">
        <v>1</v>
      </c>
      <c r="E306" s="2">
        <v>1</v>
      </c>
      <c r="F306" s="2">
        <v>1</v>
      </c>
      <c r="G306" s="2">
        <v>1</v>
      </c>
      <c r="H306" s="2">
        <v>1</v>
      </c>
      <c r="I306" s="2">
        <v>1</v>
      </c>
      <c r="J306" s="2">
        <v>1</v>
      </c>
      <c r="K306" s="2">
        <v>1</v>
      </c>
      <c r="L306" s="2">
        <v>1</v>
      </c>
      <c r="M306" s="2">
        <v>1</v>
      </c>
      <c r="N306" s="2">
        <v>1</v>
      </c>
      <c r="O306" s="2">
        <v>0.93903587817442757</v>
      </c>
      <c r="P306" s="2">
        <v>1</v>
      </c>
      <c r="Q306" s="2">
        <v>1</v>
      </c>
      <c r="R306" s="2">
        <v>1</v>
      </c>
      <c r="S306" s="2">
        <v>1</v>
      </c>
      <c r="T306" s="2">
        <v>1</v>
      </c>
      <c r="U306" s="2">
        <v>1</v>
      </c>
      <c r="V306" s="2">
        <v>1</v>
      </c>
      <c r="W306" s="2">
        <v>1</v>
      </c>
      <c r="X306" s="2">
        <v>0.78219781935582067</v>
      </c>
      <c r="Y306" s="2">
        <v>0.71102138820770089</v>
      </c>
      <c r="Z306" s="2">
        <v>0.78591827093694766</v>
      </c>
      <c r="AA306" s="2">
        <v>0.90970942798217513</v>
      </c>
      <c r="AB306" s="2">
        <v>0.78387386847586793</v>
      </c>
      <c r="AC306" s="2">
        <v>0.8524127076504231</v>
      </c>
      <c r="AD306" s="2">
        <v>0.72341250988766215</v>
      </c>
      <c r="AE306" s="2">
        <v>0.81582121664639495</v>
      </c>
      <c r="AF306" s="2">
        <v>0.79686414997721855</v>
      </c>
      <c r="AG306" s="2">
        <v>0.85815830928586678</v>
      </c>
    </row>
    <row r="307" spans="1:33" x14ac:dyDescent="0.25">
      <c r="A307" s="110" t="s">
        <v>72</v>
      </c>
      <c r="B307" s="1">
        <v>2029</v>
      </c>
      <c r="C307" s="1" t="s">
        <v>366</v>
      </c>
      <c r="D307" s="2">
        <v>1</v>
      </c>
      <c r="E307" s="2">
        <v>1</v>
      </c>
      <c r="F307" s="2">
        <v>1</v>
      </c>
      <c r="G307" s="2">
        <v>1</v>
      </c>
      <c r="H307" s="2">
        <v>1</v>
      </c>
      <c r="I307" s="2">
        <v>1</v>
      </c>
      <c r="J307" s="2">
        <v>1</v>
      </c>
      <c r="K307" s="2">
        <v>1</v>
      </c>
      <c r="L307" s="2">
        <v>1</v>
      </c>
      <c r="M307" s="2">
        <v>1</v>
      </c>
      <c r="N307" s="2">
        <v>1</v>
      </c>
      <c r="O307" s="2">
        <v>0.96123472278636413</v>
      </c>
      <c r="P307" s="2">
        <v>1</v>
      </c>
      <c r="Q307" s="2">
        <v>1</v>
      </c>
      <c r="R307" s="2">
        <v>1</v>
      </c>
      <c r="S307" s="2">
        <v>1</v>
      </c>
      <c r="T307" s="2">
        <v>1</v>
      </c>
      <c r="U307" s="2">
        <v>1</v>
      </c>
      <c r="V307" s="2">
        <v>1</v>
      </c>
      <c r="W307" s="2">
        <v>1</v>
      </c>
      <c r="X307" s="2">
        <v>0.79258507960528868</v>
      </c>
      <c r="Y307" s="2">
        <v>0.71453767796804246</v>
      </c>
      <c r="Z307" s="2">
        <v>0.79666528615092091</v>
      </c>
      <c r="AA307" s="2">
        <v>0.93201860583422014</v>
      </c>
      <c r="AB307" s="2">
        <v>0.79434977799903828</v>
      </c>
      <c r="AC307" s="2">
        <v>0.86913620640874889</v>
      </c>
      <c r="AD307" s="2">
        <v>0.72817082395314414</v>
      </c>
      <c r="AE307" s="2">
        <v>0.83010411391001715</v>
      </c>
      <c r="AF307" s="2">
        <v>0.80715280931622613</v>
      </c>
      <c r="AG307" s="2">
        <v>0.87531451802681437</v>
      </c>
    </row>
    <row r="308" spans="1:33" x14ac:dyDescent="0.25">
      <c r="A308" s="110" t="s">
        <v>72</v>
      </c>
      <c r="B308" s="1">
        <v>2030</v>
      </c>
      <c r="C308" s="1" t="s">
        <v>366</v>
      </c>
      <c r="D308" s="2">
        <v>1</v>
      </c>
      <c r="E308" s="2">
        <v>1</v>
      </c>
      <c r="F308" s="2">
        <v>1</v>
      </c>
      <c r="G308" s="2">
        <v>1</v>
      </c>
      <c r="H308" s="2">
        <v>1</v>
      </c>
      <c r="I308" s="2">
        <v>1</v>
      </c>
      <c r="J308" s="2">
        <v>1</v>
      </c>
      <c r="K308" s="2">
        <v>1</v>
      </c>
      <c r="L308" s="2">
        <v>1</v>
      </c>
      <c r="M308" s="2">
        <v>1</v>
      </c>
      <c r="N308" s="2">
        <v>1</v>
      </c>
      <c r="O308" s="2">
        <v>0.98360618519621079</v>
      </c>
      <c r="P308" s="2">
        <v>1</v>
      </c>
      <c r="Q308" s="2">
        <v>1</v>
      </c>
      <c r="R308" s="2">
        <v>1</v>
      </c>
      <c r="S308" s="2">
        <v>1</v>
      </c>
      <c r="T308" s="2">
        <v>1</v>
      </c>
      <c r="U308" s="2">
        <v>1</v>
      </c>
      <c r="V308" s="2">
        <v>1</v>
      </c>
      <c r="W308" s="2">
        <v>1</v>
      </c>
      <c r="X308" s="2">
        <v>0.80319128990044608</v>
      </c>
      <c r="Y308" s="2">
        <v>0.71808131033138223</v>
      </c>
      <c r="Z308" s="2">
        <v>0.80751577123218066</v>
      </c>
      <c r="AA308" s="2">
        <v>0.95491450789758459</v>
      </c>
      <c r="AB308" s="2">
        <v>0.80505165637114473</v>
      </c>
      <c r="AC308" s="2">
        <v>0.88620409247885656</v>
      </c>
      <c r="AD308" s="2">
        <v>0.73300273038655861</v>
      </c>
      <c r="AE308" s="2">
        <v>0.84464891678903442</v>
      </c>
      <c r="AF308" s="2">
        <v>0.81752040670282022</v>
      </c>
      <c r="AG308" s="2">
        <v>0.89282670290699939</v>
      </c>
    </row>
    <row r="309" spans="1:33" x14ac:dyDescent="0.25">
      <c r="A309" s="110" t="s">
        <v>72</v>
      </c>
      <c r="B309" s="1">
        <v>2031</v>
      </c>
      <c r="C309" s="1" t="s">
        <v>366</v>
      </c>
      <c r="D309" s="2">
        <v>1</v>
      </c>
      <c r="E309" s="2">
        <v>1</v>
      </c>
      <c r="F309" s="2">
        <v>1</v>
      </c>
      <c r="G309" s="2">
        <v>1</v>
      </c>
      <c r="H309" s="2">
        <v>1</v>
      </c>
      <c r="I309" s="2">
        <v>1</v>
      </c>
      <c r="J309" s="2">
        <v>1</v>
      </c>
      <c r="K309" s="2">
        <v>1</v>
      </c>
      <c r="L309" s="2">
        <v>1</v>
      </c>
      <c r="M309" s="2">
        <v>1</v>
      </c>
      <c r="N309" s="2">
        <v>1</v>
      </c>
      <c r="O309" s="2">
        <v>1</v>
      </c>
      <c r="P309" s="2">
        <v>1</v>
      </c>
      <c r="Q309" s="2">
        <v>1</v>
      </c>
      <c r="R309" s="2">
        <v>1</v>
      </c>
      <c r="S309" s="2">
        <v>1</v>
      </c>
      <c r="T309" s="2">
        <v>1</v>
      </c>
      <c r="U309" s="2">
        <v>1</v>
      </c>
      <c r="V309" s="2">
        <v>1</v>
      </c>
      <c r="W309" s="2">
        <v>1</v>
      </c>
      <c r="X309" s="2">
        <v>0.81401645024129288</v>
      </c>
      <c r="Y309" s="2">
        <v>0.7216522852977203</v>
      </c>
      <c r="Z309" s="2">
        <v>0.818469726180727</v>
      </c>
      <c r="AA309" s="2">
        <v>0.97839713417226803</v>
      </c>
      <c r="AB309" s="2">
        <v>0.81597950359218685</v>
      </c>
      <c r="AC309" s="2">
        <v>0.90361636586074623</v>
      </c>
      <c r="AD309" s="2">
        <v>0.73790822918790555</v>
      </c>
      <c r="AE309" s="2">
        <v>0.85945562528344688</v>
      </c>
      <c r="AF309" s="2">
        <v>0.82796694213700062</v>
      </c>
      <c r="AG309" s="2">
        <v>0.91069486392642207</v>
      </c>
    </row>
    <row r="310" spans="1:33" x14ac:dyDescent="0.25">
      <c r="A310" s="110" t="s">
        <v>72</v>
      </c>
      <c r="B310" s="1">
        <v>2032</v>
      </c>
      <c r="C310" s="1" t="s">
        <v>366</v>
      </c>
      <c r="D310" s="2">
        <v>1</v>
      </c>
      <c r="E310" s="2">
        <v>1</v>
      </c>
      <c r="F310" s="2">
        <v>1</v>
      </c>
      <c r="G310" s="2">
        <v>1</v>
      </c>
      <c r="H310" s="2">
        <v>1</v>
      </c>
      <c r="I310" s="2">
        <v>1</v>
      </c>
      <c r="J310" s="2">
        <v>1</v>
      </c>
      <c r="K310" s="2">
        <v>1</v>
      </c>
      <c r="L310" s="2">
        <v>1</v>
      </c>
      <c r="M310" s="2">
        <v>1</v>
      </c>
      <c r="N310" s="2">
        <v>1</v>
      </c>
      <c r="O310" s="2">
        <v>1</v>
      </c>
      <c r="P310" s="2">
        <v>1</v>
      </c>
      <c r="Q310" s="2">
        <v>1</v>
      </c>
      <c r="R310" s="2">
        <v>1</v>
      </c>
      <c r="S310" s="2">
        <v>1</v>
      </c>
      <c r="T310" s="2">
        <v>1</v>
      </c>
      <c r="U310" s="2">
        <v>1</v>
      </c>
      <c r="V310" s="2">
        <v>1</v>
      </c>
      <c r="W310" s="2">
        <v>1</v>
      </c>
      <c r="X310" s="2">
        <v>0.82506056062782918</v>
      </c>
      <c r="Y310" s="2">
        <v>0.72525060286705645</v>
      </c>
      <c r="Z310" s="2">
        <v>0.82952715099656005</v>
      </c>
      <c r="AA310" s="2">
        <v>1</v>
      </c>
      <c r="AB310" s="2">
        <v>0.82713331966216497</v>
      </c>
      <c r="AC310" s="2">
        <v>0.92137302655441777</v>
      </c>
      <c r="AD310" s="2">
        <v>0.74288732035718474</v>
      </c>
      <c r="AE310" s="2">
        <v>0.87452423939325441</v>
      </c>
      <c r="AF310" s="2">
        <v>0.83849241561876753</v>
      </c>
      <c r="AG310" s="2">
        <v>0.92891900108508207</v>
      </c>
    </row>
    <row r="311" spans="1:33" x14ac:dyDescent="0.25">
      <c r="A311" s="110" t="s">
        <v>72</v>
      </c>
      <c r="B311" s="1">
        <v>2033</v>
      </c>
      <c r="C311" s="1" t="s">
        <v>366</v>
      </c>
      <c r="D311" s="2">
        <v>1</v>
      </c>
      <c r="E311" s="2">
        <v>1</v>
      </c>
      <c r="F311" s="2">
        <v>1</v>
      </c>
      <c r="G311" s="2">
        <v>1</v>
      </c>
      <c r="H311" s="2">
        <v>1</v>
      </c>
      <c r="I311" s="2">
        <v>1</v>
      </c>
      <c r="J311" s="2">
        <v>1</v>
      </c>
      <c r="K311" s="2">
        <v>1</v>
      </c>
      <c r="L311" s="2">
        <v>1</v>
      </c>
      <c r="M311" s="2">
        <v>1</v>
      </c>
      <c r="N311" s="2">
        <v>1</v>
      </c>
      <c r="O311" s="2">
        <v>1</v>
      </c>
      <c r="P311" s="2">
        <v>1</v>
      </c>
      <c r="Q311" s="2">
        <v>1</v>
      </c>
      <c r="R311" s="2">
        <v>1</v>
      </c>
      <c r="S311" s="2">
        <v>1</v>
      </c>
      <c r="T311" s="2">
        <v>1</v>
      </c>
      <c r="U311" s="2">
        <v>1</v>
      </c>
      <c r="V311" s="2">
        <v>1</v>
      </c>
      <c r="W311" s="2">
        <v>1</v>
      </c>
      <c r="X311" s="2">
        <v>0.83632362106005487</v>
      </c>
      <c r="Y311" s="2">
        <v>0.72887626303939101</v>
      </c>
      <c r="Z311" s="2">
        <v>0.8406880456796797</v>
      </c>
      <c r="AA311" s="2">
        <v>1</v>
      </c>
      <c r="AB311" s="2">
        <v>0.83851310458107908</v>
      </c>
      <c r="AC311" s="2">
        <v>0.93947407455987131</v>
      </c>
      <c r="AD311" s="2">
        <v>0.74794000389439641</v>
      </c>
      <c r="AE311" s="2">
        <v>0.88985475911845713</v>
      </c>
      <c r="AF311" s="2">
        <v>0.84909682714812074</v>
      </c>
      <c r="AG311" s="2">
        <v>0.94749911438297973</v>
      </c>
    </row>
    <row r="312" spans="1:33" x14ac:dyDescent="0.25">
      <c r="A312" s="110" t="s">
        <v>72</v>
      </c>
      <c r="B312" s="1">
        <v>2034</v>
      </c>
      <c r="C312" s="1" t="s">
        <v>366</v>
      </c>
      <c r="D312" s="2">
        <v>1</v>
      </c>
      <c r="E312" s="2">
        <v>1</v>
      </c>
      <c r="F312" s="2">
        <v>1</v>
      </c>
      <c r="G312" s="2">
        <v>1</v>
      </c>
      <c r="H312" s="2">
        <v>1</v>
      </c>
      <c r="I312" s="2">
        <v>1</v>
      </c>
      <c r="J312" s="2">
        <v>1</v>
      </c>
      <c r="K312" s="2">
        <v>1</v>
      </c>
      <c r="L312" s="2">
        <v>1</v>
      </c>
      <c r="M312" s="2">
        <v>1</v>
      </c>
      <c r="N312" s="2">
        <v>1</v>
      </c>
      <c r="O312" s="2">
        <v>1</v>
      </c>
      <c r="P312" s="2">
        <v>1</v>
      </c>
      <c r="Q312" s="2">
        <v>1</v>
      </c>
      <c r="R312" s="2">
        <v>1</v>
      </c>
      <c r="S312" s="2">
        <v>1</v>
      </c>
      <c r="T312" s="2">
        <v>1</v>
      </c>
      <c r="U312" s="2">
        <v>1</v>
      </c>
      <c r="V312" s="2">
        <v>1</v>
      </c>
      <c r="W312" s="2">
        <v>1</v>
      </c>
      <c r="X312" s="2">
        <v>0.84780563153796995</v>
      </c>
      <c r="Y312" s="2">
        <v>0.73252926581472377</v>
      </c>
      <c r="Z312" s="2">
        <v>0.85195241023008594</v>
      </c>
      <c r="AA312" s="2">
        <v>1</v>
      </c>
      <c r="AB312" s="2">
        <v>0.85011885834892897</v>
      </c>
      <c r="AC312" s="2">
        <v>0.95791950987710672</v>
      </c>
      <c r="AD312" s="2">
        <v>0.75306627979954055</v>
      </c>
      <c r="AE312" s="2">
        <v>0.90544718445905503</v>
      </c>
      <c r="AF312" s="2">
        <v>0.85978017672506035</v>
      </c>
      <c r="AG312" s="2">
        <v>0.96643520382011494</v>
      </c>
    </row>
    <row r="313" spans="1:33" x14ac:dyDescent="0.25">
      <c r="A313" s="110" t="s">
        <v>72</v>
      </c>
      <c r="B313" s="1">
        <v>2035</v>
      </c>
      <c r="C313" s="1" t="s">
        <v>366</v>
      </c>
      <c r="D313" s="2">
        <v>1</v>
      </c>
      <c r="E313" s="2">
        <v>1</v>
      </c>
      <c r="F313" s="2">
        <v>1</v>
      </c>
      <c r="G313" s="2">
        <v>1</v>
      </c>
      <c r="H313" s="2">
        <v>1</v>
      </c>
      <c r="I313" s="2">
        <v>1</v>
      </c>
      <c r="J313" s="2">
        <v>1</v>
      </c>
      <c r="K313" s="2">
        <v>1</v>
      </c>
      <c r="L313" s="2">
        <v>1</v>
      </c>
      <c r="M313" s="2">
        <v>1</v>
      </c>
      <c r="N313" s="2">
        <v>1</v>
      </c>
      <c r="O313" s="2">
        <v>1</v>
      </c>
      <c r="P313" s="2">
        <v>1</v>
      </c>
      <c r="Q313" s="2">
        <v>1</v>
      </c>
      <c r="R313" s="2">
        <v>1</v>
      </c>
      <c r="S313" s="2">
        <v>1</v>
      </c>
      <c r="T313" s="2">
        <v>1</v>
      </c>
      <c r="U313" s="2">
        <v>1</v>
      </c>
      <c r="V313" s="2">
        <v>1</v>
      </c>
      <c r="W313" s="2">
        <v>1</v>
      </c>
      <c r="X313" s="2">
        <v>0.85950659206157443</v>
      </c>
      <c r="Y313" s="2">
        <v>0.73620961119305472</v>
      </c>
      <c r="Z313" s="2">
        <v>0.86332024464777879</v>
      </c>
      <c r="AA313" s="2">
        <v>1</v>
      </c>
      <c r="AB313" s="2">
        <v>0.86195058096571486</v>
      </c>
      <c r="AC313" s="2">
        <v>0.97670933250612402</v>
      </c>
      <c r="AD313" s="2">
        <v>0.75826614807261705</v>
      </c>
      <c r="AE313" s="2">
        <v>0.9213015154150479</v>
      </c>
      <c r="AF313" s="2">
        <v>0.87054246434958638</v>
      </c>
      <c r="AG313" s="2">
        <v>0.98572726939648758</v>
      </c>
    </row>
    <row r="314" spans="1:33" x14ac:dyDescent="0.25">
      <c r="A314" s="110" t="s">
        <v>72</v>
      </c>
      <c r="B314" s="1">
        <v>2036</v>
      </c>
      <c r="C314" s="1" t="s">
        <v>366</v>
      </c>
      <c r="D314" s="2">
        <v>1</v>
      </c>
      <c r="E314" s="2">
        <v>1</v>
      </c>
      <c r="F314" s="2">
        <v>1</v>
      </c>
      <c r="G314" s="2">
        <v>1</v>
      </c>
      <c r="H314" s="2">
        <v>1</v>
      </c>
      <c r="I314" s="2">
        <v>1</v>
      </c>
      <c r="J314" s="2">
        <v>1</v>
      </c>
      <c r="K314" s="2">
        <v>1</v>
      </c>
      <c r="L314" s="2">
        <v>1</v>
      </c>
      <c r="M314" s="2">
        <v>1</v>
      </c>
      <c r="N314" s="2">
        <v>1</v>
      </c>
      <c r="O314" s="2">
        <v>1</v>
      </c>
      <c r="P314" s="2">
        <v>1</v>
      </c>
      <c r="Q314" s="2">
        <v>1</v>
      </c>
      <c r="R314" s="2">
        <v>1</v>
      </c>
      <c r="S314" s="2">
        <v>1</v>
      </c>
      <c r="T314" s="2">
        <v>1</v>
      </c>
      <c r="U314" s="2">
        <v>1</v>
      </c>
      <c r="V314" s="2">
        <v>1</v>
      </c>
      <c r="W314" s="2">
        <v>1</v>
      </c>
      <c r="X314" s="2">
        <v>0.87142650263086829</v>
      </c>
      <c r="Y314" s="2">
        <v>0.73991729917438398</v>
      </c>
      <c r="Z314" s="2">
        <v>0.87479154893275823</v>
      </c>
      <c r="AA314" s="2">
        <v>1</v>
      </c>
      <c r="AB314" s="2">
        <v>0.87400827243143664</v>
      </c>
      <c r="AC314" s="2">
        <v>0.99584354244692341</v>
      </c>
      <c r="AD314" s="2">
        <v>0.76353960871362592</v>
      </c>
      <c r="AE314" s="2">
        <v>0.93741775198643595</v>
      </c>
      <c r="AF314" s="2">
        <v>0.88138369002169881</v>
      </c>
      <c r="AG314" s="2">
        <v>1</v>
      </c>
    </row>
    <row r="315" spans="1:33" x14ac:dyDescent="0.25">
      <c r="A315" s="110" t="s">
        <v>72</v>
      </c>
      <c r="B315" s="1">
        <v>2037</v>
      </c>
      <c r="C315" s="1" t="s">
        <v>366</v>
      </c>
      <c r="D315" s="2">
        <v>1</v>
      </c>
      <c r="E315" s="2">
        <v>1</v>
      </c>
      <c r="F315" s="2">
        <v>1</v>
      </c>
      <c r="G315" s="2">
        <v>1</v>
      </c>
      <c r="H315" s="2">
        <v>1</v>
      </c>
      <c r="I315" s="2">
        <v>1</v>
      </c>
      <c r="J315" s="2">
        <v>1</v>
      </c>
      <c r="K315" s="2">
        <v>1</v>
      </c>
      <c r="L315" s="2">
        <v>1</v>
      </c>
      <c r="M315" s="2">
        <v>1</v>
      </c>
      <c r="N315" s="2">
        <v>1</v>
      </c>
      <c r="O315" s="2">
        <v>1</v>
      </c>
      <c r="P315" s="2">
        <v>1</v>
      </c>
      <c r="Q315" s="2">
        <v>1</v>
      </c>
      <c r="R315" s="2">
        <v>1</v>
      </c>
      <c r="S315" s="2">
        <v>1</v>
      </c>
      <c r="T315" s="2">
        <v>1</v>
      </c>
      <c r="U315" s="2">
        <v>1</v>
      </c>
      <c r="V315" s="2">
        <v>1</v>
      </c>
      <c r="W315" s="2">
        <v>1</v>
      </c>
      <c r="X315" s="2">
        <v>0.88356536324585155</v>
      </c>
      <c r="Y315" s="2">
        <v>0.74365232975871143</v>
      </c>
      <c r="Z315" s="2">
        <v>0.88636632308502439</v>
      </c>
      <c r="AA315" s="2">
        <v>1</v>
      </c>
      <c r="AB315" s="2">
        <v>0.8862919327460943</v>
      </c>
      <c r="AC315" s="2">
        <v>1</v>
      </c>
      <c r="AD315" s="2">
        <v>0.76888666172256714</v>
      </c>
      <c r="AE315" s="2">
        <v>0.95379589417321919</v>
      </c>
      <c r="AF315" s="2">
        <v>0.89230385374139765</v>
      </c>
      <c r="AG315" s="2">
        <v>1</v>
      </c>
    </row>
    <row r="316" spans="1:33" x14ac:dyDescent="0.25">
      <c r="A316" s="110" t="s">
        <v>72</v>
      </c>
      <c r="B316" s="1">
        <v>2038</v>
      </c>
      <c r="C316" s="1" t="s">
        <v>366</v>
      </c>
      <c r="D316" s="2">
        <v>1</v>
      </c>
      <c r="E316" s="2">
        <v>1</v>
      </c>
      <c r="F316" s="2">
        <v>1</v>
      </c>
      <c r="G316" s="2">
        <v>1</v>
      </c>
      <c r="H316" s="2">
        <v>1</v>
      </c>
      <c r="I316" s="2">
        <v>1</v>
      </c>
      <c r="J316" s="2">
        <v>1</v>
      </c>
      <c r="K316" s="2">
        <v>1</v>
      </c>
      <c r="L316" s="2">
        <v>1</v>
      </c>
      <c r="M316" s="2">
        <v>1</v>
      </c>
      <c r="N316" s="2">
        <v>1</v>
      </c>
      <c r="O316" s="2">
        <v>1</v>
      </c>
      <c r="P316" s="2">
        <v>1</v>
      </c>
      <c r="Q316" s="2">
        <v>1</v>
      </c>
      <c r="R316" s="2">
        <v>1</v>
      </c>
      <c r="S316" s="2">
        <v>1</v>
      </c>
      <c r="T316" s="2">
        <v>1</v>
      </c>
      <c r="U316" s="2">
        <v>1</v>
      </c>
      <c r="V316" s="2">
        <v>1</v>
      </c>
      <c r="W316" s="2">
        <v>1</v>
      </c>
      <c r="X316" s="2">
        <v>0.89592317390652432</v>
      </c>
      <c r="Y316" s="2">
        <v>0.74741470294603718</v>
      </c>
      <c r="Z316" s="2">
        <v>0.89804456710457703</v>
      </c>
      <c r="AA316" s="2">
        <v>1</v>
      </c>
      <c r="AB316" s="2">
        <v>0.89880156190968785</v>
      </c>
      <c r="AC316" s="2">
        <v>1</v>
      </c>
      <c r="AD316" s="2">
        <v>0.77430730709944084</v>
      </c>
      <c r="AE316" s="2">
        <v>0.97043594197539762</v>
      </c>
      <c r="AF316" s="2">
        <v>0.90330295550868289</v>
      </c>
      <c r="AG316" s="2">
        <v>1</v>
      </c>
    </row>
    <row r="317" spans="1:33" x14ac:dyDescent="0.25">
      <c r="A317" s="110" t="s">
        <v>72</v>
      </c>
      <c r="B317" s="1">
        <v>2039</v>
      </c>
      <c r="C317" s="1" t="s">
        <v>366</v>
      </c>
      <c r="D317" s="2">
        <v>1</v>
      </c>
      <c r="E317" s="2">
        <v>1</v>
      </c>
      <c r="F317" s="2">
        <v>1</v>
      </c>
      <c r="G317" s="2">
        <v>1</v>
      </c>
      <c r="H317" s="2">
        <v>1</v>
      </c>
      <c r="I317" s="2">
        <v>1</v>
      </c>
      <c r="J317" s="2">
        <v>1</v>
      </c>
      <c r="K317" s="2">
        <v>1</v>
      </c>
      <c r="L317" s="2">
        <v>1</v>
      </c>
      <c r="M317" s="2">
        <v>1</v>
      </c>
      <c r="N317" s="2">
        <v>1</v>
      </c>
      <c r="O317" s="2">
        <v>1</v>
      </c>
      <c r="P317" s="2">
        <v>1</v>
      </c>
      <c r="Q317" s="2">
        <v>1</v>
      </c>
      <c r="R317" s="2">
        <v>1</v>
      </c>
      <c r="S317" s="2">
        <v>1</v>
      </c>
      <c r="T317" s="2">
        <v>1</v>
      </c>
      <c r="U317" s="2">
        <v>1</v>
      </c>
      <c r="V317" s="2">
        <v>1</v>
      </c>
      <c r="W317" s="2">
        <v>1</v>
      </c>
      <c r="X317" s="2">
        <v>0.90849993461288625</v>
      </c>
      <c r="Y317" s="2">
        <v>0.75120441873636123</v>
      </c>
      <c r="Z317" s="2">
        <v>0.90982628099141638</v>
      </c>
      <c r="AA317" s="2">
        <v>1</v>
      </c>
      <c r="AB317" s="2">
        <v>0.91153715992221729</v>
      </c>
      <c r="AC317" s="2">
        <v>1</v>
      </c>
      <c r="AD317" s="2">
        <v>0.77980154484424702</v>
      </c>
      <c r="AE317" s="2">
        <v>0.98733789539297112</v>
      </c>
      <c r="AF317" s="2">
        <v>0.91438099532355444</v>
      </c>
      <c r="AG317" s="2">
        <v>1</v>
      </c>
    </row>
    <row r="318" spans="1:33" x14ac:dyDescent="0.25">
      <c r="A318" s="110" t="s">
        <v>72</v>
      </c>
      <c r="B318" s="1">
        <v>2040</v>
      </c>
      <c r="C318" s="1" t="s">
        <v>366</v>
      </c>
      <c r="D318" s="2">
        <v>1</v>
      </c>
      <c r="E318" s="2">
        <v>1</v>
      </c>
      <c r="F318" s="2">
        <v>1</v>
      </c>
      <c r="G318" s="2">
        <v>1</v>
      </c>
      <c r="H318" s="2">
        <v>1</v>
      </c>
      <c r="I318" s="2">
        <v>1</v>
      </c>
      <c r="J318" s="2">
        <v>1</v>
      </c>
      <c r="K318" s="2">
        <v>1</v>
      </c>
      <c r="L318" s="2">
        <v>1</v>
      </c>
      <c r="M318" s="2">
        <v>1</v>
      </c>
      <c r="N318" s="2">
        <v>1</v>
      </c>
      <c r="O318" s="2">
        <v>1</v>
      </c>
      <c r="P318" s="2">
        <v>1</v>
      </c>
      <c r="Q318" s="2">
        <v>1</v>
      </c>
      <c r="R318" s="2">
        <v>1</v>
      </c>
      <c r="S318" s="2">
        <v>1</v>
      </c>
      <c r="T318" s="2">
        <v>1</v>
      </c>
      <c r="U318" s="2">
        <v>1</v>
      </c>
      <c r="V318" s="2">
        <v>1</v>
      </c>
      <c r="W318" s="2">
        <v>1</v>
      </c>
      <c r="X318" s="2">
        <v>0.9212956453649378</v>
      </c>
      <c r="Y318" s="2">
        <v>0.75502147712968337</v>
      </c>
      <c r="Z318" s="2">
        <v>0.92171146474554222</v>
      </c>
      <c r="AA318" s="2">
        <v>1</v>
      </c>
      <c r="AB318" s="2">
        <v>0.92449872678368272</v>
      </c>
      <c r="AC318" s="2">
        <v>1</v>
      </c>
      <c r="AD318" s="2">
        <v>0.78536937495698556</v>
      </c>
      <c r="AE318" s="2">
        <v>1</v>
      </c>
      <c r="AF318" s="2">
        <v>0.9255379731860125</v>
      </c>
      <c r="AG318" s="2">
        <v>1</v>
      </c>
    </row>
    <row r="319" spans="1:33" x14ac:dyDescent="0.25">
      <c r="A319" s="110" t="s">
        <v>72</v>
      </c>
      <c r="B319" s="1">
        <v>2041</v>
      </c>
      <c r="C319" s="1" t="s">
        <v>366</v>
      </c>
      <c r="D319" s="2">
        <v>1</v>
      </c>
      <c r="E319" s="2">
        <v>1</v>
      </c>
      <c r="F319" s="2">
        <v>1</v>
      </c>
      <c r="G319" s="2">
        <v>1</v>
      </c>
      <c r="H319" s="2">
        <v>1</v>
      </c>
      <c r="I319" s="2">
        <v>1</v>
      </c>
      <c r="J319" s="2">
        <v>1</v>
      </c>
      <c r="K319" s="2">
        <v>1</v>
      </c>
      <c r="L319" s="2">
        <v>1</v>
      </c>
      <c r="M319" s="2">
        <v>1</v>
      </c>
      <c r="N319" s="2">
        <v>1</v>
      </c>
      <c r="O319" s="2">
        <v>1</v>
      </c>
      <c r="P319" s="2">
        <v>1</v>
      </c>
      <c r="Q319" s="2">
        <v>1</v>
      </c>
      <c r="R319" s="2">
        <v>1</v>
      </c>
      <c r="S319" s="2">
        <v>1</v>
      </c>
      <c r="T319" s="2">
        <v>1</v>
      </c>
      <c r="U319" s="2">
        <v>1</v>
      </c>
      <c r="V319" s="2">
        <v>1</v>
      </c>
      <c r="W319" s="2">
        <v>1</v>
      </c>
      <c r="X319" s="2">
        <v>0.93431030616267874</v>
      </c>
      <c r="Y319" s="2">
        <v>0.75886587812600392</v>
      </c>
      <c r="Z319" s="2">
        <v>0.93370011836695488</v>
      </c>
      <c r="AA319" s="2">
        <v>1</v>
      </c>
      <c r="AB319" s="2">
        <v>0.93768626249408404</v>
      </c>
      <c r="AC319" s="2">
        <v>1</v>
      </c>
      <c r="AD319" s="2">
        <v>0.79101079743765634</v>
      </c>
      <c r="AE319" s="2">
        <v>1</v>
      </c>
      <c r="AF319" s="2">
        <v>0.93677388909605697</v>
      </c>
      <c r="AG319" s="2">
        <v>1</v>
      </c>
    </row>
    <row r="320" spans="1:33" x14ac:dyDescent="0.25">
      <c r="A320" s="110" t="s">
        <v>72</v>
      </c>
      <c r="B320" s="1">
        <v>2042</v>
      </c>
      <c r="C320" s="1" t="s">
        <v>366</v>
      </c>
      <c r="D320" s="2">
        <v>1</v>
      </c>
      <c r="E320" s="2">
        <v>1</v>
      </c>
      <c r="F320" s="2">
        <v>1</v>
      </c>
      <c r="G320" s="2">
        <v>1</v>
      </c>
      <c r="H320" s="2">
        <v>1</v>
      </c>
      <c r="I320" s="2">
        <v>1</v>
      </c>
      <c r="J320" s="2">
        <v>1</v>
      </c>
      <c r="K320" s="2">
        <v>1</v>
      </c>
      <c r="L320" s="2">
        <v>1</v>
      </c>
      <c r="M320" s="2">
        <v>1</v>
      </c>
      <c r="N320" s="2">
        <v>1</v>
      </c>
      <c r="O320" s="2">
        <v>1</v>
      </c>
      <c r="P320" s="2">
        <v>1</v>
      </c>
      <c r="Q320" s="2">
        <v>1</v>
      </c>
      <c r="R320" s="2">
        <v>1</v>
      </c>
      <c r="S320" s="2">
        <v>1</v>
      </c>
      <c r="T320" s="2">
        <v>1</v>
      </c>
      <c r="U320" s="2">
        <v>1</v>
      </c>
      <c r="V320" s="2">
        <v>1</v>
      </c>
      <c r="W320" s="2">
        <v>1</v>
      </c>
      <c r="X320" s="2">
        <v>0.94754391700610907</v>
      </c>
      <c r="Y320" s="2">
        <v>0.76273762172532267</v>
      </c>
      <c r="Z320" s="2">
        <v>0.94579224185565391</v>
      </c>
      <c r="AA320" s="2">
        <v>1</v>
      </c>
      <c r="AB320" s="2">
        <v>0.95109976705342114</v>
      </c>
      <c r="AC320" s="2">
        <v>1</v>
      </c>
      <c r="AD320" s="2">
        <v>0.79672581228625972</v>
      </c>
      <c r="AE320" s="2">
        <v>1</v>
      </c>
      <c r="AF320" s="2">
        <v>0.94808874305368773</v>
      </c>
      <c r="AG320" s="2">
        <v>1</v>
      </c>
    </row>
    <row r="321" spans="1:33" x14ac:dyDescent="0.25">
      <c r="A321" s="110" t="s">
        <v>72</v>
      </c>
      <c r="B321" s="1">
        <v>2043</v>
      </c>
      <c r="C321" s="1" t="s">
        <v>366</v>
      </c>
      <c r="D321" s="2">
        <v>1</v>
      </c>
      <c r="E321" s="2">
        <v>1</v>
      </c>
      <c r="F321" s="2">
        <v>1</v>
      </c>
      <c r="G321" s="2">
        <v>1</v>
      </c>
      <c r="H321" s="2">
        <v>1</v>
      </c>
      <c r="I321" s="2">
        <v>1</v>
      </c>
      <c r="J321" s="2">
        <v>1</v>
      </c>
      <c r="K321" s="2">
        <v>1</v>
      </c>
      <c r="L321" s="2">
        <v>1</v>
      </c>
      <c r="M321" s="2">
        <v>1</v>
      </c>
      <c r="N321" s="2">
        <v>1</v>
      </c>
      <c r="O321" s="2">
        <v>1</v>
      </c>
      <c r="P321" s="2">
        <v>1</v>
      </c>
      <c r="Q321" s="2">
        <v>1</v>
      </c>
      <c r="R321" s="2">
        <v>1</v>
      </c>
      <c r="S321" s="2">
        <v>1</v>
      </c>
      <c r="T321" s="2">
        <v>1</v>
      </c>
      <c r="U321" s="2">
        <v>1</v>
      </c>
      <c r="V321" s="2">
        <v>1</v>
      </c>
      <c r="W321" s="2">
        <v>1</v>
      </c>
      <c r="X321" s="2">
        <v>0.96099647789522891</v>
      </c>
      <c r="Y321" s="2">
        <v>0.7666367079276396</v>
      </c>
      <c r="Z321" s="2">
        <v>0.95798783521163977</v>
      </c>
      <c r="AA321" s="2">
        <v>1</v>
      </c>
      <c r="AB321" s="2">
        <v>0.96473924046169435</v>
      </c>
      <c r="AC321" s="2">
        <v>1</v>
      </c>
      <c r="AD321" s="2">
        <v>0.80251441950279545</v>
      </c>
      <c r="AE321" s="2">
        <v>1</v>
      </c>
      <c r="AF321" s="2">
        <v>0.95948253505890491</v>
      </c>
      <c r="AG321" s="2">
        <v>1</v>
      </c>
    </row>
    <row r="322" spans="1:33" x14ac:dyDescent="0.25">
      <c r="A322" s="110" t="s">
        <v>72</v>
      </c>
      <c r="B322" s="1">
        <v>2044</v>
      </c>
      <c r="C322" s="1" t="s">
        <v>366</v>
      </c>
      <c r="D322" s="2">
        <v>1</v>
      </c>
      <c r="E322" s="2">
        <v>1</v>
      </c>
      <c r="F322" s="2">
        <v>1</v>
      </c>
      <c r="G322" s="2">
        <v>1</v>
      </c>
      <c r="H322" s="2">
        <v>1</v>
      </c>
      <c r="I322" s="2">
        <v>1</v>
      </c>
      <c r="J322" s="2">
        <v>1</v>
      </c>
      <c r="K322" s="2">
        <v>1</v>
      </c>
      <c r="L322" s="2">
        <v>1</v>
      </c>
      <c r="M322" s="2">
        <v>1</v>
      </c>
      <c r="N322" s="2">
        <v>1</v>
      </c>
      <c r="O322" s="2">
        <v>1</v>
      </c>
      <c r="P322" s="2">
        <v>1</v>
      </c>
      <c r="Q322" s="2">
        <v>1</v>
      </c>
      <c r="R322" s="2">
        <v>1</v>
      </c>
      <c r="S322" s="2">
        <v>1</v>
      </c>
      <c r="T322" s="2">
        <v>1</v>
      </c>
      <c r="U322" s="2">
        <v>1</v>
      </c>
      <c r="V322" s="2">
        <v>1</v>
      </c>
      <c r="W322" s="2">
        <v>1</v>
      </c>
      <c r="X322" s="2">
        <v>0.97466798883003802</v>
      </c>
      <c r="Y322" s="2">
        <v>0.77056313673295485</v>
      </c>
      <c r="Z322" s="2">
        <v>0.970286898434912</v>
      </c>
      <c r="AA322" s="2">
        <v>1</v>
      </c>
      <c r="AB322" s="2">
        <v>0.97860468271890344</v>
      </c>
      <c r="AC322" s="2">
        <v>1</v>
      </c>
      <c r="AD322" s="2">
        <v>0.80837661908726355</v>
      </c>
      <c r="AE322" s="2">
        <v>1</v>
      </c>
      <c r="AF322" s="2">
        <v>0.97095526511170849</v>
      </c>
      <c r="AG322" s="2">
        <v>1</v>
      </c>
    </row>
    <row r="323" spans="1:33" x14ac:dyDescent="0.25">
      <c r="A323" s="110" t="s">
        <v>72</v>
      </c>
      <c r="B323" s="1">
        <v>2045</v>
      </c>
      <c r="C323" s="1" t="s">
        <v>366</v>
      </c>
      <c r="D323" s="2">
        <v>1</v>
      </c>
      <c r="E323" s="2">
        <v>1</v>
      </c>
      <c r="F323" s="2">
        <v>1</v>
      </c>
      <c r="G323" s="2">
        <v>1</v>
      </c>
      <c r="H323" s="2">
        <v>1</v>
      </c>
      <c r="I323" s="2">
        <v>1</v>
      </c>
      <c r="J323" s="2">
        <v>1</v>
      </c>
      <c r="K323" s="2">
        <v>1</v>
      </c>
      <c r="L323" s="2">
        <v>1</v>
      </c>
      <c r="M323" s="2">
        <v>1</v>
      </c>
      <c r="N323" s="2">
        <v>1</v>
      </c>
      <c r="O323" s="2">
        <v>1</v>
      </c>
      <c r="P323" s="2">
        <v>1</v>
      </c>
      <c r="Q323" s="2">
        <v>1</v>
      </c>
      <c r="R323" s="2">
        <v>1</v>
      </c>
      <c r="S323" s="2">
        <v>1</v>
      </c>
      <c r="T323" s="2">
        <v>1</v>
      </c>
      <c r="U323" s="2">
        <v>1</v>
      </c>
      <c r="V323" s="2">
        <v>1</v>
      </c>
      <c r="W323" s="2">
        <v>1</v>
      </c>
      <c r="X323" s="2">
        <v>0.98855844981053653</v>
      </c>
      <c r="Y323" s="2">
        <v>0.77451690814126828</v>
      </c>
      <c r="Z323" s="2">
        <v>0.98268943152547106</v>
      </c>
      <c r="AA323" s="2">
        <v>1</v>
      </c>
      <c r="AB323" s="2">
        <v>0.99269609382504831</v>
      </c>
      <c r="AC323" s="2">
        <v>1</v>
      </c>
      <c r="AD323" s="2">
        <v>0.81431241103966412</v>
      </c>
      <c r="AE323" s="2">
        <v>1</v>
      </c>
      <c r="AF323" s="2">
        <v>0.98250693321209859</v>
      </c>
      <c r="AG323" s="2">
        <v>1</v>
      </c>
    </row>
    <row r="324" spans="1:33" x14ac:dyDescent="0.25">
      <c r="A324" s="110" t="s">
        <v>72</v>
      </c>
      <c r="B324" s="1">
        <v>2046</v>
      </c>
      <c r="C324" s="1" t="s">
        <v>366</v>
      </c>
      <c r="D324" s="2">
        <v>1</v>
      </c>
      <c r="E324" s="2">
        <v>1</v>
      </c>
      <c r="F324" s="2">
        <v>1</v>
      </c>
      <c r="G324" s="2">
        <v>1</v>
      </c>
      <c r="H324" s="2">
        <v>1</v>
      </c>
      <c r="I324" s="2">
        <v>1</v>
      </c>
      <c r="J324" s="2">
        <v>1</v>
      </c>
      <c r="K324" s="2">
        <v>1</v>
      </c>
      <c r="L324" s="2">
        <v>1</v>
      </c>
      <c r="M324" s="2">
        <v>1</v>
      </c>
      <c r="N324" s="2">
        <v>1</v>
      </c>
      <c r="O324" s="2">
        <v>1</v>
      </c>
      <c r="P324" s="2">
        <v>1</v>
      </c>
      <c r="Q324" s="2">
        <v>1</v>
      </c>
      <c r="R324" s="2">
        <v>1</v>
      </c>
      <c r="S324" s="2">
        <v>1</v>
      </c>
      <c r="T324" s="2">
        <v>1</v>
      </c>
      <c r="U324" s="2">
        <v>1</v>
      </c>
      <c r="V324" s="2">
        <v>1</v>
      </c>
      <c r="W324" s="2">
        <v>1</v>
      </c>
      <c r="X324" s="2">
        <v>1</v>
      </c>
      <c r="Y324" s="2">
        <v>0.77849802215258002</v>
      </c>
      <c r="Z324" s="2">
        <v>0.9951954344833166</v>
      </c>
      <c r="AA324" s="2">
        <v>1</v>
      </c>
      <c r="AB324" s="2">
        <v>1</v>
      </c>
      <c r="AC324" s="2">
        <v>1</v>
      </c>
      <c r="AD324" s="2">
        <v>0.82032179535999705</v>
      </c>
      <c r="AE324" s="2">
        <v>1</v>
      </c>
      <c r="AF324" s="2">
        <v>0.99413753936007487</v>
      </c>
      <c r="AG324" s="2">
        <v>1</v>
      </c>
    </row>
    <row r="325" spans="1:33" x14ac:dyDescent="0.25">
      <c r="A325" s="110" t="s">
        <v>72</v>
      </c>
      <c r="B325" s="1">
        <v>2047</v>
      </c>
      <c r="C325" s="1" t="s">
        <v>366</v>
      </c>
      <c r="D325" s="2">
        <v>1</v>
      </c>
      <c r="E325" s="2">
        <v>1</v>
      </c>
      <c r="F325" s="2">
        <v>1</v>
      </c>
      <c r="G325" s="2">
        <v>1</v>
      </c>
      <c r="H325" s="2">
        <v>1</v>
      </c>
      <c r="I325" s="2">
        <v>1</v>
      </c>
      <c r="J325" s="2">
        <v>1</v>
      </c>
      <c r="K325" s="2">
        <v>1</v>
      </c>
      <c r="L325" s="2">
        <v>1</v>
      </c>
      <c r="M325" s="2">
        <v>1</v>
      </c>
      <c r="N325" s="2">
        <v>1</v>
      </c>
      <c r="O325" s="2">
        <v>1</v>
      </c>
      <c r="P325" s="2">
        <v>1</v>
      </c>
      <c r="Q325" s="2">
        <v>1</v>
      </c>
      <c r="R325" s="2">
        <v>1</v>
      </c>
      <c r="S325" s="2">
        <v>1</v>
      </c>
      <c r="T325" s="2">
        <v>1</v>
      </c>
      <c r="U325" s="2">
        <v>1</v>
      </c>
      <c r="V325" s="2">
        <v>1</v>
      </c>
      <c r="W325" s="2">
        <v>1</v>
      </c>
      <c r="X325" s="2">
        <v>1</v>
      </c>
      <c r="Y325" s="2">
        <v>0.78250647876688995</v>
      </c>
      <c r="Z325" s="2">
        <v>1</v>
      </c>
      <c r="AA325" s="2">
        <v>1</v>
      </c>
      <c r="AB325" s="2">
        <v>1</v>
      </c>
      <c r="AC325" s="2">
        <v>1</v>
      </c>
      <c r="AD325" s="2">
        <v>0.82640477204826235</v>
      </c>
      <c r="AE325" s="2">
        <v>1</v>
      </c>
      <c r="AF325" s="2">
        <v>1</v>
      </c>
      <c r="AG325" s="2">
        <v>1</v>
      </c>
    </row>
    <row r="326" spans="1:33" x14ac:dyDescent="0.25">
      <c r="A326" s="110" t="s">
        <v>72</v>
      </c>
      <c r="B326" s="1">
        <v>2048</v>
      </c>
      <c r="C326" s="1" t="s">
        <v>366</v>
      </c>
      <c r="D326" s="2">
        <v>1</v>
      </c>
      <c r="E326" s="2">
        <v>1</v>
      </c>
      <c r="F326" s="2">
        <v>1</v>
      </c>
      <c r="G326" s="2">
        <v>1</v>
      </c>
      <c r="H326" s="2">
        <v>1</v>
      </c>
      <c r="I326" s="2">
        <v>1</v>
      </c>
      <c r="J326" s="2">
        <v>1</v>
      </c>
      <c r="K326" s="2">
        <v>1</v>
      </c>
      <c r="L326" s="2">
        <v>1</v>
      </c>
      <c r="M326" s="2">
        <v>1</v>
      </c>
      <c r="N326" s="2">
        <v>1</v>
      </c>
      <c r="O326" s="2">
        <v>1</v>
      </c>
      <c r="P326" s="2">
        <v>1</v>
      </c>
      <c r="Q326" s="2">
        <v>1</v>
      </c>
      <c r="R326" s="2">
        <v>1</v>
      </c>
      <c r="S326" s="2">
        <v>1</v>
      </c>
      <c r="T326" s="2">
        <v>1</v>
      </c>
      <c r="U326" s="2">
        <v>1</v>
      </c>
      <c r="V326" s="2">
        <v>1</v>
      </c>
      <c r="W326" s="2">
        <v>1</v>
      </c>
      <c r="X326" s="2">
        <v>1</v>
      </c>
      <c r="Y326" s="2">
        <v>0.78654227798419807</v>
      </c>
      <c r="Z326" s="2">
        <v>1</v>
      </c>
      <c r="AA326" s="2">
        <v>1</v>
      </c>
      <c r="AB326" s="2">
        <v>1</v>
      </c>
      <c r="AC326" s="2">
        <v>1</v>
      </c>
      <c r="AD326" s="2">
        <v>0.83256134110446012</v>
      </c>
      <c r="AE326" s="2">
        <v>1</v>
      </c>
      <c r="AF326" s="2">
        <v>1</v>
      </c>
      <c r="AG326" s="2">
        <v>1</v>
      </c>
    </row>
    <row r="327" spans="1:33" x14ac:dyDescent="0.25">
      <c r="A327" s="110" t="s">
        <v>72</v>
      </c>
      <c r="B327" s="1">
        <v>2049</v>
      </c>
      <c r="C327" s="1" t="s">
        <v>366</v>
      </c>
      <c r="D327" s="2">
        <v>1</v>
      </c>
      <c r="E327" s="2">
        <v>1</v>
      </c>
      <c r="F327" s="2">
        <v>1</v>
      </c>
      <c r="G327" s="2">
        <v>1</v>
      </c>
      <c r="H327" s="2">
        <v>1</v>
      </c>
      <c r="I327" s="2">
        <v>1</v>
      </c>
      <c r="J327" s="2">
        <v>1</v>
      </c>
      <c r="K327" s="2">
        <v>1</v>
      </c>
      <c r="L327" s="2">
        <v>1</v>
      </c>
      <c r="M327" s="2">
        <v>1</v>
      </c>
      <c r="N327" s="2">
        <v>1</v>
      </c>
      <c r="O327" s="2">
        <v>1</v>
      </c>
      <c r="P327" s="2">
        <v>1</v>
      </c>
      <c r="Q327" s="2">
        <v>1</v>
      </c>
      <c r="R327" s="2">
        <v>1</v>
      </c>
      <c r="S327" s="2">
        <v>1</v>
      </c>
      <c r="T327" s="2">
        <v>1</v>
      </c>
      <c r="U327" s="2">
        <v>1</v>
      </c>
      <c r="V327" s="2">
        <v>1</v>
      </c>
      <c r="W327" s="2">
        <v>1</v>
      </c>
      <c r="X327" s="2">
        <v>1</v>
      </c>
      <c r="Y327" s="2">
        <v>0.79060541980450461</v>
      </c>
      <c r="Z327" s="2">
        <v>1</v>
      </c>
      <c r="AA327" s="2">
        <v>1</v>
      </c>
      <c r="AB327" s="2">
        <v>1</v>
      </c>
      <c r="AC327" s="2">
        <v>1</v>
      </c>
      <c r="AD327" s="2">
        <v>0.83879150252859036</v>
      </c>
      <c r="AE327" s="2">
        <v>1</v>
      </c>
      <c r="AF327" s="2">
        <v>1</v>
      </c>
      <c r="AG327" s="2">
        <v>1</v>
      </c>
    </row>
    <row r="328" spans="1:33" ht="15.75" thickBot="1" x14ac:dyDescent="0.3">
      <c r="A328" s="111" t="s">
        <v>72</v>
      </c>
      <c r="B328" s="112">
        <v>2050</v>
      </c>
      <c r="C328" s="112" t="s">
        <v>366</v>
      </c>
      <c r="D328" s="113">
        <v>1</v>
      </c>
      <c r="E328" s="113">
        <v>1</v>
      </c>
      <c r="F328" s="113">
        <v>1</v>
      </c>
      <c r="G328" s="113">
        <v>1</v>
      </c>
      <c r="H328" s="113">
        <v>1</v>
      </c>
      <c r="I328" s="113">
        <v>1</v>
      </c>
      <c r="J328" s="113">
        <v>1</v>
      </c>
      <c r="K328" s="113">
        <v>1</v>
      </c>
      <c r="L328" s="113">
        <v>1</v>
      </c>
      <c r="M328" s="113">
        <v>1</v>
      </c>
      <c r="N328" s="113">
        <v>1</v>
      </c>
      <c r="O328" s="113">
        <v>1</v>
      </c>
      <c r="P328" s="113">
        <v>1</v>
      </c>
      <c r="Q328" s="113">
        <v>1</v>
      </c>
      <c r="R328" s="113">
        <v>1</v>
      </c>
      <c r="S328" s="113">
        <v>1</v>
      </c>
      <c r="T328" s="113">
        <v>1</v>
      </c>
      <c r="U328" s="113">
        <v>1</v>
      </c>
      <c r="V328" s="113">
        <v>1</v>
      </c>
      <c r="W328" s="113">
        <v>1</v>
      </c>
      <c r="X328" s="113">
        <v>1</v>
      </c>
      <c r="Y328" s="113">
        <v>0.79469590422780922</v>
      </c>
      <c r="Z328" s="113">
        <v>1</v>
      </c>
      <c r="AA328" s="113">
        <v>1</v>
      </c>
      <c r="AB328" s="113">
        <v>1</v>
      </c>
      <c r="AC328" s="113">
        <v>1</v>
      </c>
      <c r="AD328" s="113">
        <v>0.84509525632065285</v>
      </c>
      <c r="AE328" s="113">
        <v>1</v>
      </c>
      <c r="AF328" s="113">
        <v>1</v>
      </c>
      <c r="AG328" s="113">
        <v>1</v>
      </c>
    </row>
    <row r="329" spans="1:33" ht="15.75" thickTop="1" x14ac:dyDescent="0.25">
      <c r="A329" s="109" t="s">
        <v>74</v>
      </c>
      <c r="B329" s="109">
        <v>2015</v>
      </c>
      <c r="C329" s="109" t="s">
        <v>366</v>
      </c>
      <c r="D329" s="2">
        <v>0.56237135961764539</v>
      </c>
      <c r="E329" s="2">
        <v>0.60232056324297834</v>
      </c>
      <c r="F329" s="2">
        <v>0.48729653164127168</v>
      </c>
      <c r="G329" s="2">
        <v>0.51624419706078706</v>
      </c>
      <c r="H329" s="2">
        <v>0.56570905091571499</v>
      </c>
      <c r="I329" s="2">
        <v>0.56237135961764539</v>
      </c>
      <c r="J329" s="2">
        <v>0.60232056324297834</v>
      </c>
      <c r="K329" s="2">
        <v>0.48729653164127168</v>
      </c>
      <c r="L329" s="2">
        <v>0.51624419706078706</v>
      </c>
      <c r="M329" s="2">
        <v>0.56570905091571499</v>
      </c>
      <c r="N329" s="2">
        <v>0.56399012852339181</v>
      </c>
      <c r="O329" s="2">
        <v>0.60232056324297834</v>
      </c>
      <c r="P329" s="2">
        <v>0.48729653164127168</v>
      </c>
      <c r="Q329" s="2">
        <v>0.51624419706078706</v>
      </c>
      <c r="R329" s="2">
        <v>0.56570905091571499</v>
      </c>
      <c r="S329" s="2">
        <v>0.56399012852339181</v>
      </c>
      <c r="T329" s="2">
        <v>0.60232056324297834</v>
      </c>
      <c r="U329" s="2">
        <v>0.48729653164127168</v>
      </c>
      <c r="V329" s="2">
        <v>0.51624419706078706</v>
      </c>
      <c r="W329" s="2">
        <v>0.56570905091571499</v>
      </c>
      <c r="X329" s="2">
        <v>0.56237135961764539</v>
      </c>
      <c r="Y329" s="2">
        <v>0.60232056324297834</v>
      </c>
      <c r="Z329" s="2">
        <v>0.51624419706078706</v>
      </c>
      <c r="AA329" s="2">
        <v>0.48729653164127168</v>
      </c>
      <c r="AB329" s="2">
        <v>0.56570905091571499</v>
      </c>
      <c r="AC329" s="2">
        <v>0.56237135961764539</v>
      </c>
      <c r="AD329" s="2">
        <v>0.60232056324297834</v>
      </c>
      <c r="AE329" s="2">
        <v>0.51624419706078706</v>
      </c>
      <c r="AF329" s="2">
        <v>0.48729653164127168</v>
      </c>
      <c r="AG329" s="2">
        <v>0.56570905091571499</v>
      </c>
    </row>
    <row r="330" spans="1:33" x14ac:dyDescent="0.25">
      <c r="A330" s="110" t="s">
        <v>74</v>
      </c>
      <c r="B330" s="1">
        <v>2016</v>
      </c>
      <c r="C330" s="1" t="s">
        <v>366</v>
      </c>
      <c r="D330" s="2">
        <v>0.627170326716466</v>
      </c>
      <c r="E330" s="2">
        <v>0.60684577883609114</v>
      </c>
      <c r="F330" s="2">
        <v>0.53239954119677202</v>
      </c>
      <c r="G330" s="2">
        <v>0.53501924222217945</v>
      </c>
      <c r="H330" s="2">
        <v>0.6377769478578309</v>
      </c>
      <c r="I330" s="2">
        <v>0.70780777672840745</v>
      </c>
      <c r="J330" s="2">
        <v>0.6381530429837009</v>
      </c>
      <c r="K330" s="2">
        <v>0.60874433034374942</v>
      </c>
      <c r="L330" s="2">
        <v>0.56843088326600599</v>
      </c>
      <c r="M330" s="2">
        <v>0.72521259140511241</v>
      </c>
      <c r="N330" s="2">
        <v>0.59668451821193147</v>
      </c>
      <c r="O330" s="2">
        <v>0.60684577883609114</v>
      </c>
      <c r="P330" s="2">
        <v>0.52694981212532499</v>
      </c>
      <c r="Q330" s="2">
        <v>0.53501924222217945</v>
      </c>
      <c r="R330" s="2">
        <v>0.59959176282583349</v>
      </c>
      <c r="S330" s="2">
        <v>0.63737023176906227</v>
      </c>
      <c r="T330" s="2">
        <v>0.6381530429837009</v>
      </c>
      <c r="U330" s="2">
        <v>0.59406997477912316</v>
      </c>
      <c r="V330" s="2">
        <v>0.56843088326600599</v>
      </c>
      <c r="W330" s="2">
        <v>0.64069961870468406</v>
      </c>
      <c r="X330" s="2">
        <v>0.56792709719011603</v>
      </c>
      <c r="Y330" s="2">
        <v>0.60285428456627943</v>
      </c>
      <c r="Z330" s="2">
        <v>0.51995762489968689</v>
      </c>
      <c r="AA330" s="2">
        <v>0.49129182569281749</v>
      </c>
      <c r="AB330" s="2">
        <v>0.57146795988670618</v>
      </c>
      <c r="AC330" s="2">
        <v>0.57484079552262735</v>
      </c>
      <c r="AD330" s="2">
        <v>0.60654678365410852</v>
      </c>
      <c r="AE330" s="2">
        <v>0.52656595616754487</v>
      </c>
      <c r="AF330" s="2">
        <v>0.49805456469740889</v>
      </c>
      <c r="AG330" s="2">
        <v>0.57845489766863223</v>
      </c>
    </row>
    <row r="331" spans="1:33" x14ac:dyDescent="0.25">
      <c r="A331" s="110" t="s">
        <v>74</v>
      </c>
      <c r="B331" s="1">
        <v>2017</v>
      </c>
      <c r="C331" s="1" t="s">
        <v>366</v>
      </c>
      <c r="D331" s="2">
        <v>0.6960824445975422</v>
      </c>
      <c r="E331" s="2">
        <v>0.6105528518922223</v>
      </c>
      <c r="F331" s="2">
        <v>0.56763680460381072</v>
      </c>
      <c r="G331" s="2">
        <v>0.55405216782309741</v>
      </c>
      <c r="H331" s="2">
        <v>0.71465265302570846</v>
      </c>
      <c r="I331" s="2">
        <v>0.86787403799106022</v>
      </c>
      <c r="J331" s="2">
        <v>0.67333617304961624</v>
      </c>
      <c r="K331" s="2">
        <v>0.7124772074809238</v>
      </c>
      <c r="L331" s="2">
        <v>0.62523078902680285</v>
      </c>
      <c r="M331" s="2">
        <v>0.90122857396627243</v>
      </c>
      <c r="N331" s="2">
        <v>0.63145420262419283</v>
      </c>
      <c r="O331" s="2">
        <v>0.6105528518922223</v>
      </c>
      <c r="P331" s="2">
        <v>0.55792940978721473</v>
      </c>
      <c r="Q331" s="2">
        <v>0.55405216782309741</v>
      </c>
      <c r="R331" s="2">
        <v>0.63573486511703137</v>
      </c>
      <c r="S331" s="2">
        <v>0.71813183887505017</v>
      </c>
      <c r="T331" s="2">
        <v>0.67333617304961624</v>
      </c>
      <c r="U331" s="2">
        <v>0.68526896378398416</v>
      </c>
      <c r="V331" s="2">
        <v>0.62523078902680285</v>
      </c>
      <c r="W331" s="2">
        <v>0.72345350887975546</v>
      </c>
      <c r="X331" s="2">
        <v>0.57383548832120546</v>
      </c>
      <c r="Y331" s="2">
        <v>0.60329151101359024</v>
      </c>
      <c r="Z331" s="2">
        <v>0.52372205769729718</v>
      </c>
      <c r="AA331" s="2">
        <v>0.49441319675586509</v>
      </c>
      <c r="AB331" s="2">
        <v>0.57761105836643767</v>
      </c>
      <c r="AC331" s="2">
        <v>0.58856456584794192</v>
      </c>
      <c r="AD331" s="2">
        <v>0.61069641726830237</v>
      </c>
      <c r="AE331" s="2">
        <v>0.53780014226328632</v>
      </c>
      <c r="AF331" s="2">
        <v>0.50724338271776526</v>
      </c>
      <c r="AG331" s="2">
        <v>0.59252024526471148</v>
      </c>
    </row>
    <row r="332" spans="1:33" x14ac:dyDescent="0.25">
      <c r="A332" s="110" t="s">
        <v>74</v>
      </c>
      <c r="B332" s="1">
        <v>2018</v>
      </c>
      <c r="C332" s="1" t="s">
        <v>366</v>
      </c>
      <c r="D332" s="2">
        <v>0.76767163725896503</v>
      </c>
      <c r="E332" s="2">
        <v>0.61439041784687221</v>
      </c>
      <c r="F332" s="2">
        <v>0.60426047158329077</v>
      </c>
      <c r="G332" s="2">
        <v>0.57388129224598561</v>
      </c>
      <c r="H332" s="2">
        <v>0.79450969241817382</v>
      </c>
      <c r="I332" s="2">
        <v>1</v>
      </c>
      <c r="J332" s="2">
        <v>0.70918745084406021</v>
      </c>
      <c r="K332" s="2">
        <v>0.81708666290030252</v>
      </c>
      <c r="L332" s="2">
        <v>0.68336607848355102</v>
      </c>
      <c r="M332" s="2">
        <v>1</v>
      </c>
      <c r="N332" s="2">
        <v>0.66757460804348079</v>
      </c>
      <c r="O332" s="2">
        <v>0.61439041784687221</v>
      </c>
      <c r="P332" s="2">
        <v>0.59012789395499199</v>
      </c>
      <c r="Q332" s="2">
        <v>0.57388129224598561</v>
      </c>
      <c r="R332" s="2">
        <v>0.67327964128696927</v>
      </c>
      <c r="S332" s="2">
        <v>0.80110245256280066</v>
      </c>
      <c r="T332" s="2">
        <v>0.70918745084406021</v>
      </c>
      <c r="U332" s="2">
        <v>0.77723861543049666</v>
      </c>
      <c r="V332" s="2">
        <v>0.68336607848355102</v>
      </c>
      <c r="W332" s="2">
        <v>0.80849374478829517</v>
      </c>
      <c r="X332" s="2">
        <v>0.57997340664396757</v>
      </c>
      <c r="Y332" s="2">
        <v>0.60374412829500512</v>
      </c>
      <c r="Z332" s="2">
        <v>0.52764396691349325</v>
      </c>
      <c r="AA332" s="2">
        <v>0.49765737758262041</v>
      </c>
      <c r="AB332" s="2">
        <v>0.58399239374692524</v>
      </c>
      <c r="AC332" s="2">
        <v>0.60266371130584184</v>
      </c>
      <c r="AD332" s="2">
        <v>0.61492485479415371</v>
      </c>
      <c r="AE332" s="2">
        <v>0.54929844761677293</v>
      </c>
      <c r="AF332" s="2">
        <v>0.51650984939241595</v>
      </c>
      <c r="AG332" s="2">
        <v>0.60697419389692353</v>
      </c>
    </row>
    <row r="333" spans="1:33" x14ac:dyDescent="0.25">
      <c r="A333" s="110" t="s">
        <v>74</v>
      </c>
      <c r="B333" s="1">
        <v>2019</v>
      </c>
      <c r="C333" s="1" t="s">
        <v>366</v>
      </c>
      <c r="D333" s="2">
        <v>0.84193790470073471</v>
      </c>
      <c r="E333" s="2">
        <v>0.61835847670004063</v>
      </c>
      <c r="F333" s="2">
        <v>0.64227054213521217</v>
      </c>
      <c r="G333" s="2">
        <v>0.59450661549084383</v>
      </c>
      <c r="H333" s="2">
        <v>0.87734806603522719</v>
      </c>
      <c r="I333" s="2">
        <v>1</v>
      </c>
      <c r="J333" s="2">
        <v>0.74570687636703281</v>
      </c>
      <c r="K333" s="2">
        <v>0.92257269660188601</v>
      </c>
      <c r="L333" s="2">
        <v>0.74283675163625063</v>
      </c>
      <c r="M333" s="2">
        <v>1</v>
      </c>
      <c r="N333" s="2">
        <v>0.70504573446979579</v>
      </c>
      <c r="O333" s="2">
        <v>0.61835847670004063</v>
      </c>
      <c r="P333" s="2">
        <v>0.62354526462865667</v>
      </c>
      <c r="Q333" s="2">
        <v>0.59450661549084383</v>
      </c>
      <c r="R333" s="2">
        <v>0.71222609133564707</v>
      </c>
      <c r="S333" s="2">
        <v>0.88628207283231408</v>
      </c>
      <c r="T333" s="2">
        <v>0.74570687636703281</v>
      </c>
      <c r="U333" s="2">
        <v>0.8699789297186612</v>
      </c>
      <c r="V333" s="2">
        <v>0.74283675163625063</v>
      </c>
      <c r="W333" s="2">
        <v>0.89582032643030318</v>
      </c>
      <c r="X333" s="2">
        <v>0.58634085215840237</v>
      </c>
      <c r="Y333" s="2">
        <v>0.60421213641052407</v>
      </c>
      <c r="Z333" s="2">
        <v>0.53172335254827507</v>
      </c>
      <c r="AA333" s="2">
        <v>0.50102436817308327</v>
      </c>
      <c r="AB333" s="2">
        <v>0.59061196602816901</v>
      </c>
      <c r="AC333" s="2">
        <v>0.61713823189632722</v>
      </c>
      <c r="AD333" s="2">
        <v>0.61923209623166253</v>
      </c>
      <c r="AE333" s="2">
        <v>0.5610608722280046</v>
      </c>
      <c r="AF333" s="2">
        <v>0.52585396472136081</v>
      </c>
      <c r="AG333" s="2">
        <v>0.62181674356526828</v>
      </c>
    </row>
    <row r="334" spans="1:33" x14ac:dyDescent="0.25">
      <c r="A334" s="110" t="s">
        <v>74</v>
      </c>
      <c r="B334" s="1">
        <v>2020</v>
      </c>
      <c r="C334" s="1" t="s">
        <v>366</v>
      </c>
      <c r="D334" s="2">
        <v>0.918881246922852</v>
      </c>
      <c r="E334" s="2">
        <v>0.62245702845172757</v>
      </c>
      <c r="F334" s="2">
        <v>0.68166701625957493</v>
      </c>
      <c r="G334" s="2">
        <v>0.61592813755767206</v>
      </c>
      <c r="H334" s="2">
        <v>0.96316777387686958</v>
      </c>
      <c r="I334" s="2">
        <v>1</v>
      </c>
      <c r="J334" s="2">
        <v>0.78289444961853383</v>
      </c>
      <c r="K334" s="2">
        <v>1</v>
      </c>
      <c r="L334" s="2">
        <v>0.80364280848490122</v>
      </c>
      <c r="M334" s="2">
        <v>1</v>
      </c>
      <c r="N334" s="2">
        <v>0.74386758190313795</v>
      </c>
      <c r="O334" s="2">
        <v>0.62245702845172757</v>
      </c>
      <c r="P334" s="2">
        <v>0.65818152180820877</v>
      </c>
      <c r="Q334" s="2">
        <v>0.61592813755767206</v>
      </c>
      <c r="R334" s="2">
        <v>0.75257421526306545</v>
      </c>
      <c r="S334" s="2">
        <v>0.97367069968359021</v>
      </c>
      <c r="T334" s="2">
        <v>0.78289444961853383</v>
      </c>
      <c r="U334" s="2">
        <v>0.96348990664847733</v>
      </c>
      <c r="V334" s="2">
        <v>0.80364280848490122</v>
      </c>
      <c r="W334" s="2">
        <v>0.98543325380577929</v>
      </c>
      <c r="X334" s="2">
        <v>0.59293782486450997</v>
      </c>
      <c r="Y334" s="2">
        <v>0.60469553536014709</v>
      </c>
      <c r="Z334" s="2">
        <v>0.53596021460164278</v>
      </c>
      <c r="AA334" s="2">
        <v>0.50451416852725384</v>
      </c>
      <c r="AB334" s="2">
        <v>0.59746977521016909</v>
      </c>
      <c r="AC334" s="2">
        <v>0.63198812761939793</v>
      </c>
      <c r="AD334" s="2">
        <v>0.62361814158082896</v>
      </c>
      <c r="AE334" s="2">
        <v>0.57308741609698155</v>
      </c>
      <c r="AF334" s="2">
        <v>0.53527572870460005</v>
      </c>
      <c r="AG334" s="2">
        <v>0.63704789426974562</v>
      </c>
    </row>
    <row r="335" spans="1:33" x14ac:dyDescent="0.25">
      <c r="A335" s="110" t="s">
        <v>74</v>
      </c>
      <c r="B335" s="1">
        <v>2021</v>
      </c>
      <c r="C335" s="1" t="s">
        <v>366</v>
      </c>
      <c r="D335" s="2">
        <v>0.99850166392531614</v>
      </c>
      <c r="E335" s="2">
        <v>0.62668607310193314</v>
      </c>
      <c r="F335" s="2">
        <v>0.72244989395637904</v>
      </c>
      <c r="G335" s="2">
        <v>0.63814585844647043</v>
      </c>
      <c r="H335" s="2">
        <v>1</v>
      </c>
      <c r="I335" s="2">
        <v>1</v>
      </c>
      <c r="J335" s="2">
        <v>0.82075017059856359</v>
      </c>
      <c r="K335" s="2">
        <v>1</v>
      </c>
      <c r="L335" s="2">
        <v>0.86578424902950324</v>
      </c>
      <c r="M335" s="2">
        <v>1</v>
      </c>
      <c r="N335" s="2">
        <v>0.78404015034350705</v>
      </c>
      <c r="O335" s="2">
        <v>0.62668607310193314</v>
      </c>
      <c r="P335" s="2">
        <v>0.69403666549364817</v>
      </c>
      <c r="Q335" s="2">
        <v>0.63814585844647043</v>
      </c>
      <c r="R335" s="2">
        <v>0.79432401306922384</v>
      </c>
      <c r="S335" s="2">
        <v>1</v>
      </c>
      <c r="T335" s="2">
        <v>0.82075017059856359</v>
      </c>
      <c r="U335" s="2">
        <v>1</v>
      </c>
      <c r="V335" s="2">
        <v>0.86578424902950324</v>
      </c>
      <c r="W335" s="2">
        <v>1</v>
      </c>
      <c r="X335" s="2">
        <v>0.59976432476229036</v>
      </c>
      <c r="Y335" s="2">
        <v>0.60519432514387417</v>
      </c>
      <c r="Z335" s="2">
        <v>0.54035455307359626</v>
      </c>
      <c r="AA335" s="2">
        <v>0.50812677864513223</v>
      </c>
      <c r="AB335" s="2">
        <v>0.60456582129292524</v>
      </c>
      <c r="AC335" s="2">
        <v>0.6472133984750541</v>
      </c>
      <c r="AD335" s="2">
        <v>0.62808299084165287</v>
      </c>
      <c r="AE335" s="2">
        <v>0.58537807922370355</v>
      </c>
      <c r="AF335" s="2">
        <v>0.54477514134213345</v>
      </c>
      <c r="AG335" s="2">
        <v>0.65266764601035576</v>
      </c>
    </row>
    <row r="336" spans="1:33" x14ac:dyDescent="0.25">
      <c r="A336" s="110" t="s">
        <v>74</v>
      </c>
      <c r="B336" s="1">
        <v>2022</v>
      </c>
      <c r="C336" s="1" t="s">
        <v>366</v>
      </c>
      <c r="D336" s="2">
        <v>1</v>
      </c>
      <c r="E336" s="2">
        <v>0.63104561065065734</v>
      </c>
      <c r="F336" s="2">
        <v>0.76461917522562395</v>
      </c>
      <c r="G336" s="2">
        <v>0.66115977815723892</v>
      </c>
      <c r="H336" s="2">
        <v>1</v>
      </c>
      <c r="I336" s="2">
        <v>1</v>
      </c>
      <c r="J336" s="2">
        <v>0.85927403930712176</v>
      </c>
      <c r="K336" s="2">
        <v>1</v>
      </c>
      <c r="L336" s="2">
        <v>0.92926107327005658</v>
      </c>
      <c r="M336" s="2">
        <v>1</v>
      </c>
      <c r="N336" s="2">
        <v>0.82556343979090352</v>
      </c>
      <c r="O336" s="2">
        <v>0.63104561065065734</v>
      </c>
      <c r="P336" s="2">
        <v>0.73111069568497455</v>
      </c>
      <c r="Q336" s="2">
        <v>0.66115977815723892</v>
      </c>
      <c r="R336" s="2">
        <v>0.8374754847541227</v>
      </c>
      <c r="S336" s="2">
        <v>1</v>
      </c>
      <c r="T336" s="2">
        <v>0.85927403930712176</v>
      </c>
      <c r="U336" s="2">
        <v>1</v>
      </c>
      <c r="V336" s="2">
        <v>0.92926107327005658</v>
      </c>
      <c r="W336" s="2">
        <v>1</v>
      </c>
      <c r="X336" s="2">
        <v>0.60682035185174354</v>
      </c>
      <c r="Y336" s="2">
        <v>0.60570850576170532</v>
      </c>
      <c r="Z336" s="2">
        <v>0.54490636796413561</v>
      </c>
      <c r="AA336" s="2">
        <v>0.5118621985267181</v>
      </c>
      <c r="AB336" s="2">
        <v>0.6119001042764376</v>
      </c>
      <c r="AC336" s="2">
        <v>0.66281404446329562</v>
      </c>
      <c r="AD336" s="2">
        <v>0.63262664401413427</v>
      </c>
      <c r="AE336" s="2">
        <v>0.59793286160817072</v>
      </c>
      <c r="AF336" s="2">
        <v>0.55435220263396112</v>
      </c>
      <c r="AG336" s="2">
        <v>0.66867599878709849</v>
      </c>
    </row>
    <row r="337" spans="1:33" x14ac:dyDescent="0.25">
      <c r="A337" s="110" t="s">
        <v>74</v>
      </c>
      <c r="B337" s="1">
        <v>2023</v>
      </c>
      <c r="C337" s="1" t="s">
        <v>366</v>
      </c>
      <c r="D337" s="2">
        <v>1</v>
      </c>
      <c r="E337" s="2">
        <v>0.63553564109790006</v>
      </c>
      <c r="F337" s="2">
        <v>0.8081748600673101</v>
      </c>
      <c r="G337" s="2">
        <v>0.68496989668997743</v>
      </c>
      <c r="H337" s="2">
        <v>1</v>
      </c>
      <c r="I337" s="2">
        <v>1</v>
      </c>
      <c r="J337" s="2">
        <v>0.89846605574420868</v>
      </c>
      <c r="K337" s="2">
        <v>1</v>
      </c>
      <c r="L337" s="2">
        <v>0.99407328120656135</v>
      </c>
      <c r="M337" s="2">
        <v>1</v>
      </c>
      <c r="N337" s="2">
        <v>0.8684374502453267</v>
      </c>
      <c r="O337" s="2">
        <v>0.63553564109790006</v>
      </c>
      <c r="P337" s="2">
        <v>0.76940361238218824</v>
      </c>
      <c r="Q337" s="2">
        <v>0.68496989668997743</v>
      </c>
      <c r="R337" s="2">
        <v>0.88202863031776157</v>
      </c>
      <c r="S337" s="2">
        <v>1</v>
      </c>
      <c r="T337" s="2">
        <v>0.89846605574420868</v>
      </c>
      <c r="U337" s="2">
        <v>1</v>
      </c>
      <c r="V337" s="2">
        <v>0.99407328120656135</v>
      </c>
      <c r="W337" s="2">
        <v>1</v>
      </c>
      <c r="X337" s="2">
        <v>0.61410590613286953</v>
      </c>
      <c r="Y337" s="2">
        <v>0.60623807721364054</v>
      </c>
      <c r="Z337" s="2">
        <v>0.54961565927326073</v>
      </c>
      <c r="AA337" s="2">
        <v>0.5157204281720118</v>
      </c>
      <c r="AB337" s="2">
        <v>0.61947262416070603</v>
      </c>
      <c r="AC337" s="2">
        <v>0.67879006558412258</v>
      </c>
      <c r="AD337" s="2">
        <v>0.63724910109827315</v>
      </c>
      <c r="AE337" s="2">
        <v>0.61075176325038294</v>
      </c>
      <c r="AF337" s="2">
        <v>0.56400691258008306</v>
      </c>
      <c r="AG337" s="2">
        <v>0.68507295259997381</v>
      </c>
    </row>
    <row r="338" spans="1:33" x14ac:dyDescent="0.25">
      <c r="A338" s="110" t="s">
        <v>74</v>
      </c>
      <c r="B338" s="1">
        <v>2024</v>
      </c>
      <c r="C338" s="1" t="s">
        <v>366</v>
      </c>
      <c r="D338" s="2">
        <v>1</v>
      </c>
      <c r="E338" s="2">
        <v>0.6401561644436613</v>
      </c>
      <c r="F338" s="2">
        <v>0.8531169484814376</v>
      </c>
      <c r="G338" s="2">
        <v>0.70957621404468607</v>
      </c>
      <c r="H338" s="2">
        <v>1</v>
      </c>
      <c r="I338" s="2">
        <v>1</v>
      </c>
      <c r="J338" s="2">
        <v>0.9383262199098239</v>
      </c>
      <c r="K338" s="2">
        <v>1</v>
      </c>
      <c r="L338" s="2">
        <v>1</v>
      </c>
      <c r="M338" s="2">
        <v>1</v>
      </c>
      <c r="N338" s="2">
        <v>0.91266218170677693</v>
      </c>
      <c r="O338" s="2">
        <v>0.6401561644436613</v>
      </c>
      <c r="P338" s="2">
        <v>0.80891541558528934</v>
      </c>
      <c r="Q338" s="2">
        <v>0.70957621404468607</v>
      </c>
      <c r="R338" s="2">
        <v>0.92798344976014036</v>
      </c>
      <c r="S338" s="2">
        <v>1</v>
      </c>
      <c r="T338" s="2">
        <v>0.9383262199098239</v>
      </c>
      <c r="U338" s="2">
        <v>1</v>
      </c>
      <c r="V338" s="2">
        <v>1</v>
      </c>
      <c r="W338" s="2">
        <v>1</v>
      </c>
      <c r="X338" s="2">
        <v>0.6216209876056682</v>
      </c>
      <c r="Y338" s="2">
        <v>0.60678303949967982</v>
      </c>
      <c r="Z338" s="2">
        <v>0.55448242700097161</v>
      </c>
      <c r="AA338" s="2">
        <v>0.5197014675810131</v>
      </c>
      <c r="AB338" s="2">
        <v>0.62728338094573066</v>
      </c>
      <c r="AC338" s="2">
        <v>0.69514146183753478</v>
      </c>
      <c r="AD338" s="2">
        <v>0.64195036209406964</v>
      </c>
      <c r="AE338" s="2">
        <v>0.62383478415034044</v>
      </c>
      <c r="AF338" s="2">
        <v>0.57373927118049928</v>
      </c>
      <c r="AG338" s="2">
        <v>0.70185850744898193</v>
      </c>
    </row>
    <row r="339" spans="1:33" x14ac:dyDescent="0.25">
      <c r="A339" s="110" t="s">
        <v>74</v>
      </c>
      <c r="B339" s="1">
        <v>2025</v>
      </c>
      <c r="C339" s="1" t="s">
        <v>366</v>
      </c>
      <c r="D339" s="2">
        <v>1</v>
      </c>
      <c r="E339" s="2">
        <v>0.64490718068794128</v>
      </c>
      <c r="F339" s="2">
        <v>0.89944544046800645</v>
      </c>
      <c r="G339" s="2">
        <v>0.73497873022136473</v>
      </c>
      <c r="H339" s="2">
        <v>1</v>
      </c>
      <c r="I339" s="2">
        <v>1</v>
      </c>
      <c r="J339" s="2">
        <v>0.97885453180396798</v>
      </c>
      <c r="K339" s="2">
        <v>1</v>
      </c>
      <c r="L339" s="2">
        <v>1</v>
      </c>
      <c r="M339" s="2">
        <v>1</v>
      </c>
      <c r="N339" s="2">
        <v>0.95823763417525432</v>
      </c>
      <c r="O339" s="2">
        <v>0.64490718068794128</v>
      </c>
      <c r="P339" s="2">
        <v>0.84964610529427786</v>
      </c>
      <c r="Q339" s="2">
        <v>0.73497873022136473</v>
      </c>
      <c r="R339" s="2">
        <v>0.97533994308125971</v>
      </c>
      <c r="S339" s="2">
        <v>1</v>
      </c>
      <c r="T339" s="2">
        <v>0.97885453180396798</v>
      </c>
      <c r="U339" s="2">
        <v>1</v>
      </c>
      <c r="V339" s="2">
        <v>1</v>
      </c>
      <c r="W339" s="2">
        <v>1</v>
      </c>
      <c r="X339" s="2">
        <v>0.62936559627013966</v>
      </c>
      <c r="Y339" s="2">
        <v>0.60734339261982317</v>
      </c>
      <c r="Z339" s="2">
        <v>0.55950667114726838</v>
      </c>
      <c r="AA339" s="2">
        <v>0.52380531675372211</v>
      </c>
      <c r="AB339" s="2">
        <v>0.6353323746315116</v>
      </c>
      <c r="AC339" s="2">
        <v>0.71186823322353254</v>
      </c>
      <c r="AD339" s="2">
        <v>0.64673042700152361</v>
      </c>
      <c r="AE339" s="2">
        <v>0.63718192430804299</v>
      </c>
      <c r="AF339" s="2">
        <v>0.58354927843520976</v>
      </c>
      <c r="AG339" s="2">
        <v>0.71903266333412263</v>
      </c>
    </row>
    <row r="340" spans="1:33" x14ac:dyDescent="0.25">
      <c r="A340" s="110" t="s">
        <v>74</v>
      </c>
      <c r="B340" s="1">
        <v>2026</v>
      </c>
      <c r="C340" s="1" t="s">
        <v>366</v>
      </c>
      <c r="D340" s="2">
        <v>1</v>
      </c>
      <c r="E340" s="2">
        <v>0.64978868983073979</v>
      </c>
      <c r="F340" s="2">
        <v>0.94716033602701666</v>
      </c>
      <c r="G340" s="2">
        <v>0.76117744522001374</v>
      </c>
      <c r="H340" s="2">
        <v>1</v>
      </c>
      <c r="I340" s="2">
        <v>1</v>
      </c>
      <c r="J340" s="2">
        <v>1</v>
      </c>
      <c r="K340" s="2">
        <v>1</v>
      </c>
      <c r="L340" s="2">
        <v>1</v>
      </c>
      <c r="M340" s="2">
        <v>1</v>
      </c>
      <c r="N340" s="2">
        <v>1</v>
      </c>
      <c r="O340" s="2">
        <v>0.64978868983073979</v>
      </c>
      <c r="P340" s="2">
        <v>0.8915956815091538</v>
      </c>
      <c r="Q340" s="2">
        <v>0.76117744522001374</v>
      </c>
      <c r="R340" s="2">
        <v>1</v>
      </c>
      <c r="S340" s="2">
        <v>1</v>
      </c>
      <c r="T340" s="2">
        <v>1</v>
      </c>
      <c r="U340" s="2">
        <v>1</v>
      </c>
      <c r="V340" s="2">
        <v>1</v>
      </c>
      <c r="W340" s="2">
        <v>1</v>
      </c>
      <c r="X340" s="2">
        <v>0.63733973212628392</v>
      </c>
      <c r="Y340" s="2">
        <v>0.60791913657407048</v>
      </c>
      <c r="Z340" s="2">
        <v>0.56468839171215102</v>
      </c>
      <c r="AA340" s="2">
        <v>0.52803197569013882</v>
      </c>
      <c r="AB340" s="2">
        <v>0.64361960521804851</v>
      </c>
      <c r="AC340" s="2">
        <v>0.72897037974211565</v>
      </c>
      <c r="AD340" s="2">
        <v>0.65158929582063507</v>
      </c>
      <c r="AE340" s="2">
        <v>0.65079318372349071</v>
      </c>
      <c r="AF340" s="2">
        <v>0.59343693434421441</v>
      </c>
      <c r="AG340" s="2">
        <v>0.73659542025539615</v>
      </c>
    </row>
    <row r="341" spans="1:33" x14ac:dyDescent="0.25">
      <c r="A341" s="110" t="s">
        <v>74</v>
      </c>
      <c r="B341" s="1">
        <v>2027</v>
      </c>
      <c r="C341" s="1" t="s">
        <v>366</v>
      </c>
      <c r="D341" s="2">
        <v>1</v>
      </c>
      <c r="E341" s="2">
        <v>0.65480069187205681</v>
      </c>
      <c r="F341" s="2">
        <v>0.99626163515846822</v>
      </c>
      <c r="G341" s="2">
        <v>0.78817235904063254</v>
      </c>
      <c r="H341" s="2">
        <v>1</v>
      </c>
      <c r="I341" s="2">
        <v>1</v>
      </c>
      <c r="J341" s="2">
        <v>1</v>
      </c>
      <c r="K341" s="2">
        <v>1</v>
      </c>
      <c r="L341" s="2">
        <v>1</v>
      </c>
      <c r="M341" s="2">
        <v>1</v>
      </c>
      <c r="N341" s="2">
        <v>1</v>
      </c>
      <c r="O341" s="2">
        <v>0.65480069187205681</v>
      </c>
      <c r="P341" s="2">
        <v>0.93476414422991716</v>
      </c>
      <c r="Q341" s="2">
        <v>0.78817235904063254</v>
      </c>
      <c r="R341" s="2">
        <v>1</v>
      </c>
      <c r="S341" s="2">
        <v>1</v>
      </c>
      <c r="T341" s="2">
        <v>1</v>
      </c>
      <c r="U341" s="2">
        <v>1</v>
      </c>
      <c r="V341" s="2">
        <v>1</v>
      </c>
      <c r="W341" s="2">
        <v>1</v>
      </c>
      <c r="X341" s="2">
        <v>0.64554339517410086</v>
      </c>
      <c r="Y341" s="2">
        <v>0.60851027136242197</v>
      </c>
      <c r="Z341" s="2">
        <v>0.57002758869561931</v>
      </c>
      <c r="AA341" s="2">
        <v>0.53238144439026325</v>
      </c>
      <c r="AB341" s="2">
        <v>0.65214507270534172</v>
      </c>
      <c r="AC341" s="2">
        <v>0.74644790139328421</v>
      </c>
      <c r="AD341" s="2">
        <v>0.65652696855140413</v>
      </c>
      <c r="AE341" s="2">
        <v>0.66466856239668359</v>
      </c>
      <c r="AF341" s="2">
        <v>0.60340223890751343</v>
      </c>
      <c r="AG341" s="2">
        <v>0.75454677821280225</v>
      </c>
    </row>
    <row r="342" spans="1:33" x14ac:dyDescent="0.25">
      <c r="A342" s="110" t="s">
        <v>74</v>
      </c>
      <c r="B342" s="1">
        <v>2028</v>
      </c>
      <c r="C342" s="1" t="s">
        <v>366</v>
      </c>
      <c r="D342" s="2">
        <v>1</v>
      </c>
      <c r="E342" s="2">
        <v>0.65994318681189246</v>
      </c>
      <c r="F342" s="2">
        <v>1</v>
      </c>
      <c r="G342" s="2">
        <v>0.81596347168322159</v>
      </c>
      <c r="H342" s="2">
        <v>1</v>
      </c>
      <c r="I342" s="2">
        <v>1</v>
      </c>
      <c r="J342" s="2">
        <v>1</v>
      </c>
      <c r="K342" s="2">
        <v>1</v>
      </c>
      <c r="L342" s="2">
        <v>1</v>
      </c>
      <c r="M342" s="2">
        <v>1</v>
      </c>
      <c r="N342" s="2">
        <v>1</v>
      </c>
      <c r="O342" s="2">
        <v>0.65994318681189246</v>
      </c>
      <c r="P342" s="2">
        <v>0.97915149345656793</v>
      </c>
      <c r="Q342" s="2">
        <v>0.81596347168322159</v>
      </c>
      <c r="R342" s="2">
        <v>1</v>
      </c>
      <c r="S342" s="2">
        <v>1</v>
      </c>
      <c r="T342" s="2">
        <v>1</v>
      </c>
      <c r="U342" s="2">
        <v>1</v>
      </c>
      <c r="V342" s="2">
        <v>1</v>
      </c>
      <c r="W342" s="2">
        <v>1</v>
      </c>
      <c r="X342" s="2">
        <v>0.65397658541359061</v>
      </c>
      <c r="Y342" s="2">
        <v>0.60911679698487753</v>
      </c>
      <c r="Z342" s="2">
        <v>0.5755242620976736</v>
      </c>
      <c r="AA342" s="2">
        <v>0.53685372285409538</v>
      </c>
      <c r="AB342" s="2">
        <v>0.66090877709339113</v>
      </c>
      <c r="AC342" s="2">
        <v>0.76430079817703811</v>
      </c>
      <c r="AD342" s="2">
        <v>0.66154344519383068</v>
      </c>
      <c r="AE342" s="2">
        <v>0.67880806032762153</v>
      </c>
      <c r="AF342" s="2">
        <v>0.61344519212510673</v>
      </c>
      <c r="AG342" s="2">
        <v>0.77288673720634105</v>
      </c>
    </row>
    <row r="343" spans="1:33" x14ac:dyDescent="0.25">
      <c r="A343" s="110" t="s">
        <v>74</v>
      </c>
      <c r="B343" s="1">
        <v>2029</v>
      </c>
      <c r="C343" s="1" t="s">
        <v>366</v>
      </c>
      <c r="D343" s="2">
        <v>1</v>
      </c>
      <c r="E343" s="2">
        <v>0.66521617465024674</v>
      </c>
      <c r="F343" s="2">
        <v>1</v>
      </c>
      <c r="G343" s="2">
        <v>0.84455078314778076</v>
      </c>
      <c r="H343" s="2">
        <v>1</v>
      </c>
      <c r="I343" s="2">
        <v>1</v>
      </c>
      <c r="J343" s="2">
        <v>1</v>
      </c>
      <c r="K343" s="2">
        <v>1</v>
      </c>
      <c r="L343" s="2">
        <v>1</v>
      </c>
      <c r="M343" s="2">
        <v>1</v>
      </c>
      <c r="N343" s="2">
        <v>1</v>
      </c>
      <c r="O343" s="2">
        <v>0.66521617465024674</v>
      </c>
      <c r="P343" s="2">
        <v>1</v>
      </c>
      <c r="Q343" s="2">
        <v>0.84455078314778076</v>
      </c>
      <c r="R343" s="2">
        <v>1</v>
      </c>
      <c r="S343" s="2">
        <v>1</v>
      </c>
      <c r="T343" s="2">
        <v>1</v>
      </c>
      <c r="U343" s="2">
        <v>1</v>
      </c>
      <c r="V343" s="2">
        <v>1</v>
      </c>
      <c r="W343" s="2">
        <v>1</v>
      </c>
      <c r="X343" s="2">
        <v>0.66263930284475314</v>
      </c>
      <c r="Y343" s="2">
        <v>0.60973871344143715</v>
      </c>
      <c r="Z343" s="2">
        <v>0.58117841191831354</v>
      </c>
      <c r="AA343" s="2">
        <v>0.54144881108163512</v>
      </c>
      <c r="AB343" s="2">
        <v>0.66991071838219662</v>
      </c>
      <c r="AC343" s="2">
        <v>0.78252907009337747</v>
      </c>
      <c r="AD343" s="2">
        <v>0.66663872574791472</v>
      </c>
      <c r="AE343" s="2">
        <v>0.69321167751630464</v>
      </c>
      <c r="AF343" s="2">
        <v>0.62356579399699419</v>
      </c>
      <c r="AG343" s="2">
        <v>0.79161529723601265</v>
      </c>
    </row>
    <row r="344" spans="1:33" x14ac:dyDescent="0.25">
      <c r="A344" s="110" t="s">
        <v>74</v>
      </c>
      <c r="B344" s="1">
        <v>2030</v>
      </c>
      <c r="C344" s="1" t="s">
        <v>366</v>
      </c>
      <c r="D344" s="2">
        <v>1</v>
      </c>
      <c r="E344" s="2">
        <v>0.67061965538711954</v>
      </c>
      <c r="F344" s="2">
        <v>1</v>
      </c>
      <c r="G344" s="2">
        <v>0.87393429343430984</v>
      </c>
      <c r="H344" s="2">
        <v>1</v>
      </c>
      <c r="I344" s="2">
        <v>1</v>
      </c>
      <c r="J344" s="2">
        <v>1</v>
      </c>
      <c r="K344" s="2">
        <v>1</v>
      </c>
      <c r="L344" s="2">
        <v>1</v>
      </c>
      <c r="M344" s="2">
        <v>1</v>
      </c>
      <c r="N344" s="2">
        <v>1</v>
      </c>
      <c r="O344" s="2">
        <v>0.67061965538711954</v>
      </c>
      <c r="P344" s="2">
        <v>1</v>
      </c>
      <c r="Q344" s="2">
        <v>0.87393429343430984</v>
      </c>
      <c r="R344" s="2">
        <v>1</v>
      </c>
      <c r="S344" s="2">
        <v>1</v>
      </c>
      <c r="T344" s="2">
        <v>1</v>
      </c>
      <c r="U344" s="2">
        <v>1</v>
      </c>
      <c r="V344" s="2">
        <v>1</v>
      </c>
      <c r="W344" s="2">
        <v>1</v>
      </c>
      <c r="X344" s="2">
        <v>0.67153154746758847</v>
      </c>
      <c r="Y344" s="2">
        <v>0.61037602073210084</v>
      </c>
      <c r="Z344" s="2">
        <v>0.58699003815753936</v>
      </c>
      <c r="AA344" s="2">
        <v>0.54616670907288256</v>
      </c>
      <c r="AB344" s="2">
        <v>0.67915089657175831</v>
      </c>
      <c r="AC344" s="2">
        <v>0.80113271714230216</v>
      </c>
      <c r="AD344" s="2">
        <v>0.67181281021365624</v>
      </c>
      <c r="AE344" s="2">
        <v>0.70787941396273302</v>
      </c>
      <c r="AF344" s="2">
        <v>0.63376404452317603</v>
      </c>
      <c r="AG344" s="2">
        <v>0.81073245830181673</v>
      </c>
    </row>
    <row r="345" spans="1:33" x14ac:dyDescent="0.25">
      <c r="A345" s="110" t="s">
        <v>74</v>
      </c>
      <c r="B345" s="1">
        <v>2031</v>
      </c>
      <c r="C345" s="1" t="s">
        <v>366</v>
      </c>
      <c r="D345" s="2">
        <v>1</v>
      </c>
      <c r="E345" s="2">
        <v>0.67615362902251086</v>
      </c>
      <c r="F345" s="2">
        <v>1</v>
      </c>
      <c r="G345" s="2">
        <v>0.90411400254280905</v>
      </c>
      <c r="H345" s="2">
        <v>1</v>
      </c>
      <c r="I345" s="2">
        <v>1</v>
      </c>
      <c r="J345" s="2">
        <v>1</v>
      </c>
      <c r="K345" s="2">
        <v>1</v>
      </c>
      <c r="L345" s="2">
        <v>1</v>
      </c>
      <c r="M345" s="2">
        <v>1</v>
      </c>
      <c r="N345" s="2">
        <v>1</v>
      </c>
      <c r="O345" s="2">
        <v>0.67615362902251086</v>
      </c>
      <c r="P345" s="2">
        <v>1</v>
      </c>
      <c r="Q345" s="2">
        <v>0.90411400254280905</v>
      </c>
      <c r="R345" s="2">
        <v>1</v>
      </c>
      <c r="S345" s="2">
        <v>1</v>
      </c>
      <c r="T345" s="2">
        <v>1</v>
      </c>
      <c r="U345" s="2">
        <v>1</v>
      </c>
      <c r="V345" s="2">
        <v>1</v>
      </c>
      <c r="W345" s="2">
        <v>1</v>
      </c>
      <c r="X345" s="2">
        <v>0.68065331928209649</v>
      </c>
      <c r="Y345" s="2">
        <v>0.6110287188568686</v>
      </c>
      <c r="Z345" s="2">
        <v>0.59295914081535106</v>
      </c>
      <c r="AA345" s="2">
        <v>0.55100741682783771</v>
      </c>
      <c r="AB345" s="2">
        <v>0.68862931166207608</v>
      </c>
      <c r="AC345" s="2">
        <v>0.82011173932381221</v>
      </c>
      <c r="AD345" s="2">
        <v>0.67706569859105536</v>
      </c>
      <c r="AE345" s="2">
        <v>0.72281126966690645</v>
      </c>
      <c r="AF345" s="2">
        <v>0.64403994370365203</v>
      </c>
      <c r="AG345" s="2">
        <v>0.8302382204037535</v>
      </c>
    </row>
    <row r="346" spans="1:33" x14ac:dyDescent="0.25">
      <c r="A346" s="110" t="s">
        <v>74</v>
      </c>
      <c r="B346" s="1">
        <v>2032</v>
      </c>
      <c r="C346" s="1" t="s">
        <v>366</v>
      </c>
      <c r="D346" s="2">
        <v>1</v>
      </c>
      <c r="E346" s="2">
        <v>0.68181809555642092</v>
      </c>
      <c r="F346" s="2">
        <v>1</v>
      </c>
      <c r="G346" s="2">
        <v>0.9350899104732785</v>
      </c>
      <c r="H346" s="2">
        <v>1</v>
      </c>
      <c r="I346" s="2">
        <v>1</v>
      </c>
      <c r="J346" s="2">
        <v>1</v>
      </c>
      <c r="K346" s="2">
        <v>1</v>
      </c>
      <c r="L346" s="2">
        <v>1</v>
      </c>
      <c r="M346" s="2">
        <v>1</v>
      </c>
      <c r="N346" s="2">
        <v>1</v>
      </c>
      <c r="O346" s="2">
        <v>0.68181809555642092</v>
      </c>
      <c r="P346" s="2">
        <v>1</v>
      </c>
      <c r="Q346" s="2">
        <v>0.9350899104732785</v>
      </c>
      <c r="R346" s="2">
        <v>1</v>
      </c>
      <c r="S346" s="2">
        <v>1</v>
      </c>
      <c r="T346" s="2">
        <v>1</v>
      </c>
      <c r="U346" s="2">
        <v>1</v>
      </c>
      <c r="V346" s="2">
        <v>1</v>
      </c>
      <c r="W346" s="2">
        <v>1</v>
      </c>
      <c r="X346" s="2">
        <v>0.6900046182882773</v>
      </c>
      <c r="Y346" s="2">
        <v>0.61169680781574043</v>
      </c>
      <c r="Z346" s="2">
        <v>0.59908571989174852</v>
      </c>
      <c r="AA346" s="2">
        <v>0.55597093434650047</v>
      </c>
      <c r="AB346" s="2">
        <v>0.69834596365315016</v>
      </c>
      <c r="AC346" s="2">
        <v>0.8394661366379077</v>
      </c>
      <c r="AD346" s="2">
        <v>0.68239739088011198</v>
      </c>
      <c r="AE346" s="2">
        <v>0.73800724462882505</v>
      </c>
      <c r="AF346" s="2">
        <v>0.6543934915384223</v>
      </c>
      <c r="AG346" s="2">
        <v>0.85013258354182297</v>
      </c>
    </row>
    <row r="347" spans="1:33" x14ac:dyDescent="0.25">
      <c r="A347" s="110" t="s">
        <v>74</v>
      </c>
      <c r="B347" s="1">
        <v>2033</v>
      </c>
      <c r="C347" s="1" t="s">
        <v>366</v>
      </c>
      <c r="D347" s="2">
        <v>1</v>
      </c>
      <c r="E347" s="2">
        <v>0.68761305498884939</v>
      </c>
      <c r="F347" s="2">
        <v>1</v>
      </c>
      <c r="G347" s="2">
        <v>0.96686201722571785</v>
      </c>
      <c r="H347" s="2">
        <v>1</v>
      </c>
      <c r="I347" s="2">
        <v>1</v>
      </c>
      <c r="J347" s="2">
        <v>1</v>
      </c>
      <c r="K347" s="2">
        <v>1</v>
      </c>
      <c r="L347" s="2">
        <v>1</v>
      </c>
      <c r="M347" s="2">
        <v>1</v>
      </c>
      <c r="N347" s="2">
        <v>1</v>
      </c>
      <c r="O347" s="2">
        <v>0.68761305498884939</v>
      </c>
      <c r="P347" s="2">
        <v>1</v>
      </c>
      <c r="Q347" s="2">
        <v>0.96686201722571785</v>
      </c>
      <c r="R347" s="2">
        <v>1</v>
      </c>
      <c r="S347" s="2">
        <v>1</v>
      </c>
      <c r="T347" s="2">
        <v>1</v>
      </c>
      <c r="U347" s="2">
        <v>1</v>
      </c>
      <c r="V347" s="2">
        <v>1</v>
      </c>
      <c r="W347" s="2">
        <v>1</v>
      </c>
      <c r="X347" s="2">
        <v>0.69958544448613091</v>
      </c>
      <c r="Y347" s="2">
        <v>0.61238028760871621</v>
      </c>
      <c r="Z347" s="2">
        <v>0.60536977538673176</v>
      </c>
      <c r="AA347" s="2">
        <v>0.56105726162887104</v>
      </c>
      <c r="AB347" s="2">
        <v>0.70830085254498043</v>
      </c>
      <c r="AC347" s="2">
        <v>0.85919590908458865</v>
      </c>
      <c r="AD347" s="2">
        <v>0.68780788708082619</v>
      </c>
      <c r="AE347" s="2">
        <v>0.75346733884848871</v>
      </c>
      <c r="AF347" s="2">
        <v>0.66482468802748684</v>
      </c>
      <c r="AG347" s="2">
        <v>0.87041554771602514</v>
      </c>
    </row>
    <row r="348" spans="1:33" x14ac:dyDescent="0.25">
      <c r="A348" s="110" t="s">
        <v>74</v>
      </c>
      <c r="B348" s="1">
        <v>2034</v>
      </c>
      <c r="C348" s="1" t="s">
        <v>366</v>
      </c>
      <c r="D348" s="2">
        <v>1</v>
      </c>
      <c r="E348" s="2">
        <v>0.6935385073197966</v>
      </c>
      <c r="F348" s="2">
        <v>1</v>
      </c>
      <c r="G348" s="2">
        <v>0.99943032280012734</v>
      </c>
      <c r="H348" s="2">
        <v>1</v>
      </c>
      <c r="I348" s="2">
        <v>1</v>
      </c>
      <c r="J348" s="2">
        <v>1</v>
      </c>
      <c r="K348" s="2">
        <v>1</v>
      </c>
      <c r="L348" s="2">
        <v>1</v>
      </c>
      <c r="M348" s="2">
        <v>1</v>
      </c>
      <c r="N348" s="2">
        <v>1</v>
      </c>
      <c r="O348" s="2">
        <v>0.6935385073197966</v>
      </c>
      <c r="P348" s="2">
        <v>1</v>
      </c>
      <c r="Q348" s="2">
        <v>0.99943032280012734</v>
      </c>
      <c r="R348" s="2">
        <v>1</v>
      </c>
      <c r="S348" s="2">
        <v>1</v>
      </c>
      <c r="T348" s="2">
        <v>1</v>
      </c>
      <c r="U348" s="2">
        <v>1</v>
      </c>
      <c r="V348" s="2">
        <v>1</v>
      </c>
      <c r="W348" s="2">
        <v>1</v>
      </c>
      <c r="X348" s="2">
        <v>0.70939579787565732</v>
      </c>
      <c r="Y348" s="2">
        <v>0.61307915823579617</v>
      </c>
      <c r="Z348" s="2">
        <v>0.61181130730030087</v>
      </c>
      <c r="AA348" s="2">
        <v>0.56626639867494921</v>
      </c>
      <c r="AB348" s="2">
        <v>0.71849397833756679</v>
      </c>
      <c r="AC348" s="2">
        <v>0.87930105666385483</v>
      </c>
      <c r="AD348" s="2">
        <v>0.69329718719319788</v>
      </c>
      <c r="AE348" s="2">
        <v>0.76919155232589764</v>
      </c>
      <c r="AF348" s="2">
        <v>0.67533353317084566</v>
      </c>
      <c r="AG348" s="2">
        <v>0.89108711292636011</v>
      </c>
    </row>
    <row r="349" spans="1:33" x14ac:dyDescent="0.25">
      <c r="A349" s="110" t="s">
        <v>74</v>
      </c>
      <c r="B349" s="1">
        <v>2035</v>
      </c>
      <c r="C349" s="1" t="s">
        <v>366</v>
      </c>
      <c r="D349" s="2">
        <v>1</v>
      </c>
      <c r="E349" s="2">
        <v>0.69959445254926234</v>
      </c>
      <c r="F349" s="2">
        <v>1</v>
      </c>
      <c r="G349" s="2">
        <v>1</v>
      </c>
      <c r="H349" s="2">
        <v>1</v>
      </c>
      <c r="I349" s="2">
        <v>1</v>
      </c>
      <c r="J349" s="2">
        <v>1</v>
      </c>
      <c r="K349" s="2">
        <v>1</v>
      </c>
      <c r="L349" s="2">
        <v>1</v>
      </c>
      <c r="M349" s="2">
        <v>1</v>
      </c>
      <c r="N349" s="2">
        <v>1</v>
      </c>
      <c r="O349" s="2">
        <v>0.69959445254926234</v>
      </c>
      <c r="P349" s="2">
        <v>1</v>
      </c>
      <c r="Q349" s="2">
        <v>1</v>
      </c>
      <c r="R349" s="2">
        <v>1</v>
      </c>
      <c r="S349" s="2">
        <v>1</v>
      </c>
      <c r="T349" s="2">
        <v>1</v>
      </c>
      <c r="U349" s="2">
        <v>1</v>
      </c>
      <c r="V349" s="2">
        <v>1</v>
      </c>
      <c r="W349" s="2">
        <v>1</v>
      </c>
      <c r="X349" s="2">
        <v>0.71943567845685641</v>
      </c>
      <c r="Y349" s="2">
        <v>0.6137934196969802</v>
      </c>
      <c r="Z349" s="2">
        <v>0.61841031563245574</v>
      </c>
      <c r="AA349" s="2">
        <v>0.57159834548473509</v>
      </c>
      <c r="AB349" s="2">
        <v>0.72892534103090934</v>
      </c>
      <c r="AC349" s="2">
        <v>0.89978157937570657</v>
      </c>
      <c r="AD349" s="2">
        <v>0.69886529121722696</v>
      </c>
      <c r="AE349" s="2">
        <v>0.78517988506105152</v>
      </c>
      <c r="AF349" s="2">
        <v>0.68592002696849885</v>
      </c>
      <c r="AG349" s="2">
        <v>0.91214727917282767</v>
      </c>
    </row>
    <row r="350" spans="1:33" x14ac:dyDescent="0.25">
      <c r="A350" s="110" t="s">
        <v>74</v>
      </c>
      <c r="B350" s="1">
        <v>2036</v>
      </c>
      <c r="C350" s="1" t="s">
        <v>366</v>
      </c>
      <c r="D350" s="2">
        <v>1</v>
      </c>
      <c r="E350" s="2">
        <v>0.7057808906772467</v>
      </c>
      <c r="F350" s="2">
        <v>1</v>
      </c>
      <c r="G350" s="2">
        <v>1</v>
      </c>
      <c r="H350" s="2">
        <v>1</v>
      </c>
      <c r="I350" s="2">
        <v>1</v>
      </c>
      <c r="J350" s="2">
        <v>1</v>
      </c>
      <c r="K350" s="2">
        <v>1</v>
      </c>
      <c r="L350" s="2">
        <v>1</v>
      </c>
      <c r="M350" s="2">
        <v>1</v>
      </c>
      <c r="N350" s="2">
        <v>1</v>
      </c>
      <c r="O350" s="2">
        <v>0.7057808906772467</v>
      </c>
      <c r="P350" s="2">
        <v>1</v>
      </c>
      <c r="Q350" s="2">
        <v>1</v>
      </c>
      <c r="R350" s="2">
        <v>1</v>
      </c>
      <c r="S350" s="2">
        <v>1</v>
      </c>
      <c r="T350" s="2">
        <v>1</v>
      </c>
      <c r="U350" s="2">
        <v>1</v>
      </c>
      <c r="V350" s="2">
        <v>1</v>
      </c>
      <c r="W350" s="2">
        <v>1</v>
      </c>
      <c r="X350" s="2">
        <v>0.72970508622972829</v>
      </c>
      <c r="Y350" s="2">
        <v>0.6145230719922683</v>
      </c>
      <c r="Z350" s="2">
        <v>0.6251668003831965</v>
      </c>
      <c r="AA350" s="2">
        <v>0.57705310205822868</v>
      </c>
      <c r="AB350" s="2">
        <v>0.73959494062500797</v>
      </c>
      <c r="AC350" s="2">
        <v>0.92063747722014377</v>
      </c>
      <c r="AD350" s="2">
        <v>0.70451219915291374</v>
      </c>
      <c r="AE350" s="2">
        <v>0.80143233705395067</v>
      </c>
      <c r="AF350" s="2">
        <v>0.6965841694204461</v>
      </c>
      <c r="AG350" s="2">
        <v>0.93359604645542793</v>
      </c>
    </row>
    <row r="351" spans="1:33" x14ac:dyDescent="0.25">
      <c r="A351" s="110" t="s">
        <v>74</v>
      </c>
      <c r="B351" s="1">
        <v>2037</v>
      </c>
      <c r="C351" s="1" t="s">
        <v>366</v>
      </c>
      <c r="D351" s="2">
        <v>1</v>
      </c>
      <c r="E351" s="2">
        <v>0.71209782170374958</v>
      </c>
      <c r="F351" s="2">
        <v>1</v>
      </c>
      <c r="G351" s="2">
        <v>1</v>
      </c>
      <c r="H351" s="2">
        <v>1</v>
      </c>
      <c r="I351" s="2">
        <v>1</v>
      </c>
      <c r="J351" s="2">
        <v>1</v>
      </c>
      <c r="K351" s="2">
        <v>1</v>
      </c>
      <c r="L351" s="2">
        <v>1</v>
      </c>
      <c r="M351" s="2">
        <v>1</v>
      </c>
      <c r="N351" s="2">
        <v>1</v>
      </c>
      <c r="O351" s="2">
        <v>0.71209782170374958</v>
      </c>
      <c r="P351" s="2">
        <v>1</v>
      </c>
      <c r="Q351" s="2">
        <v>1</v>
      </c>
      <c r="R351" s="2">
        <v>1</v>
      </c>
      <c r="S351" s="2">
        <v>1</v>
      </c>
      <c r="T351" s="2">
        <v>1</v>
      </c>
      <c r="U351" s="2">
        <v>1</v>
      </c>
      <c r="V351" s="2">
        <v>1</v>
      </c>
      <c r="W351" s="2">
        <v>1</v>
      </c>
      <c r="X351" s="2">
        <v>0.74020402119427298</v>
      </c>
      <c r="Y351" s="2">
        <v>0.61526811512166046</v>
      </c>
      <c r="Z351" s="2">
        <v>0.63208076155252302</v>
      </c>
      <c r="AA351" s="2">
        <v>0.58263066839542987</v>
      </c>
      <c r="AB351" s="2">
        <v>0.75050277711986291</v>
      </c>
      <c r="AC351" s="2">
        <v>0.9418687501971662</v>
      </c>
      <c r="AD351" s="2">
        <v>0.7102379110002579</v>
      </c>
      <c r="AE351" s="2">
        <v>0.81794890830459488</v>
      </c>
      <c r="AF351" s="2">
        <v>0.70732596052668772</v>
      </c>
      <c r="AG351" s="2">
        <v>0.95543341477416077</v>
      </c>
    </row>
    <row r="352" spans="1:33" x14ac:dyDescent="0.25">
      <c r="A352" s="110" t="s">
        <v>74</v>
      </c>
      <c r="B352" s="1">
        <v>2038</v>
      </c>
      <c r="C352" s="1" t="s">
        <v>366</v>
      </c>
      <c r="D352" s="2">
        <v>1</v>
      </c>
      <c r="E352" s="2">
        <v>0.71854524562877098</v>
      </c>
      <c r="F352" s="2">
        <v>1</v>
      </c>
      <c r="G352" s="2">
        <v>1</v>
      </c>
      <c r="H352" s="2">
        <v>1</v>
      </c>
      <c r="I352" s="2">
        <v>1</v>
      </c>
      <c r="J352" s="2">
        <v>1</v>
      </c>
      <c r="K352" s="2">
        <v>1</v>
      </c>
      <c r="L352" s="2">
        <v>1</v>
      </c>
      <c r="M352" s="2">
        <v>1</v>
      </c>
      <c r="N352" s="2">
        <v>1</v>
      </c>
      <c r="O352" s="2">
        <v>0.71854524562877098</v>
      </c>
      <c r="P352" s="2">
        <v>1</v>
      </c>
      <c r="Q352" s="2">
        <v>1</v>
      </c>
      <c r="R352" s="2">
        <v>1</v>
      </c>
      <c r="S352" s="2">
        <v>1</v>
      </c>
      <c r="T352" s="2">
        <v>1</v>
      </c>
      <c r="U352" s="2">
        <v>1</v>
      </c>
      <c r="V352" s="2">
        <v>1</v>
      </c>
      <c r="W352" s="2">
        <v>1</v>
      </c>
      <c r="X352" s="2">
        <v>0.75093248335049034</v>
      </c>
      <c r="Y352" s="2">
        <v>0.61602854908515658</v>
      </c>
      <c r="Z352" s="2">
        <v>0.63915219914043542</v>
      </c>
      <c r="AA352" s="2">
        <v>0.58833104449633877</v>
      </c>
      <c r="AB352" s="2">
        <v>0.76164885051547393</v>
      </c>
      <c r="AC352" s="2">
        <v>0.96347539830677398</v>
      </c>
      <c r="AD352" s="2">
        <v>0.71604242675925966</v>
      </c>
      <c r="AE352" s="2">
        <v>0.83472959881298436</v>
      </c>
      <c r="AF352" s="2">
        <v>0.71814540028722362</v>
      </c>
      <c r="AG352" s="2">
        <v>0.97765938412902631</v>
      </c>
    </row>
    <row r="353" spans="1:33" x14ac:dyDescent="0.25">
      <c r="A353" s="110" t="s">
        <v>74</v>
      </c>
      <c r="B353" s="1">
        <v>2039</v>
      </c>
      <c r="C353" s="1" t="s">
        <v>366</v>
      </c>
      <c r="D353" s="2">
        <v>1</v>
      </c>
      <c r="E353" s="2">
        <v>0.72512316245231112</v>
      </c>
      <c r="F353" s="2">
        <v>1</v>
      </c>
      <c r="G353" s="2">
        <v>1</v>
      </c>
      <c r="H353" s="2">
        <v>1</v>
      </c>
      <c r="I353" s="2">
        <v>1</v>
      </c>
      <c r="J353" s="2">
        <v>1</v>
      </c>
      <c r="K353" s="2">
        <v>1</v>
      </c>
      <c r="L353" s="2">
        <v>1</v>
      </c>
      <c r="M353" s="2">
        <v>1</v>
      </c>
      <c r="N353" s="2">
        <v>1</v>
      </c>
      <c r="O353" s="2">
        <v>0.72512316245231112</v>
      </c>
      <c r="P353" s="2">
        <v>1</v>
      </c>
      <c r="Q353" s="2">
        <v>1</v>
      </c>
      <c r="R353" s="2">
        <v>1</v>
      </c>
      <c r="S353" s="2">
        <v>1</v>
      </c>
      <c r="T353" s="2">
        <v>1</v>
      </c>
      <c r="U353" s="2">
        <v>1</v>
      </c>
      <c r="V353" s="2">
        <v>1</v>
      </c>
      <c r="W353" s="2">
        <v>1</v>
      </c>
      <c r="X353" s="2">
        <v>0.76189047269838051</v>
      </c>
      <c r="Y353" s="2">
        <v>0.61680437388275688</v>
      </c>
      <c r="Z353" s="2">
        <v>0.64638111314693358</v>
      </c>
      <c r="AA353" s="2">
        <v>0.59415423036095549</v>
      </c>
      <c r="AB353" s="2">
        <v>0.77303316081184115</v>
      </c>
      <c r="AC353" s="2">
        <v>0.98545742154896732</v>
      </c>
      <c r="AD353" s="2">
        <v>0.72192574642991891</v>
      </c>
      <c r="AE353" s="2">
        <v>0.85177440857911879</v>
      </c>
      <c r="AF353" s="2">
        <v>0.72904248870205379</v>
      </c>
      <c r="AG353" s="2">
        <v>1</v>
      </c>
    </row>
    <row r="354" spans="1:33" x14ac:dyDescent="0.25">
      <c r="A354" s="110" t="s">
        <v>74</v>
      </c>
      <c r="B354" s="1">
        <v>2040</v>
      </c>
      <c r="C354" s="1" t="s">
        <v>366</v>
      </c>
      <c r="D354" s="2">
        <v>1</v>
      </c>
      <c r="E354" s="2">
        <v>0.73183157217436978</v>
      </c>
      <c r="F354" s="2">
        <v>1</v>
      </c>
      <c r="G354" s="2">
        <v>1</v>
      </c>
      <c r="H354" s="2">
        <v>1</v>
      </c>
      <c r="I354" s="2">
        <v>1</v>
      </c>
      <c r="J354" s="2">
        <v>1</v>
      </c>
      <c r="K354" s="2">
        <v>1</v>
      </c>
      <c r="L354" s="2">
        <v>1</v>
      </c>
      <c r="M354" s="2">
        <v>1</v>
      </c>
      <c r="N354" s="2">
        <v>1</v>
      </c>
      <c r="O354" s="2">
        <v>0.73183157217436978</v>
      </c>
      <c r="P354" s="2">
        <v>1</v>
      </c>
      <c r="Q354" s="2">
        <v>1</v>
      </c>
      <c r="R354" s="2">
        <v>1</v>
      </c>
      <c r="S354" s="2">
        <v>1</v>
      </c>
      <c r="T354" s="2">
        <v>1</v>
      </c>
      <c r="U354" s="2">
        <v>1</v>
      </c>
      <c r="V354" s="2">
        <v>1</v>
      </c>
      <c r="W354" s="2">
        <v>1</v>
      </c>
      <c r="X354" s="2">
        <v>0.77307798923794357</v>
      </c>
      <c r="Y354" s="2">
        <v>0.61759558951446125</v>
      </c>
      <c r="Z354" s="2">
        <v>0.65376750357201752</v>
      </c>
      <c r="AA354" s="2">
        <v>0.6001002259892797</v>
      </c>
      <c r="AB354" s="2">
        <v>0.78465570800896456</v>
      </c>
      <c r="AC354" s="2">
        <v>1</v>
      </c>
      <c r="AD354" s="2">
        <v>0.72788787001223576</v>
      </c>
      <c r="AE354" s="2">
        <v>0.8690833376029985</v>
      </c>
      <c r="AF354" s="2">
        <v>0.74001722577117812</v>
      </c>
      <c r="AG354" s="2">
        <v>1</v>
      </c>
    </row>
    <row r="355" spans="1:33" x14ac:dyDescent="0.25">
      <c r="A355" s="110" t="s">
        <v>74</v>
      </c>
      <c r="B355" s="1">
        <v>2041</v>
      </c>
      <c r="C355" s="1" t="s">
        <v>366</v>
      </c>
      <c r="D355" s="2">
        <v>1</v>
      </c>
      <c r="E355" s="2">
        <v>0.73867047479494696</v>
      </c>
      <c r="F355" s="2">
        <v>1</v>
      </c>
      <c r="G355" s="2">
        <v>1</v>
      </c>
      <c r="H355" s="2">
        <v>1</v>
      </c>
      <c r="I355" s="2">
        <v>1</v>
      </c>
      <c r="J355" s="2">
        <v>1</v>
      </c>
      <c r="K355" s="2">
        <v>1</v>
      </c>
      <c r="L355" s="2">
        <v>1</v>
      </c>
      <c r="M355" s="2">
        <v>1</v>
      </c>
      <c r="N355" s="2">
        <v>1</v>
      </c>
      <c r="O355" s="2">
        <v>0.73867047479494696</v>
      </c>
      <c r="P355" s="2">
        <v>1</v>
      </c>
      <c r="Q355" s="2">
        <v>1</v>
      </c>
      <c r="R355" s="2">
        <v>1</v>
      </c>
      <c r="S355" s="2">
        <v>1</v>
      </c>
      <c r="T355" s="2">
        <v>1</v>
      </c>
      <c r="U355" s="2">
        <v>1</v>
      </c>
      <c r="V355" s="2">
        <v>1</v>
      </c>
      <c r="W355" s="2">
        <v>1</v>
      </c>
      <c r="X355" s="2">
        <v>0.78449503296917922</v>
      </c>
      <c r="Y355" s="2">
        <v>0.61840219598026969</v>
      </c>
      <c r="Z355" s="2">
        <v>0.66131137041568733</v>
      </c>
      <c r="AA355" s="2">
        <v>0.60616903138131173</v>
      </c>
      <c r="AB355" s="2">
        <v>0.79651649210684417</v>
      </c>
      <c r="AC355" s="2">
        <v>1</v>
      </c>
      <c r="AD355" s="2">
        <v>0.73392879750620998</v>
      </c>
      <c r="AE355" s="2">
        <v>0.88665638588462337</v>
      </c>
      <c r="AF355" s="2">
        <v>0.75106961149459683</v>
      </c>
      <c r="AG355" s="2">
        <v>1</v>
      </c>
    </row>
    <row r="356" spans="1:33" x14ac:dyDescent="0.25">
      <c r="A356" s="110" t="s">
        <v>74</v>
      </c>
      <c r="B356" s="1">
        <v>2042</v>
      </c>
      <c r="C356" s="1" t="s">
        <v>366</v>
      </c>
      <c r="D356" s="2">
        <v>1</v>
      </c>
      <c r="E356" s="2">
        <v>0.74563987031404277</v>
      </c>
      <c r="F356" s="2">
        <v>1</v>
      </c>
      <c r="G356" s="2">
        <v>1</v>
      </c>
      <c r="H356" s="2">
        <v>1</v>
      </c>
      <c r="I356" s="2">
        <v>1</v>
      </c>
      <c r="J356" s="2">
        <v>1</v>
      </c>
      <c r="K356" s="2">
        <v>1</v>
      </c>
      <c r="L356" s="2">
        <v>1</v>
      </c>
      <c r="M356" s="2">
        <v>1</v>
      </c>
      <c r="N356" s="2">
        <v>1</v>
      </c>
      <c r="O356" s="2">
        <v>0.74563987031404277</v>
      </c>
      <c r="P356" s="2">
        <v>1</v>
      </c>
      <c r="Q356" s="2">
        <v>1</v>
      </c>
      <c r="R356" s="2">
        <v>1</v>
      </c>
      <c r="S356" s="2">
        <v>1</v>
      </c>
      <c r="T356" s="2">
        <v>1</v>
      </c>
      <c r="U356" s="2">
        <v>1</v>
      </c>
      <c r="V356" s="2">
        <v>1</v>
      </c>
      <c r="W356" s="2">
        <v>1</v>
      </c>
      <c r="X356" s="2">
        <v>0.79614160389208777</v>
      </c>
      <c r="Y356" s="2">
        <v>0.61922419328018208</v>
      </c>
      <c r="Z356" s="2">
        <v>0.66901271367794291</v>
      </c>
      <c r="AA356" s="2">
        <v>0.61236064653705147</v>
      </c>
      <c r="AB356" s="2">
        <v>0.80861551310547986</v>
      </c>
      <c r="AC356" s="2">
        <v>1</v>
      </c>
      <c r="AD356" s="2">
        <v>0.74004852891184181</v>
      </c>
      <c r="AE356" s="2">
        <v>0.90449355342399329</v>
      </c>
      <c r="AF356" s="2">
        <v>0.76219964587230971</v>
      </c>
      <c r="AG356" s="2">
        <v>1</v>
      </c>
    </row>
    <row r="357" spans="1:33" x14ac:dyDescent="0.25">
      <c r="A357" s="110" t="s">
        <v>74</v>
      </c>
      <c r="B357" s="1">
        <v>2043</v>
      </c>
      <c r="C357" s="1" t="s">
        <v>366</v>
      </c>
      <c r="D357" s="2">
        <v>1</v>
      </c>
      <c r="E357" s="2">
        <v>0.75273975873165722</v>
      </c>
      <c r="F357" s="2">
        <v>1</v>
      </c>
      <c r="G357" s="2">
        <v>1</v>
      </c>
      <c r="H357" s="2">
        <v>1</v>
      </c>
      <c r="I357" s="2">
        <v>1</v>
      </c>
      <c r="J357" s="2">
        <v>1</v>
      </c>
      <c r="K357" s="2">
        <v>1</v>
      </c>
      <c r="L357" s="2">
        <v>1</v>
      </c>
      <c r="M357" s="2">
        <v>1</v>
      </c>
      <c r="N357" s="2">
        <v>1</v>
      </c>
      <c r="O357" s="2">
        <v>0.75273975873165722</v>
      </c>
      <c r="P357" s="2">
        <v>1</v>
      </c>
      <c r="Q357" s="2">
        <v>1</v>
      </c>
      <c r="R357" s="2">
        <v>1</v>
      </c>
      <c r="S357" s="2">
        <v>1</v>
      </c>
      <c r="T357" s="2">
        <v>1</v>
      </c>
      <c r="U357" s="2">
        <v>1</v>
      </c>
      <c r="V357" s="2">
        <v>1</v>
      </c>
      <c r="W357" s="2">
        <v>1</v>
      </c>
      <c r="X357" s="2">
        <v>0.808017702006669</v>
      </c>
      <c r="Y357" s="2">
        <v>0.62006158141419865</v>
      </c>
      <c r="Z357" s="2">
        <v>0.67687153335878436</v>
      </c>
      <c r="AA357" s="2">
        <v>0.6186750714564988</v>
      </c>
      <c r="AB357" s="2">
        <v>0.82095277100487185</v>
      </c>
      <c r="AC357" s="2">
        <v>1</v>
      </c>
      <c r="AD357" s="2">
        <v>0.74624706422913112</v>
      </c>
      <c r="AE357" s="2">
        <v>0.92259484022110838</v>
      </c>
      <c r="AF357" s="2">
        <v>0.77340732890431685</v>
      </c>
      <c r="AG357" s="2">
        <v>1</v>
      </c>
    </row>
    <row r="358" spans="1:33" x14ac:dyDescent="0.25">
      <c r="A358" s="110" t="s">
        <v>74</v>
      </c>
      <c r="B358" s="1">
        <v>2044</v>
      </c>
      <c r="C358" s="1" t="s">
        <v>366</v>
      </c>
      <c r="D358" s="2">
        <v>1</v>
      </c>
      <c r="E358" s="2">
        <v>0.75997014004779018</v>
      </c>
      <c r="F358" s="2">
        <v>1</v>
      </c>
      <c r="G358" s="2">
        <v>1</v>
      </c>
      <c r="H358" s="2">
        <v>1</v>
      </c>
      <c r="I358" s="2">
        <v>1</v>
      </c>
      <c r="J358" s="2">
        <v>1</v>
      </c>
      <c r="K358" s="2">
        <v>1</v>
      </c>
      <c r="L358" s="2">
        <v>1</v>
      </c>
      <c r="M358" s="2">
        <v>1</v>
      </c>
      <c r="N358" s="2">
        <v>1</v>
      </c>
      <c r="O358" s="2">
        <v>0.75997014004779018</v>
      </c>
      <c r="P358" s="2">
        <v>1</v>
      </c>
      <c r="Q358" s="2">
        <v>1</v>
      </c>
      <c r="R358" s="2">
        <v>1</v>
      </c>
      <c r="S358" s="2">
        <v>1</v>
      </c>
      <c r="T358" s="2">
        <v>1</v>
      </c>
      <c r="U358" s="2">
        <v>1</v>
      </c>
      <c r="V358" s="2">
        <v>1</v>
      </c>
      <c r="W358" s="2">
        <v>1</v>
      </c>
      <c r="X358" s="2">
        <v>0.82012332731292303</v>
      </c>
      <c r="Y358" s="2">
        <v>0.62091436038231929</v>
      </c>
      <c r="Z358" s="2">
        <v>0.68488782945821158</v>
      </c>
      <c r="AA358" s="2">
        <v>0.62511230613965385</v>
      </c>
      <c r="AB358" s="2">
        <v>0.83352826580501982</v>
      </c>
      <c r="AC358" s="2">
        <v>1</v>
      </c>
      <c r="AD358" s="2">
        <v>0.75252440345807803</v>
      </c>
      <c r="AE358" s="2">
        <v>0.94096024627596875</v>
      </c>
      <c r="AF358" s="2">
        <v>0.78469266059061837</v>
      </c>
      <c r="AG358" s="2">
        <v>1</v>
      </c>
    </row>
    <row r="359" spans="1:33" x14ac:dyDescent="0.25">
      <c r="A359" s="110" t="s">
        <v>74</v>
      </c>
      <c r="B359" s="1">
        <v>2045</v>
      </c>
      <c r="C359" s="1" t="s">
        <v>366</v>
      </c>
      <c r="D359" s="2">
        <v>1</v>
      </c>
      <c r="E359" s="2">
        <v>0.76733101426244177</v>
      </c>
      <c r="F359" s="2">
        <v>1</v>
      </c>
      <c r="G359" s="2">
        <v>1</v>
      </c>
      <c r="H359" s="2">
        <v>1</v>
      </c>
      <c r="I359" s="2">
        <v>1</v>
      </c>
      <c r="J359" s="2">
        <v>1</v>
      </c>
      <c r="K359" s="2">
        <v>1</v>
      </c>
      <c r="L359" s="2">
        <v>1</v>
      </c>
      <c r="M359" s="2">
        <v>1</v>
      </c>
      <c r="N359" s="2">
        <v>1</v>
      </c>
      <c r="O359" s="2">
        <v>0.76733101426244177</v>
      </c>
      <c r="P359" s="2">
        <v>1</v>
      </c>
      <c r="Q359" s="2">
        <v>1</v>
      </c>
      <c r="R359" s="2">
        <v>1</v>
      </c>
      <c r="S359" s="2">
        <v>1</v>
      </c>
      <c r="T359" s="2">
        <v>1</v>
      </c>
      <c r="U359" s="2">
        <v>1</v>
      </c>
      <c r="V359" s="2">
        <v>1</v>
      </c>
      <c r="W359" s="2">
        <v>1</v>
      </c>
      <c r="X359" s="2">
        <v>0.83245847981084975</v>
      </c>
      <c r="Y359" s="2">
        <v>0.62178253018454388</v>
      </c>
      <c r="Z359" s="2">
        <v>0.69306160197622468</v>
      </c>
      <c r="AA359" s="2">
        <v>0.63167235058651661</v>
      </c>
      <c r="AB359" s="2">
        <v>0.84634199750592409</v>
      </c>
      <c r="AC359" s="2">
        <v>1</v>
      </c>
      <c r="AD359" s="2">
        <v>0.75888054659868232</v>
      </c>
      <c r="AE359" s="2">
        <v>0.95958977158857417</v>
      </c>
      <c r="AF359" s="2">
        <v>0.79605564093121406</v>
      </c>
      <c r="AG359" s="2">
        <v>1</v>
      </c>
    </row>
    <row r="360" spans="1:33" x14ac:dyDescent="0.25">
      <c r="A360" s="110" t="s">
        <v>74</v>
      </c>
      <c r="B360" s="1">
        <v>2046</v>
      </c>
      <c r="C360" s="1" t="s">
        <v>366</v>
      </c>
      <c r="D360" s="2">
        <v>1</v>
      </c>
      <c r="E360" s="2">
        <v>0.77482238137561188</v>
      </c>
      <c r="F360" s="2">
        <v>1</v>
      </c>
      <c r="G360" s="2">
        <v>1</v>
      </c>
      <c r="H360" s="2">
        <v>1</v>
      </c>
      <c r="I360" s="2">
        <v>1</v>
      </c>
      <c r="J360" s="2">
        <v>1</v>
      </c>
      <c r="K360" s="2">
        <v>1</v>
      </c>
      <c r="L360" s="2">
        <v>1</v>
      </c>
      <c r="M360" s="2">
        <v>1</v>
      </c>
      <c r="N360" s="2">
        <v>1</v>
      </c>
      <c r="O360" s="2">
        <v>0.77482238137561188</v>
      </c>
      <c r="P360" s="2">
        <v>1</v>
      </c>
      <c r="Q360" s="2">
        <v>1</v>
      </c>
      <c r="R360" s="2">
        <v>1</v>
      </c>
      <c r="S360" s="2">
        <v>1</v>
      </c>
      <c r="T360" s="2">
        <v>1</v>
      </c>
      <c r="U360" s="2">
        <v>1</v>
      </c>
      <c r="V360" s="2">
        <v>1</v>
      </c>
      <c r="W360" s="2">
        <v>1</v>
      </c>
      <c r="X360" s="2">
        <v>0.84502315950044937</v>
      </c>
      <c r="Y360" s="2">
        <v>0.62266609082087265</v>
      </c>
      <c r="Z360" s="2">
        <v>0.70139285091282355</v>
      </c>
      <c r="AA360" s="2">
        <v>0.63835520479708696</v>
      </c>
      <c r="AB360" s="2">
        <v>0.85939396610758445</v>
      </c>
      <c r="AC360" s="2">
        <v>1</v>
      </c>
      <c r="AD360" s="2">
        <v>0.76531549365094431</v>
      </c>
      <c r="AE360" s="2">
        <v>0.97848341615892465</v>
      </c>
      <c r="AF360" s="2">
        <v>0.80749626992610402</v>
      </c>
      <c r="AG360" s="2">
        <v>1</v>
      </c>
    </row>
    <row r="361" spans="1:33" x14ac:dyDescent="0.25">
      <c r="A361" s="110" t="s">
        <v>74</v>
      </c>
      <c r="B361" s="1">
        <v>2047</v>
      </c>
      <c r="C361" s="1" t="s">
        <v>366</v>
      </c>
      <c r="D361" s="2">
        <v>1</v>
      </c>
      <c r="E361" s="2">
        <v>0.78244424138730062</v>
      </c>
      <c r="F361" s="2">
        <v>1</v>
      </c>
      <c r="G361" s="2">
        <v>1</v>
      </c>
      <c r="H361" s="2">
        <v>1</v>
      </c>
      <c r="I361" s="2">
        <v>1</v>
      </c>
      <c r="J361" s="2">
        <v>1</v>
      </c>
      <c r="K361" s="2">
        <v>1</v>
      </c>
      <c r="L361" s="2">
        <v>1</v>
      </c>
      <c r="M361" s="2">
        <v>1</v>
      </c>
      <c r="N361" s="2">
        <v>1</v>
      </c>
      <c r="O361" s="2">
        <v>0.78244424138730062</v>
      </c>
      <c r="P361" s="2">
        <v>1</v>
      </c>
      <c r="Q361" s="2">
        <v>1</v>
      </c>
      <c r="R361" s="2">
        <v>1</v>
      </c>
      <c r="S361" s="2">
        <v>1</v>
      </c>
      <c r="T361" s="2">
        <v>1</v>
      </c>
      <c r="U361" s="2">
        <v>1</v>
      </c>
      <c r="V361" s="2">
        <v>1</v>
      </c>
      <c r="W361" s="2">
        <v>1</v>
      </c>
      <c r="X361" s="2">
        <v>0.85781736638172168</v>
      </c>
      <c r="Y361" s="2">
        <v>0.62356504229130549</v>
      </c>
      <c r="Z361" s="2">
        <v>0.70988157626800819</v>
      </c>
      <c r="AA361" s="2">
        <v>0.64516086877136503</v>
      </c>
      <c r="AB361" s="2">
        <v>0.87268417161000111</v>
      </c>
      <c r="AC361" s="2">
        <v>1</v>
      </c>
      <c r="AD361" s="2">
        <v>0.77182924461486369</v>
      </c>
      <c r="AE361" s="2">
        <v>0.9976411799870204</v>
      </c>
      <c r="AF361" s="2">
        <v>0.81901454757528835</v>
      </c>
      <c r="AG361" s="2">
        <v>1</v>
      </c>
    </row>
    <row r="362" spans="1:33" x14ac:dyDescent="0.25">
      <c r="A362" s="110" t="s">
        <v>74</v>
      </c>
      <c r="B362" s="1">
        <v>2048</v>
      </c>
      <c r="C362" s="1" t="s">
        <v>366</v>
      </c>
      <c r="D362" s="2">
        <v>1</v>
      </c>
      <c r="E362" s="2">
        <v>0.79019659429750788</v>
      </c>
      <c r="F362" s="2">
        <v>1</v>
      </c>
      <c r="G362" s="2">
        <v>1</v>
      </c>
      <c r="H362" s="2">
        <v>1</v>
      </c>
      <c r="I362" s="2">
        <v>1</v>
      </c>
      <c r="J362" s="2">
        <v>1</v>
      </c>
      <c r="K362" s="2">
        <v>1</v>
      </c>
      <c r="L362" s="2">
        <v>1</v>
      </c>
      <c r="M362" s="2">
        <v>1</v>
      </c>
      <c r="N362" s="2">
        <v>1</v>
      </c>
      <c r="O362" s="2">
        <v>0.79019659429750788</v>
      </c>
      <c r="P362" s="2">
        <v>1</v>
      </c>
      <c r="Q362" s="2">
        <v>1</v>
      </c>
      <c r="R362" s="2">
        <v>1</v>
      </c>
      <c r="S362" s="2">
        <v>1</v>
      </c>
      <c r="T362" s="2">
        <v>1</v>
      </c>
      <c r="U362" s="2">
        <v>1</v>
      </c>
      <c r="V362" s="2">
        <v>1</v>
      </c>
      <c r="W362" s="2">
        <v>1</v>
      </c>
      <c r="X362" s="2">
        <v>0.87084110045466678</v>
      </c>
      <c r="Y362" s="2">
        <v>0.62447938459584229</v>
      </c>
      <c r="Z362" s="2">
        <v>0.7185277780417787</v>
      </c>
      <c r="AA362" s="2">
        <v>0.65208934250935091</v>
      </c>
      <c r="AB362" s="2">
        <v>0.88621261401317386</v>
      </c>
      <c r="AC362" s="2">
        <v>1</v>
      </c>
      <c r="AD362" s="2">
        <v>0.77842179949044066</v>
      </c>
      <c r="AE362" s="2">
        <v>1</v>
      </c>
      <c r="AF362" s="2">
        <v>0.83061047387876674</v>
      </c>
      <c r="AG362" s="2">
        <v>1</v>
      </c>
    </row>
    <row r="363" spans="1:33" x14ac:dyDescent="0.25">
      <c r="A363" s="110" t="s">
        <v>74</v>
      </c>
      <c r="B363" s="1">
        <v>2049</v>
      </c>
      <c r="C363" s="1" t="s">
        <v>366</v>
      </c>
      <c r="D363" s="2">
        <v>1</v>
      </c>
      <c r="E363" s="2">
        <v>0.79807944010623377</v>
      </c>
      <c r="F363" s="2">
        <v>1</v>
      </c>
      <c r="G363" s="2">
        <v>1</v>
      </c>
      <c r="H363" s="2">
        <v>1</v>
      </c>
      <c r="I363" s="2">
        <v>1</v>
      </c>
      <c r="J363" s="2">
        <v>1</v>
      </c>
      <c r="K363" s="2">
        <v>1</v>
      </c>
      <c r="L363" s="2">
        <v>1</v>
      </c>
      <c r="M363" s="2">
        <v>1</v>
      </c>
      <c r="N363" s="2">
        <v>1</v>
      </c>
      <c r="O363" s="2">
        <v>0.79807944010623377</v>
      </c>
      <c r="P363" s="2">
        <v>1</v>
      </c>
      <c r="Q363" s="2">
        <v>1</v>
      </c>
      <c r="R363" s="2">
        <v>1</v>
      </c>
      <c r="S363" s="2">
        <v>1</v>
      </c>
      <c r="T363" s="2">
        <v>1</v>
      </c>
      <c r="U363" s="2">
        <v>1</v>
      </c>
      <c r="V363" s="2">
        <v>1</v>
      </c>
      <c r="W363" s="2">
        <v>1</v>
      </c>
      <c r="X363" s="2">
        <v>0.88409436171928457</v>
      </c>
      <c r="Y363" s="2">
        <v>0.62540911773448327</v>
      </c>
      <c r="Z363" s="2">
        <v>0.72733145623413509</v>
      </c>
      <c r="AA363" s="2">
        <v>0.65914062601104439</v>
      </c>
      <c r="AB363" s="2">
        <v>0.89997929331710269</v>
      </c>
      <c r="AC363" s="2">
        <v>1</v>
      </c>
      <c r="AD363" s="2">
        <v>0.78509315827767512</v>
      </c>
      <c r="AE363" s="2">
        <v>1</v>
      </c>
      <c r="AF363" s="2">
        <v>0.84228404883653951</v>
      </c>
      <c r="AG363" s="2">
        <v>1</v>
      </c>
    </row>
    <row r="364" spans="1:33" ht="15.75" thickBot="1" x14ac:dyDescent="0.3">
      <c r="A364" s="111" t="s">
        <v>74</v>
      </c>
      <c r="B364" s="112">
        <v>2050</v>
      </c>
      <c r="C364" s="112" t="s">
        <v>366</v>
      </c>
      <c r="D364" s="113">
        <v>1</v>
      </c>
      <c r="E364" s="113">
        <v>0.80609277881347829</v>
      </c>
      <c r="F364" s="113">
        <v>1</v>
      </c>
      <c r="G364" s="113">
        <v>1</v>
      </c>
      <c r="H364" s="113">
        <v>1</v>
      </c>
      <c r="I364" s="113">
        <v>1</v>
      </c>
      <c r="J364" s="113">
        <v>1</v>
      </c>
      <c r="K364" s="113">
        <v>1</v>
      </c>
      <c r="L364" s="113">
        <v>1</v>
      </c>
      <c r="M364" s="113">
        <v>1</v>
      </c>
      <c r="N364" s="113">
        <v>1</v>
      </c>
      <c r="O364" s="113">
        <v>0.80609277881347829</v>
      </c>
      <c r="P364" s="113">
        <v>1</v>
      </c>
      <c r="Q364" s="113">
        <v>1</v>
      </c>
      <c r="R364" s="113">
        <v>1</v>
      </c>
      <c r="S364" s="113">
        <v>1</v>
      </c>
      <c r="T364" s="113">
        <v>1</v>
      </c>
      <c r="U364" s="113">
        <v>1</v>
      </c>
      <c r="V364" s="113">
        <v>1</v>
      </c>
      <c r="W364" s="113">
        <v>1</v>
      </c>
      <c r="X364" s="113">
        <v>0.89757715017557527</v>
      </c>
      <c r="Y364" s="113">
        <v>0.62635424170722831</v>
      </c>
      <c r="Z364" s="113">
        <v>0.73629261084507713</v>
      </c>
      <c r="AA364" s="113">
        <v>0.66631471927644559</v>
      </c>
      <c r="AB364" s="113">
        <v>0.91398420952178783</v>
      </c>
      <c r="AC364" s="113">
        <v>1</v>
      </c>
      <c r="AD364" s="113">
        <v>0.79184332097656707</v>
      </c>
      <c r="AE364" s="113">
        <v>1</v>
      </c>
      <c r="AF364" s="113">
        <v>0.85403527244860644</v>
      </c>
      <c r="AG364" s="113">
        <v>1</v>
      </c>
    </row>
    <row r="365" spans="1:33" ht="15.75" thickTop="1" x14ac:dyDescent="0.25">
      <c r="A365" s="109" t="s">
        <v>76</v>
      </c>
      <c r="B365" s="109">
        <v>2015</v>
      </c>
      <c r="C365" s="109" t="s">
        <v>366</v>
      </c>
      <c r="D365" s="2">
        <v>0.98877848084142361</v>
      </c>
      <c r="E365" s="2">
        <v>0.99227078485717191</v>
      </c>
      <c r="F365" s="2">
        <v>0.97577215214002855</v>
      </c>
      <c r="G365" s="2">
        <v>0.97892193285666229</v>
      </c>
      <c r="H365" s="2">
        <v>0.98993817527839489</v>
      </c>
      <c r="I365" s="2">
        <v>0.98877848084142361</v>
      </c>
      <c r="J365" s="2">
        <v>0.99227078485717191</v>
      </c>
      <c r="K365" s="2">
        <v>0.97577215214002855</v>
      </c>
      <c r="L365" s="2">
        <v>0.97892193285666229</v>
      </c>
      <c r="M365" s="2">
        <v>0.98993817527839489</v>
      </c>
      <c r="N365" s="2">
        <v>0.98924944084613076</v>
      </c>
      <c r="O365" s="2">
        <v>0.99227078485717191</v>
      </c>
      <c r="P365" s="2">
        <v>0.97577215214002866</v>
      </c>
      <c r="Q365" s="2">
        <v>0.9789219328566624</v>
      </c>
      <c r="R365" s="2">
        <v>0.98993817527839478</v>
      </c>
      <c r="S365" s="2">
        <v>0.98924944084613076</v>
      </c>
      <c r="T365" s="2">
        <v>0.99227078485717191</v>
      </c>
      <c r="U365" s="2">
        <v>0.97577215214002866</v>
      </c>
      <c r="V365" s="2">
        <v>0.9789219328566624</v>
      </c>
      <c r="W365" s="2">
        <v>0.98993817527839478</v>
      </c>
      <c r="X365" s="2">
        <v>0.98877848084142361</v>
      </c>
      <c r="Y365" s="2">
        <v>0.99227078485717191</v>
      </c>
      <c r="Z365" s="2">
        <v>0.97892193285666229</v>
      </c>
      <c r="AA365" s="2">
        <v>0.97577215214002855</v>
      </c>
      <c r="AB365" s="2">
        <v>0.98993817527839489</v>
      </c>
      <c r="AC365" s="2">
        <v>0.98877848084142361</v>
      </c>
      <c r="AD365" s="2">
        <v>0.99227078485717191</v>
      </c>
      <c r="AE365" s="2">
        <v>0.97892193285666229</v>
      </c>
      <c r="AF365" s="2">
        <v>0.97577215214002855</v>
      </c>
      <c r="AG365" s="2">
        <v>0.98993817527839489</v>
      </c>
    </row>
    <row r="366" spans="1:33" x14ac:dyDescent="0.25">
      <c r="A366" s="110" t="s">
        <v>76</v>
      </c>
      <c r="B366" s="1">
        <v>2016</v>
      </c>
      <c r="C366" s="1" t="s">
        <v>366</v>
      </c>
      <c r="D366" s="2">
        <v>1</v>
      </c>
      <c r="E366" s="2">
        <v>1</v>
      </c>
      <c r="F366" s="2">
        <v>1</v>
      </c>
      <c r="G366" s="2">
        <v>1</v>
      </c>
      <c r="H366" s="2">
        <v>1</v>
      </c>
      <c r="I366" s="2">
        <v>1</v>
      </c>
      <c r="J366" s="2">
        <v>1</v>
      </c>
      <c r="K366" s="2">
        <v>1</v>
      </c>
      <c r="L366" s="2">
        <v>1</v>
      </c>
      <c r="M366" s="2">
        <v>1</v>
      </c>
      <c r="N366" s="2">
        <v>0.99967655113775389</v>
      </c>
      <c r="O366" s="2">
        <v>0.99778517602684969</v>
      </c>
      <c r="P366" s="2">
        <v>1</v>
      </c>
      <c r="Q366" s="2">
        <v>0.98919085012227292</v>
      </c>
      <c r="R366" s="2">
        <v>1</v>
      </c>
      <c r="S366" s="2">
        <v>1</v>
      </c>
      <c r="T366" s="2">
        <v>0.99783365055269357</v>
      </c>
      <c r="U366" s="2">
        <v>0.98848383419936525</v>
      </c>
      <c r="V366" s="2">
        <v>0.99007100171981466</v>
      </c>
      <c r="W366" s="2">
        <v>1</v>
      </c>
      <c r="X366" s="2">
        <v>0.99966238150476039</v>
      </c>
      <c r="Y366" s="2">
        <v>0.99778517602684969</v>
      </c>
      <c r="Z366" s="2">
        <v>0.98919085012227292</v>
      </c>
      <c r="AA366" s="2">
        <v>1</v>
      </c>
      <c r="AB366" s="2">
        <v>1</v>
      </c>
      <c r="AC366" s="2">
        <v>1</v>
      </c>
      <c r="AD366" s="2">
        <v>0.99783365055269357</v>
      </c>
      <c r="AE366" s="2">
        <v>0.99007100171981466</v>
      </c>
      <c r="AF366" s="2">
        <v>0.98848383419936525</v>
      </c>
      <c r="AG366" s="2">
        <v>1</v>
      </c>
    </row>
    <row r="367" spans="1:33" x14ac:dyDescent="0.25">
      <c r="A367" s="110" t="s">
        <v>76</v>
      </c>
      <c r="B367" s="1">
        <v>2017</v>
      </c>
      <c r="C367" s="1" t="s">
        <v>366</v>
      </c>
      <c r="D367" s="2">
        <v>1</v>
      </c>
      <c r="E367" s="2">
        <v>1</v>
      </c>
      <c r="F367" s="2">
        <v>1</v>
      </c>
      <c r="G367" s="2">
        <v>1</v>
      </c>
      <c r="H367" s="2">
        <v>1</v>
      </c>
      <c r="I367" s="2">
        <v>1</v>
      </c>
      <c r="J367" s="2">
        <v>1</v>
      </c>
      <c r="K367" s="2">
        <v>1</v>
      </c>
      <c r="L367" s="2">
        <v>1</v>
      </c>
      <c r="M367" s="2">
        <v>1</v>
      </c>
      <c r="N367" s="2">
        <v>1</v>
      </c>
      <c r="O367" s="2">
        <v>1</v>
      </c>
      <c r="P367" s="2">
        <v>1</v>
      </c>
      <c r="Q367" s="2">
        <v>0.99391673125072189</v>
      </c>
      <c r="R367" s="2">
        <v>1</v>
      </c>
      <c r="S367" s="2">
        <v>1</v>
      </c>
      <c r="T367" s="2">
        <v>1</v>
      </c>
      <c r="U367" s="2">
        <v>0.99934133320186547</v>
      </c>
      <c r="V367" s="2">
        <v>1</v>
      </c>
      <c r="W367" s="2">
        <v>1</v>
      </c>
      <c r="X367" s="2">
        <v>1</v>
      </c>
      <c r="Y367" s="2">
        <v>1</v>
      </c>
      <c r="Z367" s="2">
        <v>0.99391673125072189</v>
      </c>
      <c r="AA367" s="2">
        <v>1</v>
      </c>
      <c r="AB367" s="2">
        <v>1</v>
      </c>
      <c r="AC367" s="2">
        <v>1</v>
      </c>
      <c r="AD367" s="2">
        <v>1</v>
      </c>
      <c r="AE367" s="2">
        <v>1</v>
      </c>
      <c r="AF367" s="2">
        <v>0.99934133320186547</v>
      </c>
      <c r="AG367" s="2">
        <v>1</v>
      </c>
    </row>
    <row r="368" spans="1:33" x14ac:dyDescent="0.25">
      <c r="A368" s="110" t="s">
        <v>76</v>
      </c>
      <c r="B368" s="1">
        <v>2018</v>
      </c>
      <c r="C368" s="1" t="s">
        <v>366</v>
      </c>
      <c r="D368" s="2">
        <v>1</v>
      </c>
      <c r="E368" s="2">
        <v>1</v>
      </c>
      <c r="F368" s="2">
        <v>1</v>
      </c>
      <c r="G368" s="2">
        <v>1</v>
      </c>
      <c r="H368" s="2">
        <v>1</v>
      </c>
      <c r="I368" s="2">
        <v>1</v>
      </c>
      <c r="J368" s="2">
        <v>1</v>
      </c>
      <c r="K368" s="2">
        <v>1</v>
      </c>
      <c r="L368" s="2">
        <v>1</v>
      </c>
      <c r="M368" s="2">
        <v>1</v>
      </c>
      <c r="N368" s="2">
        <v>1</v>
      </c>
      <c r="O368" s="2">
        <v>1</v>
      </c>
      <c r="P368" s="2">
        <v>1</v>
      </c>
      <c r="Q368" s="2">
        <v>0.99772861903005716</v>
      </c>
      <c r="R368" s="2">
        <v>1</v>
      </c>
      <c r="S368" s="2">
        <v>1</v>
      </c>
      <c r="T368" s="2">
        <v>1</v>
      </c>
      <c r="U368" s="2">
        <v>1</v>
      </c>
      <c r="V368" s="2">
        <v>1</v>
      </c>
      <c r="W368" s="2">
        <v>1</v>
      </c>
      <c r="X368" s="2">
        <v>1</v>
      </c>
      <c r="Y368" s="2">
        <v>1</v>
      </c>
      <c r="Z368" s="2">
        <v>0.99772861903005716</v>
      </c>
      <c r="AA368" s="2">
        <v>1</v>
      </c>
      <c r="AB368" s="2">
        <v>1</v>
      </c>
      <c r="AC368" s="2">
        <v>1</v>
      </c>
      <c r="AD368" s="2">
        <v>1</v>
      </c>
      <c r="AE368" s="2">
        <v>1</v>
      </c>
      <c r="AF368" s="2">
        <v>1</v>
      </c>
      <c r="AG368" s="2">
        <v>1</v>
      </c>
    </row>
    <row r="369" spans="1:33" x14ac:dyDescent="0.25">
      <c r="A369" s="110" t="s">
        <v>76</v>
      </c>
      <c r="B369" s="1">
        <v>2019</v>
      </c>
      <c r="C369" s="1" t="s">
        <v>366</v>
      </c>
      <c r="D369" s="2">
        <v>1</v>
      </c>
      <c r="E369" s="2">
        <v>1</v>
      </c>
      <c r="F369" s="2">
        <v>1</v>
      </c>
      <c r="G369" s="2">
        <v>1</v>
      </c>
      <c r="H369" s="2">
        <v>1</v>
      </c>
      <c r="I369" s="2">
        <v>1</v>
      </c>
      <c r="J369" s="2">
        <v>1</v>
      </c>
      <c r="K369" s="2">
        <v>1</v>
      </c>
      <c r="L369" s="2">
        <v>1</v>
      </c>
      <c r="M369" s="2">
        <v>1</v>
      </c>
      <c r="N369" s="2">
        <v>1</v>
      </c>
      <c r="O369" s="2">
        <v>1</v>
      </c>
      <c r="P369" s="2">
        <v>1</v>
      </c>
      <c r="Q369" s="2">
        <v>1</v>
      </c>
      <c r="R369" s="2">
        <v>1</v>
      </c>
      <c r="S369" s="2">
        <v>1</v>
      </c>
      <c r="T369" s="2">
        <v>1</v>
      </c>
      <c r="U369" s="2">
        <v>1</v>
      </c>
      <c r="V369" s="2">
        <v>1</v>
      </c>
      <c r="W369" s="2">
        <v>1</v>
      </c>
      <c r="X369" s="2">
        <v>1</v>
      </c>
      <c r="Y369" s="2">
        <v>1</v>
      </c>
      <c r="Z369" s="2">
        <v>1</v>
      </c>
      <c r="AA369" s="2">
        <v>1</v>
      </c>
      <c r="AB369" s="2">
        <v>1</v>
      </c>
      <c r="AC369" s="2">
        <v>1</v>
      </c>
      <c r="AD369" s="2">
        <v>1</v>
      </c>
      <c r="AE369" s="2">
        <v>1</v>
      </c>
      <c r="AF369" s="2">
        <v>1</v>
      </c>
      <c r="AG369" s="2">
        <v>1</v>
      </c>
    </row>
    <row r="370" spans="1:33" x14ac:dyDescent="0.25">
      <c r="A370" s="110" t="s">
        <v>76</v>
      </c>
      <c r="B370" s="1">
        <v>2020</v>
      </c>
      <c r="C370" s="1" t="s">
        <v>366</v>
      </c>
      <c r="D370" s="2">
        <v>1</v>
      </c>
      <c r="E370" s="2">
        <v>1</v>
      </c>
      <c r="F370" s="2">
        <v>1</v>
      </c>
      <c r="G370" s="2">
        <v>1</v>
      </c>
      <c r="H370" s="2">
        <v>1</v>
      </c>
      <c r="I370" s="2">
        <v>1</v>
      </c>
      <c r="J370" s="2">
        <v>1</v>
      </c>
      <c r="K370" s="2">
        <v>1</v>
      </c>
      <c r="L370" s="2">
        <v>1</v>
      </c>
      <c r="M370" s="2">
        <v>1</v>
      </c>
      <c r="N370" s="2">
        <v>1</v>
      </c>
      <c r="O370" s="2">
        <v>1</v>
      </c>
      <c r="P370" s="2">
        <v>1</v>
      </c>
      <c r="Q370" s="2">
        <v>1</v>
      </c>
      <c r="R370" s="2">
        <v>1</v>
      </c>
      <c r="S370" s="2">
        <v>1</v>
      </c>
      <c r="T370" s="2">
        <v>1</v>
      </c>
      <c r="U370" s="2">
        <v>1</v>
      </c>
      <c r="V370" s="2">
        <v>1</v>
      </c>
      <c r="W370" s="2">
        <v>1</v>
      </c>
      <c r="X370" s="2">
        <v>1</v>
      </c>
      <c r="Y370" s="2">
        <v>1</v>
      </c>
      <c r="Z370" s="2">
        <v>1</v>
      </c>
      <c r="AA370" s="2">
        <v>1</v>
      </c>
      <c r="AB370" s="2">
        <v>1</v>
      </c>
      <c r="AC370" s="2">
        <v>1</v>
      </c>
      <c r="AD370" s="2">
        <v>1</v>
      </c>
      <c r="AE370" s="2">
        <v>1</v>
      </c>
      <c r="AF370" s="2">
        <v>1</v>
      </c>
      <c r="AG370" s="2">
        <v>1</v>
      </c>
    </row>
    <row r="371" spans="1:33" x14ac:dyDescent="0.25">
      <c r="A371" s="110" t="s">
        <v>76</v>
      </c>
      <c r="B371" s="1">
        <v>2021</v>
      </c>
      <c r="C371" s="1" t="s">
        <v>366</v>
      </c>
      <c r="D371" s="2">
        <v>1</v>
      </c>
      <c r="E371" s="2">
        <v>1</v>
      </c>
      <c r="F371" s="2">
        <v>1</v>
      </c>
      <c r="G371" s="2">
        <v>1</v>
      </c>
      <c r="H371" s="2">
        <v>1</v>
      </c>
      <c r="I371" s="2">
        <v>1</v>
      </c>
      <c r="J371" s="2">
        <v>1</v>
      </c>
      <c r="K371" s="2">
        <v>1</v>
      </c>
      <c r="L371" s="2">
        <v>1</v>
      </c>
      <c r="M371" s="2">
        <v>1</v>
      </c>
      <c r="N371" s="2">
        <v>1</v>
      </c>
      <c r="O371" s="2">
        <v>1</v>
      </c>
      <c r="P371" s="2">
        <v>1</v>
      </c>
      <c r="Q371" s="2">
        <v>1</v>
      </c>
      <c r="R371" s="2">
        <v>1</v>
      </c>
      <c r="S371" s="2">
        <v>1</v>
      </c>
      <c r="T371" s="2">
        <v>1</v>
      </c>
      <c r="U371" s="2">
        <v>1</v>
      </c>
      <c r="V371" s="2">
        <v>1</v>
      </c>
      <c r="W371" s="2">
        <v>1</v>
      </c>
      <c r="X371" s="2">
        <v>1</v>
      </c>
      <c r="Y371" s="2">
        <v>1</v>
      </c>
      <c r="Z371" s="2">
        <v>1</v>
      </c>
      <c r="AA371" s="2">
        <v>1</v>
      </c>
      <c r="AB371" s="2">
        <v>1</v>
      </c>
      <c r="AC371" s="2">
        <v>1</v>
      </c>
      <c r="AD371" s="2">
        <v>1</v>
      </c>
      <c r="AE371" s="2">
        <v>1</v>
      </c>
      <c r="AF371" s="2">
        <v>1</v>
      </c>
      <c r="AG371" s="2">
        <v>1</v>
      </c>
    </row>
    <row r="372" spans="1:33" x14ac:dyDescent="0.25">
      <c r="A372" s="110" t="s">
        <v>76</v>
      </c>
      <c r="B372" s="1">
        <v>2022</v>
      </c>
      <c r="C372" s="1" t="s">
        <v>366</v>
      </c>
      <c r="D372" s="2">
        <v>1</v>
      </c>
      <c r="E372" s="2">
        <v>1</v>
      </c>
      <c r="F372" s="2">
        <v>1</v>
      </c>
      <c r="G372" s="2">
        <v>1</v>
      </c>
      <c r="H372" s="2">
        <v>1</v>
      </c>
      <c r="I372" s="2">
        <v>1</v>
      </c>
      <c r="J372" s="2">
        <v>1</v>
      </c>
      <c r="K372" s="2">
        <v>1</v>
      </c>
      <c r="L372" s="2">
        <v>1</v>
      </c>
      <c r="M372" s="2">
        <v>1</v>
      </c>
      <c r="N372" s="2">
        <v>1</v>
      </c>
      <c r="O372" s="2">
        <v>1</v>
      </c>
      <c r="P372" s="2">
        <v>1</v>
      </c>
      <c r="Q372" s="2">
        <v>1</v>
      </c>
      <c r="R372" s="2">
        <v>1</v>
      </c>
      <c r="S372" s="2">
        <v>1</v>
      </c>
      <c r="T372" s="2">
        <v>1</v>
      </c>
      <c r="U372" s="2">
        <v>1</v>
      </c>
      <c r="V372" s="2">
        <v>1</v>
      </c>
      <c r="W372" s="2">
        <v>1</v>
      </c>
      <c r="X372" s="2">
        <v>1</v>
      </c>
      <c r="Y372" s="2">
        <v>1</v>
      </c>
      <c r="Z372" s="2">
        <v>1</v>
      </c>
      <c r="AA372" s="2">
        <v>1</v>
      </c>
      <c r="AB372" s="2">
        <v>1</v>
      </c>
      <c r="AC372" s="2">
        <v>1</v>
      </c>
      <c r="AD372" s="2">
        <v>1</v>
      </c>
      <c r="AE372" s="2">
        <v>1</v>
      </c>
      <c r="AF372" s="2">
        <v>1</v>
      </c>
      <c r="AG372" s="2">
        <v>1</v>
      </c>
    </row>
    <row r="373" spans="1:33" x14ac:dyDescent="0.25">
      <c r="A373" s="110" t="s">
        <v>76</v>
      </c>
      <c r="B373" s="1">
        <v>2023</v>
      </c>
      <c r="C373" s="1" t="s">
        <v>366</v>
      </c>
      <c r="D373" s="2">
        <v>1</v>
      </c>
      <c r="E373" s="2">
        <v>1</v>
      </c>
      <c r="F373" s="2">
        <v>1</v>
      </c>
      <c r="G373" s="2">
        <v>1</v>
      </c>
      <c r="H373" s="2">
        <v>1</v>
      </c>
      <c r="I373" s="2">
        <v>1</v>
      </c>
      <c r="J373" s="2">
        <v>1</v>
      </c>
      <c r="K373" s="2">
        <v>1</v>
      </c>
      <c r="L373" s="2">
        <v>1</v>
      </c>
      <c r="M373" s="2">
        <v>1</v>
      </c>
      <c r="N373" s="2">
        <v>1</v>
      </c>
      <c r="O373" s="2">
        <v>1</v>
      </c>
      <c r="P373" s="2">
        <v>1</v>
      </c>
      <c r="Q373" s="2">
        <v>1</v>
      </c>
      <c r="R373" s="2">
        <v>1</v>
      </c>
      <c r="S373" s="2">
        <v>1</v>
      </c>
      <c r="T373" s="2">
        <v>1</v>
      </c>
      <c r="U373" s="2">
        <v>1</v>
      </c>
      <c r="V373" s="2">
        <v>1</v>
      </c>
      <c r="W373" s="2">
        <v>1</v>
      </c>
      <c r="X373" s="2">
        <v>1</v>
      </c>
      <c r="Y373" s="2">
        <v>1</v>
      </c>
      <c r="Z373" s="2">
        <v>1</v>
      </c>
      <c r="AA373" s="2">
        <v>1</v>
      </c>
      <c r="AB373" s="2">
        <v>1</v>
      </c>
      <c r="AC373" s="2">
        <v>1</v>
      </c>
      <c r="AD373" s="2">
        <v>1</v>
      </c>
      <c r="AE373" s="2">
        <v>1</v>
      </c>
      <c r="AF373" s="2">
        <v>1</v>
      </c>
      <c r="AG373" s="2">
        <v>1</v>
      </c>
    </row>
    <row r="374" spans="1:33" x14ac:dyDescent="0.25">
      <c r="A374" s="110" t="s">
        <v>76</v>
      </c>
      <c r="B374" s="1">
        <v>2024</v>
      </c>
      <c r="C374" s="1" t="s">
        <v>366</v>
      </c>
      <c r="D374" s="2">
        <v>1</v>
      </c>
      <c r="E374" s="2">
        <v>1</v>
      </c>
      <c r="F374" s="2">
        <v>1</v>
      </c>
      <c r="G374" s="2">
        <v>1</v>
      </c>
      <c r="H374" s="2">
        <v>1</v>
      </c>
      <c r="I374" s="2">
        <v>1</v>
      </c>
      <c r="J374" s="2">
        <v>1</v>
      </c>
      <c r="K374" s="2">
        <v>1</v>
      </c>
      <c r="L374" s="2">
        <v>1</v>
      </c>
      <c r="M374" s="2">
        <v>1</v>
      </c>
      <c r="N374" s="2">
        <v>1</v>
      </c>
      <c r="O374" s="2">
        <v>1</v>
      </c>
      <c r="P374" s="2">
        <v>1</v>
      </c>
      <c r="Q374" s="2">
        <v>1</v>
      </c>
      <c r="R374" s="2">
        <v>1</v>
      </c>
      <c r="S374" s="2">
        <v>1</v>
      </c>
      <c r="T374" s="2">
        <v>1</v>
      </c>
      <c r="U374" s="2">
        <v>1</v>
      </c>
      <c r="V374" s="2">
        <v>1</v>
      </c>
      <c r="W374" s="2">
        <v>1</v>
      </c>
      <c r="X374" s="2">
        <v>1</v>
      </c>
      <c r="Y374" s="2">
        <v>1</v>
      </c>
      <c r="Z374" s="2">
        <v>1</v>
      </c>
      <c r="AA374" s="2">
        <v>1</v>
      </c>
      <c r="AB374" s="2">
        <v>1</v>
      </c>
      <c r="AC374" s="2">
        <v>1</v>
      </c>
      <c r="AD374" s="2">
        <v>1</v>
      </c>
      <c r="AE374" s="2">
        <v>1</v>
      </c>
      <c r="AF374" s="2">
        <v>1</v>
      </c>
      <c r="AG374" s="2">
        <v>1</v>
      </c>
    </row>
    <row r="375" spans="1:33" x14ac:dyDescent="0.25">
      <c r="A375" s="110" t="s">
        <v>76</v>
      </c>
      <c r="B375" s="1">
        <v>2025</v>
      </c>
      <c r="C375" s="1" t="s">
        <v>366</v>
      </c>
      <c r="D375" s="2">
        <v>1</v>
      </c>
      <c r="E375" s="2">
        <v>1</v>
      </c>
      <c r="F375" s="2">
        <v>1</v>
      </c>
      <c r="G375" s="2">
        <v>1</v>
      </c>
      <c r="H375" s="2">
        <v>1</v>
      </c>
      <c r="I375" s="2">
        <v>1</v>
      </c>
      <c r="J375" s="2">
        <v>1</v>
      </c>
      <c r="K375" s="2">
        <v>1</v>
      </c>
      <c r="L375" s="2">
        <v>1</v>
      </c>
      <c r="M375" s="2">
        <v>1</v>
      </c>
      <c r="N375" s="2">
        <v>1</v>
      </c>
      <c r="O375" s="2">
        <v>1</v>
      </c>
      <c r="P375" s="2">
        <v>1</v>
      </c>
      <c r="Q375" s="2">
        <v>1</v>
      </c>
      <c r="R375" s="2">
        <v>1</v>
      </c>
      <c r="S375" s="2">
        <v>1</v>
      </c>
      <c r="T375" s="2">
        <v>1</v>
      </c>
      <c r="U375" s="2">
        <v>1</v>
      </c>
      <c r="V375" s="2">
        <v>1</v>
      </c>
      <c r="W375" s="2">
        <v>1</v>
      </c>
      <c r="X375" s="2">
        <v>1</v>
      </c>
      <c r="Y375" s="2">
        <v>1</v>
      </c>
      <c r="Z375" s="2">
        <v>1</v>
      </c>
      <c r="AA375" s="2">
        <v>1</v>
      </c>
      <c r="AB375" s="2">
        <v>1</v>
      </c>
      <c r="AC375" s="2">
        <v>1</v>
      </c>
      <c r="AD375" s="2">
        <v>1</v>
      </c>
      <c r="AE375" s="2">
        <v>1</v>
      </c>
      <c r="AF375" s="2">
        <v>1</v>
      </c>
      <c r="AG375" s="2">
        <v>1</v>
      </c>
    </row>
    <row r="376" spans="1:33" x14ac:dyDescent="0.25">
      <c r="A376" s="110" t="s">
        <v>76</v>
      </c>
      <c r="B376" s="1">
        <v>2026</v>
      </c>
      <c r="C376" s="1" t="s">
        <v>366</v>
      </c>
      <c r="D376" s="2">
        <v>1</v>
      </c>
      <c r="E376" s="2">
        <v>1</v>
      </c>
      <c r="F376" s="2">
        <v>1</v>
      </c>
      <c r="G376" s="2">
        <v>1</v>
      </c>
      <c r="H376" s="2">
        <v>1</v>
      </c>
      <c r="I376" s="2">
        <v>1</v>
      </c>
      <c r="J376" s="2">
        <v>1</v>
      </c>
      <c r="K376" s="2">
        <v>1</v>
      </c>
      <c r="L376" s="2">
        <v>1</v>
      </c>
      <c r="M376" s="2">
        <v>1</v>
      </c>
      <c r="N376" s="2">
        <v>1</v>
      </c>
      <c r="O376" s="2">
        <v>1</v>
      </c>
      <c r="P376" s="2">
        <v>1</v>
      </c>
      <c r="Q376" s="2">
        <v>1</v>
      </c>
      <c r="R376" s="2">
        <v>1</v>
      </c>
      <c r="S376" s="2">
        <v>1</v>
      </c>
      <c r="T376" s="2">
        <v>1</v>
      </c>
      <c r="U376" s="2">
        <v>1</v>
      </c>
      <c r="V376" s="2">
        <v>1</v>
      </c>
      <c r="W376" s="2">
        <v>1</v>
      </c>
      <c r="X376" s="2">
        <v>1</v>
      </c>
      <c r="Y376" s="2">
        <v>1</v>
      </c>
      <c r="Z376" s="2">
        <v>1</v>
      </c>
      <c r="AA376" s="2">
        <v>1</v>
      </c>
      <c r="AB376" s="2">
        <v>1</v>
      </c>
      <c r="AC376" s="2">
        <v>1</v>
      </c>
      <c r="AD376" s="2">
        <v>1</v>
      </c>
      <c r="AE376" s="2">
        <v>1</v>
      </c>
      <c r="AF376" s="2">
        <v>1</v>
      </c>
      <c r="AG376" s="2">
        <v>1</v>
      </c>
    </row>
    <row r="377" spans="1:33" x14ac:dyDescent="0.25">
      <c r="A377" s="110" t="s">
        <v>76</v>
      </c>
      <c r="B377" s="1">
        <v>2027</v>
      </c>
      <c r="C377" s="1" t="s">
        <v>366</v>
      </c>
      <c r="D377" s="2">
        <v>1</v>
      </c>
      <c r="E377" s="2">
        <v>1</v>
      </c>
      <c r="F377" s="2">
        <v>1</v>
      </c>
      <c r="G377" s="2">
        <v>1</v>
      </c>
      <c r="H377" s="2">
        <v>1</v>
      </c>
      <c r="I377" s="2">
        <v>1</v>
      </c>
      <c r="J377" s="2">
        <v>1</v>
      </c>
      <c r="K377" s="2">
        <v>1</v>
      </c>
      <c r="L377" s="2">
        <v>1</v>
      </c>
      <c r="M377" s="2">
        <v>1</v>
      </c>
      <c r="N377" s="2">
        <v>1</v>
      </c>
      <c r="O377" s="2">
        <v>1</v>
      </c>
      <c r="P377" s="2">
        <v>1</v>
      </c>
      <c r="Q377" s="2">
        <v>1</v>
      </c>
      <c r="R377" s="2">
        <v>1</v>
      </c>
      <c r="S377" s="2">
        <v>1</v>
      </c>
      <c r="T377" s="2">
        <v>1</v>
      </c>
      <c r="U377" s="2">
        <v>1</v>
      </c>
      <c r="V377" s="2">
        <v>1</v>
      </c>
      <c r="W377" s="2">
        <v>1</v>
      </c>
      <c r="X377" s="2">
        <v>1</v>
      </c>
      <c r="Y377" s="2">
        <v>1</v>
      </c>
      <c r="Z377" s="2">
        <v>1</v>
      </c>
      <c r="AA377" s="2">
        <v>1</v>
      </c>
      <c r="AB377" s="2">
        <v>1</v>
      </c>
      <c r="AC377" s="2">
        <v>1</v>
      </c>
      <c r="AD377" s="2">
        <v>1</v>
      </c>
      <c r="AE377" s="2">
        <v>1</v>
      </c>
      <c r="AF377" s="2">
        <v>1</v>
      </c>
      <c r="AG377" s="2">
        <v>1</v>
      </c>
    </row>
    <row r="378" spans="1:33" x14ac:dyDescent="0.25">
      <c r="A378" s="110" t="s">
        <v>76</v>
      </c>
      <c r="B378" s="1">
        <v>2028</v>
      </c>
      <c r="C378" s="1" t="s">
        <v>366</v>
      </c>
      <c r="D378" s="2">
        <v>1</v>
      </c>
      <c r="E378" s="2">
        <v>1</v>
      </c>
      <c r="F378" s="2">
        <v>1</v>
      </c>
      <c r="G378" s="2">
        <v>1</v>
      </c>
      <c r="H378" s="2">
        <v>1</v>
      </c>
      <c r="I378" s="2">
        <v>1</v>
      </c>
      <c r="J378" s="2">
        <v>1</v>
      </c>
      <c r="K378" s="2">
        <v>1</v>
      </c>
      <c r="L378" s="2">
        <v>1</v>
      </c>
      <c r="M378" s="2">
        <v>1</v>
      </c>
      <c r="N378" s="2">
        <v>1</v>
      </c>
      <c r="O378" s="2">
        <v>1</v>
      </c>
      <c r="P378" s="2">
        <v>1</v>
      </c>
      <c r="Q378" s="2">
        <v>1</v>
      </c>
      <c r="R378" s="2">
        <v>1</v>
      </c>
      <c r="S378" s="2">
        <v>1</v>
      </c>
      <c r="T378" s="2">
        <v>1</v>
      </c>
      <c r="U378" s="2">
        <v>1</v>
      </c>
      <c r="V378" s="2">
        <v>1</v>
      </c>
      <c r="W378" s="2">
        <v>1</v>
      </c>
      <c r="X378" s="2">
        <v>1</v>
      </c>
      <c r="Y378" s="2">
        <v>1</v>
      </c>
      <c r="Z378" s="2">
        <v>1</v>
      </c>
      <c r="AA378" s="2">
        <v>1</v>
      </c>
      <c r="AB378" s="2">
        <v>1</v>
      </c>
      <c r="AC378" s="2">
        <v>1</v>
      </c>
      <c r="AD378" s="2">
        <v>1</v>
      </c>
      <c r="AE378" s="2">
        <v>1</v>
      </c>
      <c r="AF378" s="2">
        <v>1</v>
      </c>
      <c r="AG378" s="2">
        <v>1</v>
      </c>
    </row>
    <row r="379" spans="1:33" x14ac:dyDescent="0.25">
      <c r="A379" s="110" t="s">
        <v>76</v>
      </c>
      <c r="B379" s="1">
        <v>2029</v>
      </c>
      <c r="C379" s="1" t="s">
        <v>366</v>
      </c>
      <c r="D379" s="2">
        <v>1</v>
      </c>
      <c r="E379" s="2">
        <v>1</v>
      </c>
      <c r="F379" s="2">
        <v>1</v>
      </c>
      <c r="G379" s="2">
        <v>1</v>
      </c>
      <c r="H379" s="2">
        <v>1</v>
      </c>
      <c r="I379" s="2">
        <v>1</v>
      </c>
      <c r="J379" s="2">
        <v>1</v>
      </c>
      <c r="K379" s="2">
        <v>1</v>
      </c>
      <c r="L379" s="2">
        <v>1</v>
      </c>
      <c r="M379" s="2">
        <v>1</v>
      </c>
      <c r="N379" s="2">
        <v>1</v>
      </c>
      <c r="O379" s="2">
        <v>1</v>
      </c>
      <c r="P379" s="2">
        <v>1</v>
      </c>
      <c r="Q379" s="2">
        <v>1</v>
      </c>
      <c r="R379" s="2">
        <v>1</v>
      </c>
      <c r="S379" s="2">
        <v>1</v>
      </c>
      <c r="T379" s="2">
        <v>1</v>
      </c>
      <c r="U379" s="2">
        <v>1</v>
      </c>
      <c r="V379" s="2">
        <v>1</v>
      </c>
      <c r="W379" s="2">
        <v>1</v>
      </c>
      <c r="X379" s="2">
        <v>1</v>
      </c>
      <c r="Y379" s="2">
        <v>1</v>
      </c>
      <c r="Z379" s="2">
        <v>1</v>
      </c>
      <c r="AA379" s="2">
        <v>1</v>
      </c>
      <c r="AB379" s="2">
        <v>1</v>
      </c>
      <c r="AC379" s="2">
        <v>1</v>
      </c>
      <c r="AD379" s="2">
        <v>1</v>
      </c>
      <c r="AE379" s="2">
        <v>1</v>
      </c>
      <c r="AF379" s="2">
        <v>1</v>
      </c>
      <c r="AG379" s="2">
        <v>1</v>
      </c>
    </row>
    <row r="380" spans="1:33" x14ac:dyDescent="0.25">
      <c r="A380" s="110" t="s">
        <v>76</v>
      </c>
      <c r="B380" s="1">
        <v>2030</v>
      </c>
      <c r="C380" s="1" t="s">
        <v>366</v>
      </c>
      <c r="D380" s="2">
        <v>1</v>
      </c>
      <c r="E380" s="2">
        <v>1</v>
      </c>
      <c r="F380" s="2">
        <v>1</v>
      </c>
      <c r="G380" s="2">
        <v>1</v>
      </c>
      <c r="H380" s="2">
        <v>1</v>
      </c>
      <c r="I380" s="2">
        <v>1</v>
      </c>
      <c r="J380" s="2">
        <v>1</v>
      </c>
      <c r="K380" s="2">
        <v>1</v>
      </c>
      <c r="L380" s="2">
        <v>1</v>
      </c>
      <c r="M380" s="2">
        <v>1</v>
      </c>
      <c r="N380" s="2">
        <v>1</v>
      </c>
      <c r="O380" s="2">
        <v>1</v>
      </c>
      <c r="P380" s="2">
        <v>1</v>
      </c>
      <c r="Q380" s="2">
        <v>1</v>
      </c>
      <c r="R380" s="2">
        <v>1</v>
      </c>
      <c r="S380" s="2">
        <v>1</v>
      </c>
      <c r="T380" s="2">
        <v>1</v>
      </c>
      <c r="U380" s="2">
        <v>1</v>
      </c>
      <c r="V380" s="2">
        <v>1</v>
      </c>
      <c r="W380" s="2">
        <v>1</v>
      </c>
      <c r="X380" s="2">
        <v>1</v>
      </c>
      <c r="Y380" s="2">
        <v>1</v>
      </c>
      <c r="Z380" s="2">
        <v>1</v>
      </c>
      <c r="AA380" s="2">
        <v>1</v>
      </c>
      <c r="AB380" s="2">
        <v>1</v>
      </c>
      <c r="AC380" s="2">
        <v>1</v>
      </c>
      <c r="AD380" s="2">
        <v>1</v>
      </c>
      <c r="AE380" s="2">
        <v>1</v>
      </c>
      <c r="AF380" s="2">
        <v>1</v>
      </c>
      <c r="AG380" s="2">
        <v>1</v>
      </c>
    </row>
    <row r="381" spans="1:33" x14ac:dyDescent="0.25">
      <c r="A381" s="110" t="s">
        <v>76</v>
      </c>
      <c r="B381" s="1">
        <v>2031</v>
      </c>
      <c r="C381" s="1" t="s">
        <v>366</v>
      </c>
      <c r="D381" s="2">
        <v>1</v>
      </c>
      <c r="E381" s="2">
        <v>1</v>
      </c>
      <c r="F381" s="2">
        <v>1</v>
      </c>
      <c r="G381" s="2">
        <v>1</v>
      </c>
      <c r="H381" s="2">
        <v>1</v>
      </c>
      <c r="I381" s="2">
        <v>1</v>
      </c>
      <c r="J381" s="2">
        <v>1</v>
      </c>
      <c r="K381" s="2">
        <v>1</v>
      </c>
      <c r="L381" s="2">
        <v>1</v>
      </c>
      <c r="M381" s="2">
        <v>1</v>
      </c>
      <c r="N381" s="2">
        <v>1</v>
      </c>
      <c r="O381" s="2">
        <v>1</v>
      </c>
      <c r="P381" s="2">
        <v>1</v>
      </c>
      <c r="Q381" s="2">
        <v>1</v>
      </c>
      <c r="R381" s="2">
        <v>1</v>
      </c>
      <c r="S381" s="2">
        <v>1</v>
      </c>
      <c r="T381" s="2">
        <v>1</v>
      </c>
      <c r="U381" s="2">
        <v>1</v>
      </c>
      <c r="V381" s="2">
        <v>1</v>
      </c>
      <c r="W381" s="2">
        <v>1</v>
      </c>
      <c r="X381" s="2">
        <v>1</v>
      </c>
      <c r="Y381" s="2">
        <v>1</v>
      </c>
      <c r="Z381" s="2">
        <v>1</v>
      </c>
      <c r="AA381" s="2">
        <v>1</v>
      </c>
      <c r="AB381" s="2">
        <v>1</v>
      </c>
      <c r="AC381" s="2">
        <v>1</v>
      </c>
      <c r="AD381" s="2">
        <v>1</v>
      </c>
      <c r="AE381" s="2">
        <v>1</v>
      </c>
      <c r="AF381" s="2">
        <v>1</v>
      </c>
      <c r="AG381" s="2">
        <v>1</v>
      </c>
    </row>
    <row r="382" spans="1:33" x14ac:dyDescent="0.25">
      <c r="A382" s="110" t="s">
        <v>76</v>
      </c>
      <c r="B382" s="1">
        <v>2032</v>
      </c>
      <c r="C382" s="1" t="s">
        <v>366</v>
      </c>
      <c r="D382" s="2">
        <v>1</v>
      </c>
      <c r="E382" s="2">
        <v>1</v>
      </c>
      <c r="F382" s="2">
        <v>1</v>
      </c>
      <c r="G382" s="2">
        <v>1</v>
      </c>
      <c r="H382" s="2">
        <v>1</v>
      </c>
      <c r="I382" s="2">
        <v>1</v>
      </c>
      <c r="J382" s="2">
        <v>1</v>
      </c>
      <c r="K382" s="2">
        <v>1</v>
      </c>
      <c r="L382" s="2">
        <v>1</v>
      </c>
      <c r="M382" s="2">
        <v>1</v>
      </c>
      <c r="N382" s="2">
        <v>1</v>
      </c>
      <c r="O382" s="2">
        <v>1</v>
      </c>
      <c r="P382" s="2">
        <v>1</v>
      </c>
      <c r="Q382" s="2">
        <v>1</v>
      </c>
      <c r="R382" s="2">
        <v>1</v>
      </c>
      <c r="S382" s="2">
        <v>1</v>
      </c>
      <c r="T382" s="2">
        <v>1</v>
      </c>
      <c r="U382" s="2">
        <v>1</v>
      </c>
      <c r="V382" s="2">
        <v>1</v>
      </c>
      <c r="W382" s="2">
        <v>1</v>
      </c>
      <c r="X382" s="2">
        <v>1</v>
      </c>
      <c r="Y382" s="2">
        <v>1</v>
      </c>
      <c r="Z382" s="2">
        <v>1</v>
      </c>
      <c r="AA382" s="2">
        <v>1</v>
      </c>
      <c r="AB382" s="2">
        <v>1</v>
      </c>
      <c r="AC382" s="2">
        <v>1</v>
      </c>
      <c r="AD382" s="2">
        <v>1</v>
      </c>
      <c r="AE382" s="2">
        <v>1</v>
      </c>
      <c r="AF382" s="2">
        <v>1</v>
      </c>
      <c r="AG382" s="2">
        <v>1</v>
      </c>
    </row>
    <row r="383" spans="1:33" x14ac:dyDescent="0.25">
      <c r="A383" s="110" t="s">
        <v>76</v>
      </c>
      <c r="B383" s="1">
        <v>2033</v>
      </c>
      <c r="C383" s="1" t="s">
        <v>366</v>
      </c>
      <c r="D383" s="2">
        <v>1</v>
      </c>
      <c r="E383" s="2">
        <v>1</v>
      </c>
      <c r="F383" s="2">
        <v>1</v>
      </c>
      <c r="G383" s="2">
        <v>1</v>
      </c>
      <c r="H383" s="2">
        <v>1</v>
      </c>
      <c r="I383" s="2">
        <v>1</v>
      </c>
      <c r="J383" s="2">
        <v>1</v>
      </c>
      <c r="K383" s="2">
        <v>1</v>
      </c>
      <c r="L383" s="2">
        <v>1</v>
      </c>
      <c r="M383" s="2">
        <v>1</v>
      </c>
      <c r="N383" s="2">
        <v>1</v>
      </c>
      <c r="O383" s="2">
        <v>1</v>
      </c>
      <c r="P383" s="2">
        <v>1</v>
      </c>
      <c r="Q383" s="2">
        <v>1</v>
      </c>
      <c r="R383" s="2">
        <v>1</v>
      </c>
      <c r="S383" s="2">
        <v>1</v>
      </c>
      <c r="T383" s="2">
        <v>1</v>
      </c>
      <c r="U383" s="2">
        <v>1</v>
      </c>
      <c r="V383" s="2">
        <v>1</v>
      </c>
      <c r="W383" s="2">
        <v>1</v>
      </c>
      <c r="X383" s="2">
        <v>1</v>
      </c>
      <c r="Y383" s="2">
        <v>1</v>
      </c>
      <c r="Z383" s="2">
        <v>1</v>
      </c>
      <c r="AA383" s="2">
        <v>1</v>
      </c>
      <c r="AB383" s="2">
        <v>1</v>
      </c>
      <c r="AC383" s="2">
        <v>1</v>
      </c>
      <c r="AD383" s="2">
        <v>1</v>
      </c>
      <c r="AE383" s="2">
        <v>1</v>
      </c>
      <c r="AF383" s="2">
        <v>1</v>
      </c>
      <c r="AG383" s="2">
        <v>1</v>
      </c>
    </row>
    <row r="384" spans="1:33" x14ac:dyDescent="0.25">
      <c r="A384" s="110" t="s">
        <v>76</v>
      </c>
      <c r="B384" s="1">
        <v>2034</v>
      </c>
      <c r="C384" s="1" t="s">
        <v>366</v>
      </c>
      <c r="D384" s="2">
        <v>1</v>
      </c>
      <c r="E384" s="2">
        <v>1</v>
      </c>
      <c r="F384" s="2">
        <v>1</v>
      </c>
      <c r="G384" s="2">
        <v>1</v>
      </c>
      <c r="H384" s="2">
        <v>1</v>
      </c>
      <c r="I384" s="2">
        <v>1</v>
      </c>
      <c r="J384" s="2">
        <v>1</v>
      </c>
      <c r="K384" s="2">
        <v>1</v>
      </c>
      <c r="L384" s="2">
        <v>1</v>
      </c>
      <c r="M384" s="2">
        <v>1</v>
      </c>
      <c r="N384" s="2">
        <v>1</v>
      </c>
      <c r="O384" s="2">
        <v>1</v>
      </c>
      <c r="P384" s="2">
        <v>1</v>
      </c>
      <c r="Q384" s="2">
        <v>1</v>
      </c>
      <c r="R384" s="2">
        <v>1</v>
      </c>
      <c r="S384" s="2">
        <v>1</v>
      </c>
      <c r="T384" s="2">
        <v>1</v>
      </c>
      <c r="U384" s="2">
        <v>1</v>
      </c>
      <c r="V384" s="2">
        <v>1</v>
      </c>
      <c r="W384" s="2">
        <v>1</v>
      </c>
      <c r="X384" s="2">
        <v>1</v>
      </c>
      <c r="Y384" s="2">
        <v>1</v>
      </c>
      <c r="Z384" s="2">
        <v>1</v>
      </c>
      <c r="AA384" s="2">
        <v>1</v>
      </c>
      <c r="AB384" s="2">
        <v>1</v>
      </c>
      <c r="AC384" s="2">
        <v>1</v>
      </c>
      <c r="AD384" s="2">
        <v>1</v>
      </c>
      <c r="AE384" s="2">
        <v>1</v>
      </c>
      <c r="AF384" s="2">
        <v>1</v>
      </c>
      <c r="AG384" s="2">
        <v>1</v>
      </c>
    </row>
    <row r="385" spans="1:33" x14ac:dyDescent="0.25">
      <c r="A385" s="110" t="s">
        <v>76</v>
      </c>
      <c r="B385" s="1">
        <v>2035</v>
      </c>
      <c r="C385" s="1" t="s">
        <v>366</v>
      </c>
      <c r="D385" s="2">
        <v>1</v>
      </c>
      <c r="E385" s="2">
        <v>1</v>
      </c>
      <c r="F385" s="2">
        <v>1</v>
      </c>
      <c r="G385" s="2">
        <v>1</v>
      </c>
      <c r="H385" s="2">
        <v>1</v>
      </c>
      <c r="I385" s="2">
        <v>1</v>
      </c>
      <c r="J385" s="2">
        <v>1</v>
      </c>
      <c r="K385" s="2">
        <v>1</v>
      </c>
      <c r="L385" s="2">
        <v>1</v>
      </c>
      <c r="M385" s="2">
        <v>1</v>
      </c>
      <c r="N385" s="2">
        <v>1</v>
      </c>
      <c r="O385" s="2">
        <v>1</v>
      </c>
      <c r="P385" s="2">
        <v>1</v>
      </c>
      <c r="Q385" s="2">
        <v>1</v>
      </c>
      <c r="R385" s="2">
        <v>1</v>
      </c>
      <c r="S385" s="2">
        <v>1</v>
      </c>
      <c r="T385" s="2">
        <v>1</v>
      </c>
      <c r="U385" s="2">
        <v>1</v>
      </c>
      <c r="V385" s="2">
        <v>1</v>
      </c>
      <c r="W385" s="2">
        <v>1</v>
      </c>
      <c r="X385" s="2">
        <v>1</v>
      </c>
      <c r="Y385" s="2">
        <v>1</v>
      </c>
      <c r="Z385" s="2">
        <v>1</v>
      </c>
      <c r="AA385" s="2">
        <v>1</v>
      </c>
      <c r="AB385" s="2">
        <v>1</v>
      </c>
      <c r="AC385" s="2">
        <v>1</v>
      </c>
      <c r="AD385" s="2">
        <v>1</v>
      </c>
      <c r="AE385" s="2">
        <v>1</v>
      </c>
      <c r="AF385" s="2">
        <v>1</v>
      </c>
      <c r="AG385" s="2">
        <v>1</v>
      </c>
    </row>
    <row r="386" spans="1:33" x14ac:dyDescent="0.25">
      <c r="A386" s="110" t="s">
        <v>76</v>
      </c>
      <c r="B386" s="1">
        <v>2036</v>
      </c>
      <c r="C386" s="1" t="s">
        <v>366</v>
      </c>
      <c r="D386" s="2">
        <v>1</v>
      </c>
      <c r="E386" s="2">
        <v>1</v>
      </c>
      <c r="F386" s="2">
        <v>1</v>
      </c>
      <c r="G386" s="2">
        <v>1</v>
      </c>
      <c r="H386" s="2">
        <v>1</v>
      </c>
      <c r="I386" s="2">
        <v>1</v>
      </c>
      <c r="J386" s="2">
        <v>1</v>
      </c>
      <c r="K386" s="2">
        <v>1</v>
      </c>
      <c r="L386" s="2">
        <v>1</v>
      </c>
      <c r="M386" s="2">
        <v>1</v>
      </c>
      <c r="N386" s="2">
        <v>1</v>
      </c>
      <c r="O386" s="2">
        <v>1</v>
      </c>
      <c r="P386" s="2">
        <v>1</v>
      </c>
      <c r="Q386" s="2">
        <v>1</v>
      </c>
      <c r="R386" s="2">
        <v>1</v>
      </c>
      <c r="S386" s="2">
        <v>1</v>
      </c>
      <c r="T386" s="2">
        <v>1</v>
      </c>
      <c r="U386" s="2">
        <v>1</v>
      </c>
      <c r="V386" s="2">
        <v>1</v>
      </c>
      <c r="W386" s="2">
        <v>1</v>
      </c>
      <c r="X386" s="2">
        <v>1</v>
      </c>
      <c r="Y386" s="2">
        <v>1</v>
      </c>
      <c r="Z386" s="2">
        <v>1</v>
      </c>
      <c r="AA386" s="2">
        <v>1</v>
      </c>
      <c r="AB386" s="2">
        <v>1</v>
      </c>
      <c r="AC386" s="2">
        <v>1</v>
      </c>
      <c r="AD386" s="2">
        <v>1</v>
      </c>
      <c r="AE386" s="2">
        <v>1</v>
      </c>
      <c r="AF386" s="2">
        <v>1</v>
      </c>
      <c r="AG386" s="2">
        <v>1</v>
      </c>
    </row>
    <row r="387" spans="1:33" x14ac:dyDescent="0.25">
      <c r="A387" s="110" t="s">
        <v>76</v>
      </c>
      <c r="B387" s="1">
        <v>2037</v>
      </c>
      <c r="C387" s="1" t="s">
        <v>366</v>
      </c>
      <c r="D387" s="2">
        <v>1</v>
      </c>
      <c r="E387" s="2">
        <v>1</v>
      </c>
      <c r="F387" s="2">
        <v>1</v>
      </c>
      <c r="G387" s="2">
        <v>1</v>
      </c>
      <c r="H387" s="2">
        <v>1</v>
      </c>
      <c r="I387" s="2">
        <v>1</v>
      </c>
      <c r="J387" s="2">
        <v>1</v>
      </c>
      <c r="K387" s="2">
        <v>1</v>
      </c>
      <c r="L387" s="2">
        <v>1</v>
      </c>
      <c r="M387" s="2">
        <v>1</v>
      </c>
      <c r="N387" s="2">
        <v>1</v>
      </c>
      <c r="O387" s="2">
        <v>1</v>
      </c>
      <c r="P387" s="2">
        <v>1</v>
      </c>
      <c r="Q387" s="2">
        <v>1</v>
      </c>
      <c r="R387" s="2">
        <v>1</v>
      </c>
      <c r="S387" s="2">
        <v>1</v>
      </c>
      <c r="T387" s="2">
        <v>1</v>
      </c>
      <c r="U387" s="2">
        <v>1</v>
      </c>
      <c r="V387" s="2">
        <v>1</v>
      </c>
      <c r="W387" s="2">
        <v>1</v>
      </c>
      <c r="X387" s="2">
        <v>1</v>
      </c>
      <c r="Y387" s="2">
        <v>1</v>
      </c>
      <c r="Z387" s="2">
        <v>1</v>
      </c>
      <c r="AA387" s="2">
        <v>1</v>
      </c>
      <c r="AB387" s="2">
        <v>1</v>
      </c>
      <c r="AC387" s="2">
        <v>1</v>
      </c>
      <c r="AD387" s="2">
        <v>1</v>
      </c>
      <c r="AE387" s="2">
        <v>1</v>
      </c>
      <c r="AF387" s="2">
        <v>1</v>
      </c>
      <c r="AG387" s="2">
        <v>1</v>
      </c>
    </row>
    <row r="388" spans="1:33" x14ac:dyDescent="0.25">
      <c r="A388" s="110" t="s">
        <v>76</v>
      </c>
      <c r="B388" s="1">
        <v>2038</v>
      </c>
      <c r="C388" s="1" t="s">
        <v>366</v>
      </c>
      <c r="D388" s="2">
        <v>1</v>
      </c>
      <c r="E388" s="2">
        <v>1</v>
      </c>
      <c r="F388" s="2">
        <v>1</v>
      </c>
      <c r="G388" s="2">
        <v>1</v>
      </c>
      <c r="H388" s="2">
        <v>1</v>
      </c>
      <c r="I388" s="2">
        <v>1</v>
      </c>
      <c r="J388" s="2">
        <v>1</v>
      </c>
      <c r="K388" s="2">
        <v>1</v>
      </c>
      <c r="L388" s="2">
        <v>1</v>
      </c>
      <c r="M388" s="2">
        <v>1</v>
      </c>
      <c r="N388" s="2">
        <v>1</v>
      </c>
      <c r="O388" s="2">
        <v>1</v>
      </c>
      <c r="P388" s="2">
        <v>1</v>
      </c>
      <c r="Q388" s="2">
        <v>1</v>
      </c>
      <c r="R388" s="2">
        <v>1</v>
      </c>
      <c r="S388" s="2">
        <v>1</v>
      </c>
      <c r="T388" s="2">
        <v>1</v>
      </c>
      <c r="U388" s="2">
        <v>1</v>
      </c>
      <c r="V388" s="2">
        <v>1</v>
      </c>
      <c r="W388" s="2">
        <v>1</v>
      </c>
      <c r="X388" s="2">
        <v>1</v>
      </c>
      <c r="Y388" s="2">
        <v>1</v>
      </c>
      <c r="Z388" s="2">
        <v>1</v>
      </c>
      <c r="AA388" s="2">
        <v>1</v>
      </c>
      <c r="AB388" s="2">
        <v>1</v>
      </c>
      <c r="AC388" s="2">
        <v>1</v>
      </c>
      <c r="AD388" s="2">
        <v>1</v>
      </c>
      <c r="AE388" s="2">
        <v>1</v>
      </c>
      <c r="AF388" s="2">
        <v>1</v>
      </c>
      <c r="AG388" s="2">
        <v>1</v>
      </c>
    </row>
    <row r="389" spans="1:33" x14ac:dyDescent="0.25">
      <c r="A389" s="110" t="s">
        <v>76</v>
      </c>
      <c r="B389" s="1">
        <v>2039</v>
      </c>
      <c r="C389" s="1" t="s">
        <v>366</v>
      </c>
      <c r="D389" s="2">
        <v>1</v>
      </c>
      <c r="E389" s="2">
        <v>1</v>
      </c>
      <c r="F389" s="2">
        <v>1</v>
      </c>
      <c r="G389" s="2">
        <v>1</v>
      </c>
      <c r="H389" s="2">
        <v>1</v>
      </c>
      <c r="I389" s="2">
        <v>1</v>
      </c>
      <c r="J389" s="2">
        <v>1</v>
      </c>
      <c r="K389" s="2">
        <v>1</v>
      </c>
      <c r="L389" s="2">
        <v>1</v>
      </c>
      <c r="M389" s="2">
        <v>1</v>
      </c>
      <c r="N389" s="2">
        <v>1</v>
      </c>
      <c r="O389" s="2">
        <v>1</v>
      </c>
      <c r="P389" s="2">
        <v>1</v>
      </c>
      <c r="Q389" s="2">
        <v>1</v>
      </c>
      <c r="R389" s="2">
        <v>1</v>
      </c>
      <c r="S389" s="2">
        <v>1</v>
      </c>
      <c r="T389" s="2">
        <v>1</v>
      </c>
      <c r="U389" s="2">
        <v>1</v>
      </c>
      <c r="V389" s="2">
        <v>1</v>
      </c>
      <c r="W389" s="2">
        <v>1</v>
      </c>
      <c r="X389" s="2">
        <v>1</v>
      </c>
      <c r="Y389" s="2">
        <v>1</v>
      </c>
      <c r="Z389" s="2">
        <v>1</v>
      </c>
      <c r="AA389" s="2">
        <v>1</v>
      </c>
      <c r="AB389" s="2">
        <v>1</v>
      </c>
      <c r="AC389" s="2">
        <v>1</v>
      </c>
      <c r="AD389" s="2">
        <v>1</v>
      </c>
      <c r="AE389" s="2">
        <v>1</v>
      </c>
      <c r="AF389" s="2">
        <v>1</v>
      </c>
      <c r="AG389" s="2">
        <v>1</v>
      </c>
    </row>
    <row r="390" spans="1:33" x14ac:dyDescent="0.25">
      <c r="A390" s="110" t="s">
        <v>76</v>
      </c>
      <c r="B390" s="1">
        <v>2040</v>
      </c>
      <c r="C390" s="1" t="s">
        <v>366</v>
      </c>
      <c r="D390" s="2">
        <v>1</v>
      </c>
      <c r="E390" s="2">
        <v>1</v>
      </c>
      <c r="F390" s="2">
        <v>1</v>
      </c>
      <c r="G390" s="2">
        <v>1</v>
      </c>
      <c r="H390" s="2">
        <v>1</v>
      </c>
      <c r="I390" s="2">
        <v>1</v>
      </c>
      <c r="J390" s="2">
        <v>1</v>
      </c>
      <c r="K390" s="2">
        <v>1</v>
      </c>
      <c r="L390" s="2">
        <v>1</v>
      </c>
      <c r="M390" s="2">
        <v>1</v>
      </c>
      <c r="N390" s="2">
        <v>1</v>
      </c>
      <c r="O390" s="2">
        <v>1</v>
      </c>
      <c r="P390" s="2">
        <v>1</v>
      </c>
      <c r="Q390" s="2">
        <v>1</v>
      </c>
      <c r="R390" s="2">
        <v>1</v>
      </c>
      <c r="S390" s="2">
        <v>1</v>
      </c>
      <c r="T390" s="2">
        <v>1</v>
      </c>
      <c r="U390" s="2">
        <v>1</v>
      </c>
      <c r="V390" s="2">
        <v>1</v>
      </c>
      <c r="W390" s="2">
        <v>1</v>
      </c>
      <c r="X390" s="2">
        <v>1</v>
      </c>
      <c r="Y390" s="2">
        <v>1</v>
      </c>
      <c r="Z390" s="2">
        <v>1</v>
      </c>
      <c r="AA390" s="2">
        <v>1</v>
      </c>
      <c r="AB390" s="2">
        <v>1</v>
      </c>
      <c r="AC390" s="2">
        <v>1</v>
      </c>
      <c r="AD390" s="2">
        <v>1</v>
      </c>
      <c r="AE390" s="2">
        <v>1</v>
      </c>
      <c r="AF390" s="2">
        <v>1</v>
      </c>
      <c r="AG390" s="2">
        <v>1</v>
      </c>
    </row>
    <row r="391" spans="1:33" x14ac:dyDescent="0.25">
      <c r="A391" s="110" t="s">
        <v>76</v>
      </c>
      <c r="B391" s="1">
        <v>2041</v>
      </c>
      <c r="C391" s="1" t="s">
        <v>366</v>
      </c>
      <c r="D391" s="2">
        <v>1</v>
      </c>
      <c r="E391" s="2">
        <v>1</v>
      </c>
      <c r="F391" s="2">
        <v>1</v>
      </c>
      <c r="G391" s="2">
        <v>1</v>
      </c>
      <c r="H391" s="2">
        <v>1</v>
      </c>
      <c r="I391" s="2">
        <v>1</v>
      </c>
      <c r="J391" s="2">
        <v>1</v>
      </c>
      <c r="K391" s="2">
        <v>1</v>
      </c>
      <c r="L391" s="2">
        <v>1</v>
      </c>
      <c r="M391" s="2">
        <v>1</v>
      </c>
      <c r="N391" s="2">
        <v>1</v>
      </c>
      <c r="O391" s="2">
        <v>1</v>
      </c>
      <c r="P391" s="2">
        <v>1</v>
      </c>
      <c r="Q391" s="2">
        <v>1</v>
      </c>
      <c r="R391" s="2">
        <v>1</v>
      </c>
      <c r="S391" s="2">
        <v>1</v>
      </c>
      <c r="T391" s="2">
        <v>1</v>
      </c>
      <c r="U391" s="2">
        <v>1</v>
      </c>
      <c r="V391" s="2">
        <v>1</v>
      </c>
      <c r="W391" s="2">
        <v>1</v>
      </c>
      <c r="X391" s="2">
        <v>1</v>
      </c>
      <c r="Y391" s="2">
        <v>1</v>
      </c>
      <c r="Z391" s="2">
        <v>1</v>
      </c>
      <c r="AA391" s="2">
        <v>1</v>
      </c>
      <c r="AB391" s="2">
        <v>1</v>
      </c>
      <c r="AC391" s="2">
        <v>1</v>
      </c>
      <c r="AD391" s="2">
        <v>1</v>
      </c>
      <c r="AE391" s="2">
        <v>1</v>
      </c>
      <c r="AF391" s="2">
        <v>1</v>
      </c>
      <c r="AG391" s="2">
        <v>1</v>
      </c>
    </row>
    <row r="392" spans="1:33" x14ac:dyDescent="0.25">
      <c r="A392" s="110" t="s">
        <v>76</v>
      </c>
      <c r="B392" s="1">
        <v>2042</v>
      </c>
      <c r="C392" s="1" t="s">
        <v>366</v>
      </c>
      <c r="D392" s="2">
        <v>1</v>
      </c>
      <c r="E392" s="2">
        <v>1</v>
      </c>
      <c r="F392" s="2">
        <v>1</v>
      </c>
      <c r="G392" s="2">
        <v>1</v>
      </c>
      <c r="H392" s="2">
        <v>1</v>
      </c>
      <c r="I392" s="2">
        <v>1</v>
      </c>
      <c r="J392" s="2">
        <v>1</v>
      </c>
      <c r="K392" s="2">
        <v>1</v>
      </c>
      <c r="L392" s="2">
        <v>1</v>
      </c>
      <c r="M392" s="2">
        <v>1</v>
      </c>
      <c r="N392" s="2">
        <v>1</v>
      </c>
      <c r="O392" s="2">
        <v>1</v>
      </c>
      <c r="P392" s="2">
        <v>1</v>
      </c>
      <c r="Q392" s="2">
        <v>1</v>
      </c>
      <c r="R392" s="2">
        <v>1</v>
      </c>
      <c r="S392" s="2">
        <v>1</v>
      </c>
      <c r="T392" s="2">
        <v>1</v>
      </c>
      <c r="U392" s="2">
        <v>1</v>
      </c>
      <c r="V392" s="2">
        <v>1</v>
      </c>
      <c r="W392" s="2">
        <v>1</v>
      </c>
      <c r="X392" s="2">
        <v>1</v>
      </c>
      <c r="Y392" s="2">
        <v>1</v>
      </c>
      <c r="Z392" s="2">
        <v>1</v>
      </c>
      <c r="AA392" s="2">
        <v>1</v>
      </c>
      <c r="AB392" s="2">
        <v>1</v>
      </c>
      <c r="AC392" s="2">
        <v>1</v>
      </c>
      <c r="AD392" s="2">
        <v>1</v>
      </c>
      <c r="AE392" s="2">
        <v>1</v>
      </c>
      <c r="AF392" s="2">
        <v>1</v>
      </c>
      <c r="AG392" s="2">
        <v>1</v>
      </c>
    </row>
    <row r="393" spans="1:33" x14ac:dyDescent="0.25">
      <c r="A393" s="110" t="s">
        <v>76</v>
      </c>
      <c r="B393" s="1">
        <v>2043</v>
      </c>
      <c r="C393" s="1" t="s">
        <v>366</v>
      </c>
      <c r="D393" s="2">
        <v>1</v>
      </c>
      <c r="E393" s="2">
        <v>1</v>
      </c>
      <c r="F393" s="2">
        <v>1</v>
      </c>
      <c r="G393" s="2">
        <v>1</v>
      </c>
      <c r="H393" s="2">
        <v>1</v>
      </c>
      <c r="I393" s="2">
        <v>1</v>
      </c>
      <c r="J393" s="2">
        <v>1</v>
      </c>
      <c r="K393" s="2">
        <v>1</v>
      </c>
      <c r="L393" s="2">
        <v>1</v>
      </c>
      <c r="M393" s="2">
        <v>1</v>
      </c>
      <c r="N393" s="2">
        <v>1</v>
      </c>
      <c r="O393" s="2">
        <v>1</v>
      </c>
      <c r="P393" s="2">
        <v>1</v>
      </c>
      <c r="Q393" s="2">
        <v>1</v>
      </c>
      <c r="R393" s="2">
        <v>1</v>
      </c>
      <c r="S393" s="2">
        <v>1</v>
      </c>
      <c r="T393" s="2">
        <v>1</v>
      </c>
      <c r="U393" s="2">
        <v>1</v>
      </c>
      <c r="V393" s="2">
        <v>1</v>
      </c>
      <c r="W393" s="2">
        <v>1</v>
      </c>
      <c r="X393" s="2">
        <v>1</v>
      </c>
      <c r="Y393" s="2">
        <v>1</v>
      </c>
      <c r="Z393" s="2">
        <v>1</v>
      </c>
      <c r="AA393" s="2">
        <v>1</v>
      </c>
      <c r="AB393" s="2">
        <v>1</v>
      </c>
      <c r="AC393" s="2">
        <v>1</v>
      </c>
      <c r="AD393" s="2">
        <v>1</v>
      </c>
      <c r="AE393" s="2">
        <v>1</v>
      </c>
      <c r="AF393" s="2">
        <v>1</v>
      </c>
      <c r="AG393" s="2">
        <v>1</v>
      </c>
    </row>
    <row r="394" spans="1:33" x14ac:dyDescent="0.25">
      <c r="A394" s="110" t="s">
        <v>76</v>
      </c>
      <c r="B394" s="1">
        <v>2044</v>
      </c>
      <c r="C394" s="1" t="s">
        <v>366</v>
      </c>
      <c r="D394" s="2">
        <v>1</v>
      </c>
      <c r="E394" s="2">
        <v>1</v>
      </c>
      <c r="F394" s="2">
        <v>1</v>
      </c>
      <c r="G394" s="2">
        <v>1</v>
      </c>
      <c r="H394" s="2">
        <v>1</v>
      </c>
      <c r="I394" s="2">
        <v>1</v>
      </c>
      <c r="J394" s="2">
        <v>1</v>
      </c>
      <c r="K394" s="2">
        <v>1</v>
      </c>
      <c r="L394" s="2">
        <v>1</v>
      </c>
      <c r="M394" s="2">
        <v>1</v>
      </c>
      <c r="N394" s="2">
        <v>1</v>
      </c>
      <c r="O394" s="2">
        <v>1</v>
      </c>
      <c r="P394" s="2">
        <v>1</v>
      </c>
      <c r="Q394" s="2">
        <v>1</v>
      </c>
      <c r="R394" s="2">
        <v>1</v>
      </c>
      <c r="S394" s="2">
        <v>1</v>
      </c>
      <c r="T394" s="2">
        <v>1</v>
      </c>
      <c r="U394" s="2">
        <v>1</v>
      </c>
      <c r="V394" s="2">
        <v>1</v>
      </c>
      <c r="W394" s="2">
        <v>1</v>
      </c>
      <c r="X394" s="2">
        <v>1</v>
      </c>
      <c r="Y394" s="2">
        <v>1</v>
      </c>
      <c r="Z394" s="2">
        <v>1</v>
      </c>
      <c r="AA394" s="2">
        <v>1</v>
      </c>
      <c r="AB394" s="2">
        <v>1</v>
      </c>
      <c r="AC394" s="2">
        <v>1</v>
      </c>
      <c r="AD394" s="2">
        <v>1</v>
      </c>
      <c r="AE394" s="2">
        <v>1</v>
      </c>
      <c r="AF394" s="2">
        <v>1</v>
      </c>
      <c r="AG394" s="2">
        <v>1</v>
      </c>
    </row>
    <row r="395" spans="1:33" x14ac:dyDescent="0.25">
      <c r="A395" s="110" t="s">
        <v>76</v>
      </c>
      <c r="B395" s="1">
        <v>2045</v>
      </c>
      <c r="C395" s="1" t="s">
        <v>366</v>
      </c>
      <c r="D395" s="2">
        <v>1</v>
      </c>
      <c r="E395" s="2">
        <v>1</v>
      </c>
      <c r="F395" s="2">
        <v>1</v>
      </c>
      <c r="G395" s="2">
        <v>1</v>
      </c>
      <c r="H395" s="2">
        <v>1</v>
      </c>
      <c r="I395" s="2">
        <v>1</v>
      </c>
      <c r="J395" s="2">
        <v>1</v>
      </c>
      <c r="K395" s="2">
        <v>1</v>
      </c>
      <c r="L395" s="2">
        <v>1</v>
      </c>
      <c r="M395" s="2">
        <v>1</v>
      </c>
      <c r="N395" s="2">
        <v>1</v>
      </c>
      <c r="O395" s="2">
        <v>1</v>
      </c>
      <c r="P395" s="2">
        <v>1</v>
      </c>
      <c r="Q395" s="2">
        <v>1</v>
      </c>
      <c r="R395" s="2">
        <v>1</v>
      </c>
      <c r="S395" s="2">
        <v>1</v>
      </c>
      <c r="T395" s="2">
        <v>1</v>
      </c>
      <c r="U395" s="2">
        <v>1</v>
      </c>
      <c r="V395" s="2">
        <v>1</v>
      </c>
      <c r="W395" s="2">
        <v>1</v>
      </c>
      <c r="X395" s="2">
        <v>1</v>
      </c>
      <c r="Y395" s="2">
        <v>1</v>
      </c>
      <c r="Z395" s="2">
        <v>1</v>
      </c>
      <c r="AA395" s="2">
        <v>1</v>
      </c>
      <c r="AB395" s="2">
        <v>1</v>
      </c>
      <c r="AC395" s="2">
        <v>1</v>
      </c>
      <c r="AD395" s="2">
        <v>1</v>
      </c>
      <c r="AE395" s="2">
        <v>1</v>
      </c>
      <c r="AF395" s="2">
        <v>1</v>
      </c>
      <c r="AG395" s="2">
        <v>1</v>
      </c>
    </row>
    <row r="396" spans="1:33" x14ac:dyDescent="0.25">
      <c r="A396" s="110" t="s">
        <v>76</v>
      </c>
      <c r="B396" s="1">
        <v>2046</v>
      </c>
      <c r="C396" s="1" t="s">
        <v>366</v>
      </c>
      <c r="D396" s="2">
        <v>1</v>
      </c>
      <c r="E396" s="2">
        <v>1</v>
      </c>
      <c r="F396" s="2">
        <v>1</v>
      </c>
      <c r="G396" s="2">
        <v>1</v>
      </c>
      <c r="H396" s="2">
        <v>1</v>
      </c>
      <c r="I396" s="2">
        <v>1</v>
      </c>
      <c r="J396" s="2">
        <v>1</v>
      </c>
      <c r="K396" s="2">
        <v>1</v>
      </c>
      <c r="L396" s="2">
        <v>1</v>
      </c>
      <c r="M396" s="2">
        <v>1</v>
      </c>
      <c r="N396" s="2">
        <v>1</v>
      </c>
      <c r="O396" s="2">
        <v>1</v>
      </c>
      <c r="P396" s="2">
        <v>1</v>
      </c>
      <c r="Q396" s="2">
        <v>1</v>
      </c>
      <c r="R396" s="2">
        <v>1</v>
      </c>
      <c r="S396" s="2">
        <v>1</v>
      </c>
      <c r="T396" s="2">
        <v>1</v>
      </c>
      <c r="U396" s="2">
        <v>1</v>
      </c>
      <c r="V396" s="2">
        <v>1</v>
      </c>
      <c r="W396" s="2">
        <v>1</v>
      </c>
      <c r="X396" s="2">
        <v>1</v>
      </c>
      <c r="Y396" s="2">
        <v>1</v>
      </c>
      <c r="Z396" s="2">
        <v>1</v>
      </c>
      <c r="AA396" s="2">
        <v>1</v>
      </c>
      <c r="AB396" s="2">
        <v>1</v>
      </c>
      <c r="AC396" s="2">
        <v>1</v>
      </c>
      <c r="AD396" s="2">
        <v>1</v>
      </c>
      <c r="AE396" s="2">
        <v>1</v>
      </c>
      <c r="AF396" s="2">
        <v>1</v>
      </c>
      <c r="AG396" s="2">
        <v>1</v>
      </c>
    </row>
    <row r="397" spans="1:33" x14ac:dyDescent="0.25">
      <c r="A397" s="110" t="s">
        <v>76</v>
      </c>
      <c r="B397" s="1">
        <v>2047</v>
      </c>
      <c r="C397" s="1" t="s">
        <v>366</v>
      </c>
      <c r="D397" s="2">
        <v>1</v>
      </c>
      <c r="E397" s="2">
        <v>1</v>
      </c>
      <c r="F397" s="2">
        <v>1</v>
      </c>
      <c r="G397" s="2">
        <v>1</v>
      </c>
      <c r="H397" s="2">
        <v>1</v>
      </c>
      <c r="I397" s="2">
        <v>1</v>
      </c>
      <c r="J397" s="2">
        <v>1</v>
      </c>
      <c r="K397" s="2">
        <v>1</v>
      </c>
      <c r="L397" s="2">
        <v>1</v>
      </c>
      <c r="M397" s="2">
        <v>1</v>
      </c>
      <c r="N397" s="2">
        <v>1</v>
      </c>
      <c r="O397" s="2">
        <v>1</v>
      </c>
      <c r="P397" s="2">
        <v>1</v>
      </c>
      <c r="Q397" s="2">
        <v>1</v>
      </c>
      <c r="R397" s="2">
        <v>1</v>
      </c>
      <c r="S397" s="2">
        <v>1</v>
      </c>
      <c r="T397" s="2">
        <v>1</v>
      </c>
      <c r="U397" s="2">
        <v>1</v>
      </c>
      <c r="V397" s="2">
        <v>1</v>
      </c>
      <c r="W397" s="2">
        <v>1</v>
      </c>
      <c r="X397" s="2">
        <v>1</v>
      </c>
      <c r="Y397" s="2">
        <v>1</v>
      </c>
      <c r="Z397" s="2">
        <v>1</v>
      </c>
      <c r="AA397" s="2">
        <v>1</v>
      </c>
      <c r="AB397" s="2">
        <v>1</v>
      </c>
      <c r="AC397" s="2">
        <v>1</v>
      </c>
      <c r="AD397" s="2">
        <v>1</v>
      </c>
      <c r="AE397" s="2">
        <v>1</v>
      </c>
      <c r="AF397" s="2">
        <v>1</v>
      </c>
      <c r="AG397" s="2">
        <v>1</v>
      </c>
    </row>
    <row r="398" spans="1:33" x14ac:dyDescent="0.25">
      <c r="A398" s="110" t="s">
        <v>76</v>
      </c>
      <c r="B398" s="1">
        <v>2048</v>
      </c>
      <c r="C398" s="1" t="s">
        <v>366</v>
      </c>
      <c r="D398" s="2">
        <v>1</v>
      </c>
      <c r="E398" s="2">
        <v>1</v>
      </c>
      <c r="F398" s="2">
        <v>1</v>
      </c>
      <c r="G398" s="2">
        <v>1</v>
      </c>
      <c r="H398" s="2">
        <v>1</v>
      </c>
      <c r="I398" s="2">
        <v>1</v>
      </c>
      <c r="J398" s="2">
        <v>1</v>
      </c>
      <c r="K398" s="2">
        <v>1</v>
      </c>
      <c r="L398" s="2">
        <v>1</v>
      </c>
      <c r="M398" s="2">
        <v>1</v>
      </c>
      <c r="N398" s="2">
        <v>1</v>
      </c>
      <c r="O398" s="2">
        <v>1</v>
      </c>
      <c r="P398" s="2">
        <v>1</v>
      </c>
      <c r="Q398" s="2">
        <v>1</v>
      </c>
      <c r="R398" s="2">
        <v>1</v>
      </c>
      <c r="S398" s="2">
        <v>1</v>
      </c>
      <c r="T398" s="2">
        <v>1</v>
      </c>
      <c r="U398" s="2">
        <v>1</v>
      </c>
      <c r="V398" s="2">
        <v>1</v>
      </c>
      <c r="W398" s="2">
        <v>1</v>
      </c>
      <c r="X398" s="2">
        <v>1</v>
      </c>
      <c r="Y398" s="2">
        <v>1</v>
      </c>
      <c r="Z398" s="2">
        <v>1</v>
      </c>
      <c r="AA398" s="2">
        <v>1</v>
      </c>
      <c r="AB398" s="2">
        <v>1</v>
      </c>
      <c r="AC398" s="2">
        <v>1</v>
      </c>
      <c r="AD398" s="2">
        <v>1</v>
      </c>
      <c r="AE398" s="2">
        <v>1</v>
      </c>
      <c r="AF398" s="2">
        <v>1</v>
      </c>
      <c r="AG398" s="2">
        <v>1</v>
      </c>
    </row>
    <row r="399" spans="1:33" x14ac:dyDescent="0.25">
      <c r="A399" s="110" t="s">
        <v>76</v>
      </c>
      <c r="B399" s="1">
        <v>2049</v>
      </c>
      <c r="C399" s="1" t="s">
        <v>366</v>
      </c>
      <c r="D399" s="2">
        <v>1</v>
      </c>
      <c r="E399" s="2">
        <v>1</v>
      </c>
      <c r="F399" s="2">
        <v>1</v>
      </c>
      <c r="G399" s="2">
        <v>1</v>
      </c>
      <c r="H399" s="2">
        <v>1</v>
      </c>
      <c r="I399" s="2">
        <v>1</v>
      </c>
      <c r="J399" s="2">
        <v>1</v>
      </c>
      <c r="K399" s="2">
        <v>1</v>
      </c>
      <c r="L399" s="2">
        <v>1</v>
      </c>
      <c r="M399" s="2">
        <v>1</v>
      </c>
      <c r="N399" s="2">
        <v>1</v>
      </c>
      <c r="O399" s="2">
        <v>1</v>
      </c>
      <c r="P399" s="2">
        <v>1</v>
      </c>
      <c r="Q399" s="2">
        <v>1</v>
      </c>
      <c r="R399" s="2">
        <v>1</v>
      </c>
      <c r="S399" s="2">
        <v>1</v>
      </c>
      <c r="T399" s="2">
        <v>1</v>
      </c>
      <c r="U399" s="2">
        <v>1</v>
      </c>
      <c r="V399" s="2">
        <v>1</v>
      </c>
      <c r="W399" s="2">
        <v>1</v>
      </c>
      <c r="X399" s="2">
        <v>1</v>
      </c>
      <c r="Y399" s="2">
        <v>1</v>
      </c>
      <c r="Z399" s="2">
        <v>1</v>
      </c>
      <c r="AA399" s="2">
        <v>1</v>
      </c>
      <c r="AB399" s="2">
        <v>1</v>
      </c>
      <c r="AC399" s="2">
        <v>1</v>
      </c>
      <c r="AD399" s="2">
        <v>1</v>
      </c>
      <c r="AE399" s="2">
        <v>1</v>
      </c>
      <c r="AF399" s="2">
        <v>1</v>
      </c>
      <c r="AG399" s="2">
        <v>1</v>
      </c>
    </row>
    <row r="400" spans="1:33" x14ac:dyDescent="0.25">
      <c r="A400" s="110" t="s">
        <v>76</v>
      </c>
      <c r="B400" s="1">
        <v>2050</v>
      </c>
      <c r="C400" s="1" t="s">
        <v>366</v>
      </c>
      <c r="D400" s="2">
        <v>1</v>
      </c>
      <c r="E400" s="2">
        <v>1</v>
      </c>
      <c r="F400" s="2">
        <v>1</v>
      </c>
      <c r="G400" s="2">
        <v>1</v>
      </c>
      <c r="H400" s="2">
        <v>1</v>
      </c>
      <c r="I400" s="2">
        <v>1</v>
      </c>
      <c r="J400" s="2">
        <v>1</v>
      </c>
      <c r="K400" s="2">
        <v>1</v>
      </c>
      <c r="L400" s="2">
        <v>1</v>
      </c>
      <c r="M400" s="2">
        <v>1</v>
      </c>
      <c r="N400" s="2">
        <v>1</v>
      </c>
      <c r="O400" s="2">
        <v>1</v>
      </c>
      <c r="P400" s="2">
        <v>1</v>
      </c>
      <c r="Q400" s="2">
        <v>1</v>
      </c>
      <c r="R400" s="2">
        <v>1</v>
      </c>
      <c r="S400" s="2">
        <v>1</v>
      </c>
      <c r="T400" s="2">
        <v>1</v>
      </c>
      <c r="U400" s="2">
        <v>1</v>
      </c>
      <c r="V400" s="2">
        <v>1</v>
      </c>
      <c r="W400" s="2">
        <v>1</v>
      </c>
      <c r="X400" s="2">
        <v>1</v>
      </c>
      <c r="Y400" s="2">
        <v>1</v>
      </c>
      <c r="Z400" s="2">
        <v>1</v>
      </c>
      <c r="AA400" s="2">
        <v>1</v>
      </c>
      <c r="AB400" s="2">
        <v>1</v>
      </c>
      <c r="AC400" s="2">
        <v>1</v>
      </c>
      <c r="AD400" s="2">
        <v>1</v>
      </c>
      <c r="AE400" s="2">
        <v>1</v>
      </c>
      <c r="AF400" s="2">
        <v>1</v>
      </c>
      <c r="AG400" s="2">
        <v>1</v>
      </c>
    </row>
  </sheetData>
  <mergeCells count="6">
    <mergeCell ref="AC3:AG3"/>
    <mergeCell ref="D3:H3"/>
    <mergeCell ref="I3:M3"/>
    <mergeCell ref="N3:R3"/>
    <mergeCell ref="S3:W3"/>
    <mergeCell ref="X3:AB3"/>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2521B-24FE-40D2-8249-6760688BC4BD}">
  <dimension ref="A1:AF40"/>
  <sheetViews>
    <sheetView zoomScale="85" zoomScaleNormal="85" workbookViewId="0"/>
  </sheetViews>
  <sheetFormatPr defaultRowHeight="15" x14ac:dyDescent="0.25"/>
  <cols>
    <col min="1" max="1" width="6" customWidth="1"/>
    <col min="2" max="2" width="14" customWidth="1"/>
    <col min="3" max="3" width="21" customWidth="1"/>
    <col min="4" max="5" width="23" customWidth="1"/>
    <col min="6" max="6" width="22" customWidth="1"/>
    <col min="7" max="7" width="24" customWidth="1"/>
    <col min="8" max="8" width="27" customWidth="1"/>
    <col min="9" max="10" width="29" customWidth="1"/>
    <col min="11" max="11" width="28" customWidth="1"/>
    <col min="12" max="12" width="30" customWidth="1"/>
    <col min="13" max="13" width="26" customWidth="1"/>
    <col min="14" max="14" width="28" customWidth="1"/>
    <col min="15" max="15" width="27" customWidth="1"/>
    <col min="16" max="16" width="28" customWidth="1"/>
    <col min="17" max="17" width="29" customWidth="1"/>
    <col min="18" max="18" width="20" customWidth="1"/>
    <col min="19" max="20" width="22" customWidth="1"/>
    <col min="21" max="21" width="21" customWidth="1"/>
    <col min="22" max="22" width="23" customWidth="1"/>
    <col min="23" max="23" width="26" customWidth="1"/>
    <col min="24" max="25" width="28" customWidth="1"/>
    <col min="26" max="26" width="27" customWidth="1"/>
    <col min="27" max="27" width="29" customWidth="1"/>
    <col min="28" max="28" width="25" customWidth="1"/>
    <col min="29" max="29" width="27" customWidth="1"/>
    <col min="30" max="30" width="26" customWidth="1"/>
    <col min="31" max="31" width="27" customWidth="1"/>
    <col min="32" max="32" width="28" customWidth="1"/>
  </cols>
  <sheetData>
    <row r="1" spans="1:32" x14ac:dyDescent="0.25">
      <c r="A1" s="2" t="s">
        <v>569</v>
      </c>
    </row>
    <row r="2" spans="1:32" ht="15.75" thickBot="1" x14ac:dyDescent="0.3"/>
    <row r="3" spans="1:32" ht="15.75" thickBot="1" x14ac:dyDescent="0.3">
      <c r="C3" s="144" t="s">
        <v>608</v>
      </c>
      <c r="D3" s="145"/>
      <c r="E3" s="145"/>
      <c r="F3" s="145"/>
      <c r="G3" s="146"/>
      <c r="H3" s="147" t="s">
        <v>609</v>
      </c>
      <c r="I3" s="148"/>
      <c r="J3" s="148"/>
      <c r="K3" s="148"/>
      <c r="L3" s="149"/>
      <c r="M3" s="147" t="s">
        <v>610</v>
      </c>
      <c r="N3" s="148"/>
      <c r="O3" s="148"/>
      <c r="P3" s="148"/>
      <c r="Q3" s="149"/>
      <c r="R3" s="144" t="s">
        <v>611</v>
      </c>
      <c r="S3" s="145"/>
      <c r="T3" s="145"/>
      <c r="U3" s="145"/>
      <c r="V3" s="146"/>
      <c r="W3" s="144" t="s">
        <v>612</v>
      </c>
      <c r="X3" s="145"/>
      <c r="Y3" s="145"/>
      <c r="Z3" s="145"/>
      <c r="AA3" s="146"/>
      <c r="AB3" s="144" t="s">
        <v>613</v>
      </c>
      <c r="AC3" s="145"/>
      <c r="AD3" s="145"/>
      <c r="AE3" s="145"/>
      <c r="AF3" s="146"/>
    </row>
    <row r="4" spans="1:32" x14ac:dyDescent="0.25">
      <c r="A4" s="20" t="s">
        <v>334</v>
      </c>
      <c r="B4" s="20" t="s">
        <v>242</v>
      </c>
      <c r="C4" s="20" t="s">
        <v>336</v>
      </c>
      <c r="D4" s="20" t="s">
        <v>337</v>
      </c>
      <c r="E4" s="20" t="s">
        <v>338</v>
      </c>
      <c r="F4" s="20" t="s">
        <v>339</v>
      </c>
      <c r="G4" s="20" t="s">
        <v>340</v>
      </c>
      <c r="H4" s="20" t="s">
        <v>341</v>
      </c>
      <c r="I4" s="20" t="s">
        <v>342</v>
      </c>
      <c r="J4" s="20" t="s">
        <v>343</v>
      </c>
      <c r="K4" s="20" t="s">
        <v>344</v>
      </c>
      <c r="L4" s="20" t="s">
        <v>345</v>
      </c>
      <c r="M4" s="20" t="s">
        <v>346</v>
      </c>
      <c r="N4" s="20" t="s">
        <v>347</v>
      </c>
      <c r="O4" s="20" t="s">
        <v>348</v>
      </c>
      <c r="P4" s="20" t="s">
        <v>349</v>
      </c>
      <c r="Q4" s="20" t="s">
        <v>350</v>
      </c>
      <c r="R4" s="20" t="s">
        <v>351</v>
      </c>
      <c r="S4" s="20" t="s">
        <v>352</v>
      </c>
      <c r="T4" s="20" t="s">
        <v>353</v>
      </c>
      <c r="U4" s="20" t="s">
        <v>354</v>
      </c>
      <c r="V4" s="20" t="s">
        <v>355</v>
      </c>
      <c r="W4" s="20" t="s">
        <v>356</v>
      </c>
      <c r="X4" s="20" t="s">
        <v>357</v>
      </c>
      <c r="Y4" s="20" t="s">
        <v>358</v>
      </c>
      <c r="Z4" s="20" t="s">
        <v>359</v>
      </c>
      <c r="AA4" s="20" t="s">
        <v>360</v>
      </c>
      <c r="AB4" s="20" t="s">
        <v>361</v>
      </c>
      <c r="AC4" s="20" t="s">
        <v>362</v>
      </c>
      <c r="AD4" s="20" t="s">
        <v>363</v>
      </c>
      <c r="AE4" s="20" t="s">
        <v>364</v>
      </c>
      <c r="AF4" s="20" t="s">
        <v>365</v>
      </c>
    </row>
    <row r="5" spans="1:32" x14ac:dyDescent="0.25">
      <c r="A5" s="20">
        <v>2015</v>
      </c>
      <c r="B5" s="20" t="s">
        <v>366</v>
      </c>
      <c r="C5" s="2">
        <v>0.65932787188182096</v>
      </c>
      <c r="D5" s="2">
        <v>0.66314538257119648</v>
      </c>
      <c r="E5" s="2">
        <v>0.63259484958491241</v>
      </c>
      <c r="F5" s="2">
        <v>0.6288186593181524</v>
      </c>
      <c r="G5" s="2">
        <v>0.66251493620835999</v>
      </c>
      <c r="H5" s="2">
        <v>0.66084524390803157</v>
      </c>
      <c r="I5" s="2">
        <v>0.66314538257119648</v>
      </c>
      <c r="J5" s="2">
        <v>0.63259484958491241</v>
      </c>
      <c r="K5" s="2">
        <v>0.6288186593181524</v>
      </c>
      <c r="L5" s="2">
        <v>0.66251493620835988</v>
      </c>
      <c r="M5" s="2">
        <v>0.65932787188182096</v>
      </c>
      <c r="N5" s="2">
        <v>0.66314538257119648</v>
      </c>
      <c r="O5" s="2">
        <v>0.49089644508323182</v>
      </c>
      <c r="P5" s="2">
        <v>0.4946726353499919</v>
      </c>
      <c r="Q5" s="2">
        <v>0.66251493620835999</v>
      </c>
      <c r="R5" s="2">
        <v>0.65932787188182096</v>
      </c>
      <c r="S5" s="2">
        <v>0.66314538257119648</v>
      </c>
      <c r="T5" s="2">
        <v>0.63259484958491241</v>
      </c>
      <c r="U5" s="2">
        <v>0.6288186593181524</v>
      </c>
      <c r="V5" s="2">
        <v>0.66251493620835999</v>
      </c>
      <c r="W5" s="2">
        <v>0.66084524390803157</v>
      </c>
      <c r="X5" s="2">
        <v>0.66314538257119648</v>
      </c>
      <c r="Y5" s="2">
        <v>0.63259484958491241</v>
      </c>
      <c r="Z5" s="2">
        <v>0.6288186593181524</v>
      </c>
      <c r="AA5" s="2">
        <v>0.66251493620835988</v>
      </c>
      <c r="AB5" s="2">
        <v>0.65932787188182096</v>
      </c>
      <c r="AC5" s="2">
        <v>0.66314538257119648</v>
      </c>
      <c r="AD5" s="2">
        <v>0.49089644508323182</v>
      </c>
      <c r="AE5" s="2">
        <v>0.4946726353499919</v>
      </c>
      <c r="AF5" s="2">
        <v>0.66251493620835999</v>
      </c>
    </row>
    <row r="6" spans="1:32" x14ac:dyDescent="0.25">
      <c r="A6" s="20">
        <v>2016</v>
      </c>
      <c r="B6" s="20" t="s">
        <v>366</v>
      </c>
      <c r="C6" s="2">
        <v>0.7545869050180537</v>
      </c>
      <c r="D6" s="2">
        <v>0.69196451976600759</v>
      </c>
      <c r="E6" s="2">
        <v>0.70770328427963358</v>
      </c>
      <c r="F6" s="2">
        <v>0.66164965907740692</v>
      </c>
      <c r="G6" s="2">
        <v>0.76701651359059542</v>
      </c>
      <c r="H6" s="2">
        <v>0.70186121962994108</v>
      </c>
      <c r="I6" s="2">
        <v>0.68492434894427268</v>
      </c>
      <c r="J6" s="2">
        <v>0.67576758081404031</v>
      </c>
      <c r="K6" s="2">
        <v>0.65483463579240986</v>
      </c>
      <c r="L6" s="2">
        <v>0.70498921660740899</v>
      </c>
      <c r="M6" s="2">
        <v>0.67334532489943011</v>
      </c>
      <c r="N6" s="2">
        <v>0.66757575284439985</v>
      </c>
      <c r="O6" s="2">
        <v>0.50163122139565441</v>
      </c>
      <c r="P6" s="2">
        <v>0.50438801573816261</v>
      </c>
      <c r="Q6" s="2">
        <v>0.67708234180061821</v>
      </c>
      <c r="R6" s="2">
        <v>0.75147730899937615</v>
      </c>
      <c r="S6" s="2">
        <v>0.69219740434753985</v>
      </c>
      <c r="T6" s="2">
        <v>0.69279874655600071</v>
      </c>
      <c r="U6" s="2">
        <v>0.66178324885933582</v>
      </c>
      <c r="V6" s="2">
        <v>0.75929802927347223</v>
      </c>
      <c r="W6" s="2">
        <v>0.68978439136572745</v>
      </c>
      <c r="X6" s="2">
        <v>0.6817408051504058</v>
      </c>
      <c r="Y6" s="2">
        <v>0.65982560243519572</v>
      </c>
      <c r="Z6" s="2">
        <v>0.65001538825113869</v>
      </c>
      <c r="AA6" s="2">
        <v>0.69208369758081301</v>
      </c>
      <c r="AB6" s="2">
        <v>0.67557609111557415</v>
      </c>
      <c r="AC6" s="2">
        <v>0.66728897762578721</v>
      </c>
      <c r="AD6" s="2">
        <v>0.50245837756008427</v>
      </c>
      <c r="AE6" s="2">
        <v>0.50313485394923962</v>
      </c>
      <c r="AF6" s="2">
        <v>0.67968318670649985</v>
      </c>
    </row>
    <row r="7" spans="1:32" x14ac:dyDescent="0.25">
      <c r="A7" s="20">
        <v>2017</v>
      </c>
      <c r="B7" s="20" t="s">
        <v>366</v>
      </c>
      <c r="C7" s="2">
        <v>0.85642525963657246</v>
      </c>
      <c r="D7" s="2">
        <v>0.71903171635913365</v>
      </c>
      <c r="E7" s="2">
        <v>0.77185512121162358</v>
      </c>
      <c r="F7" s="2">
        <v>0.69690918476576125</v>
      </c>
      <c r="G7" s="2">
        <v>0.87600405275237514</v>
      </c>
      <c r="H7" s="2">
        <v>0.74621038545636764</v>
      </c>
      <c r="I7" s="2">
        <v>0.70610822223798964</v>
      </c>
      <c r="J7" s="2">
        <v>0.71264199947020568</v>
      </c>
      <c r="K7" s="2">
        <v>0.68315038295830599</v>
      </c>
      <c r="L7" s="2">
        <v>0.75103358375810303</v>
      </c>
      <c r="M7" s="2">
        <v>0.68807363258218368</v>
      </c>
      <c r="N7" s="2">
        <v>0.67172541813857434</v>
      </c>
      <c r="O7" s="2">
        <v>0.51331493475716417</v>
      </c>
      <c r="P7" s="2">
        <v>0.51268626709318255</v>
      </c>
      <c r="Q7" s="2">
        <v>0.69233800200572204</v>
      </c>
      <c r="R7" s="2">
        <v>0.79465582991653605</v>
      </c>
      <c r="S7" s="2">
        <v>0.72044042252873064</v>
      </c>
      <c r="T7" s="2">
        <v>0.7417947108575329</v>
      </c>
      <c r="U7" s="2">
        <v>0.69516443759509317</v>
      </c>
      <c r="V7" s="2">
        <v>0.8061533607820216</v>
      </c>
      <c r="W7" s="2">
        <v>0.71921128931174461</v>
      </c>
      <c r="X7" s="2">
        <v>0.69990433718516798</v>
      </c>
      <c r="Y7" s="2">
        <v>0.68583498276550714</v>
      </c>
      <c r="Z7" s="2">
        <v>0.67182144276615807</v>
      </c>
      <c r="AA7" s="2">
        <v>0.72217933770399989</v>
      </c>
      <c r="AB7" s="2">
        <v>0.69163074847670358</v>
      </c>
      <c r="AC7" s="2">
        <v>0.67093078927301042</v>
      </c>
      <c r="AD7" s="2">
        <v>0.51421605208759846</v>
      </c>
      <c r="AE7" s="2">
        <v>0.51176077992743474</v>
      </c>
      <c r="AF7" s="2">
        <v>0.69660518203159905</v>
      </c>
    </row>
    <row r="8" spans="1:32" x14ac:dyDescent="0.25">
      <c r="A8" s="20">
        <v>2018</v>
      </c>
      <c r="B8" s="20" t="s">
        <v>366</v>
      </c>
      <c r="C8" s="2">
        <v>0.93669020965610805</v>
      </c>
      <c r="D8" s="2">
        <v>0.74634390367084635</v>
      </c>
      <c r="E8" s="2">
        <v>0.82838095672629564</v>
      </c>
      <c r="F8" s="2">
        <v>0.73298533926062026</v>
      </c>
      <c r="G8" s="2">
        <v>0.95414067935434133</v>
      </c>
      <c r="H8" s="2">
        <v>0.79160465202053376</v>
      </c>
      <c r="I8" s="2">
        <v>0.72755804705568528</v>
      </c>
      <c r="J8" s="2">
        <v>0.74982801957284562</v>
      </c>
      <c r="K8" s="2">
        <v>0.71192484797183075</v>
      </c>
      <c r="L8" s="2">
        <v>0.79818956895339832</v>
      </c>
      <c r="M8" s="2">
        <v>0.70300550665754691</v>
      </c>
      <c r="N8" s="2">
        <v>0.67581754562076302</v>
      </c>
      <c r="O8" s="2">
        <v>0.52506634160674781</v>
      </c>
      <c r="P8" s="2">
        <v>0.52105464150965453</v>
      </c>
      <c r="Q8" s="2">
        <v>0.70785112517318405</v>
      </c>
      <c r="R8" s="2">
        <v>0.833080237213073</v>
      </c>
      <c r="S8" s="2">
        <v>0.74851094938290563</v>
      </c>
      <c r="T8" s="2">
        <v>0.77823107402975888</v>
      </c>
      <c r="U8" s="2">
        <v>0.72394093331818532</v>
      </c>
      <c r="V8" s="2">
        <v>0.84589393191780005</v>
      </c>
      <c r="W8" s="2">
        <v>0.74908614073189073</v>
      </c>
      <c r="X8" s="2">
        <v>0.7179561400388268</v>
      </c>
      <c r="Y8" s="2">
        <v>0.71252204744475944</v>
      </c>
      <c r="Z8" s="2">
        <v>0.69375837559869524</v>
      </c>
      <c r="AA8" s="2">
        <v>0.75275051318490505</v>
      </c>
      <c r="AB8" s="2">
        <v>0.7077230384172537</v>
      </c>
      <c r="AC8" s="2">
        <v>0.67456319354708794</v>
      </c>
      <c r="AD8" s="2">
        <v>0.52598690053971531</v>
      </c>
      <c r="AE8" s="2">
        <v>0.52069606113458689</v>
      </c>
      <c r="AF8" s="2">
        <v>0.71356264109263257</v>
      </c>
    </row>
    <row r="9" spans="1:32" x14ac:dyDescent="0.25">
      <c r="A9" s="20">
        <v>2019</v>
      </c>
      <c r="B9" s="20" t="s">
        <v>366</v>
      </c>
      <c r="C9" s="2">
        <v>0.97498443525405243</v>
      </c>
      <c r="D9" s="2">
        <v>0.77412988629424673</v>
      </c>
      <c r="E9" s="2">
        <v>0.86848408732977556</v>
      </c>
      <c r="F9" s="2">
        <v>0.76989017301338347</v>
      </c>
      <c r="G9" s="2">
        <v>0.98236399782754835</v>
      </c>
      <c r="H9" s="2">
        <v>0.83820749387609073</v>
      </c>
      <c r="I9" s="2">
        <v>0.7494076247583813</v>
      </c>
      <c r="J9" s="2">
        <v>0.78732564112196013</v>
      </c>
      <c r="K9" s="2">
        <v>0.74133526158518381</v>
      </c>
      <c r="L9" s="2">
        <v>0.84589701735313161</v>
      </c>
      <c r="M9" s="2">
        <v>0.71833492640172547</v>
      </c>
      <c r="N9" s="2">
        <v>0.67998593665198759</v>
      </c>
      <c r="O9" s="2">
        <v>0.53706267269660501</v>
      </c>
      <c r="P9" s="2">
        <v>0.52949313898757866</v>
      </c>
      <c r="Q9" s="2">
        <v>0.72378132576979204</v>
      </c>
      <c r="R9" s="2">
        <v>0.86577727656842163</v>
      </c>
      <c r="S9" s="2">
        <v>0.75599054166063884</v>
      </c>
      <c r="T9" s="2">
        <v>0.80990491004960441</v>
      </c>
      <c r="U9" s="2">
        <v>0.73772029819782969</v>
      </c>
      <c r="V9" s="2">
        <v>0.87814794088304116</v>
      </c>
      <c r="W9" s="2">
        <v>0.77941008744637963</v>
      </c>
      <c r="X9" s="2">
        <v>0.7358043532593791</v>
      </c>
      <c r="Y9" s="2">
        <v>0.7382294549530245</v>
      </c>
      <c r="Z9" s="2">
        <v>0.71582728912625926</v>
      </c>
      <c r="AA9" s="2">
        <v>0.78379836731838648</v>
      </c>
      <c r="AB9" s="2">
        <v>0.72385368628189473</v>
      </c>
      <c r="AC9" s="2">
        <v>0.67809337888494314</v>
      </c>
      <c r="AD9" s="2">
        <v>0.53777170543959818</v>
      </c>
      <c r="AE9" s="2">
        <v>0.52828272417117994</v>
      </c>
      <c r="AF9" s="2">
        <v>0.73055670718445886</v>
      </c>
    </row>
    <row r="10" spans="1:32" x14ac:dyDescent="0.25">
      <c r="A10" s="20">
        <v>2020</v>
      </c>
      <c r="B10" s="20" t="s">
        <v>366</v>
      </c>
      <c r="C10" s="2">
        <v>0.99202570078010521</v>
      </c>
      <c r="D10" s="2">
        <v>0.80110582074626968</v>
      </c>
      <c r="E10" s="2">
        <v>0.90394023598346451</v>
      </c>
      <c r="F10" s="2">
        <v>0.80762368602405055</v>
      </c>
      <c r="G10" s="2">
        <v>1</v>
      </c>
      <c r="H10" s="2">
        <v>0.88086990515959307</v>
      </c>
      <c r="I10" s="2">
        <v>0.77155852997523322</v>
      </c>
      <c r="J10" s="2">
        <v>0.81656864911098437</v>
      </c>
      <c r="K10" s="2">
        <v>0.77140607106675929</v>
      </c>
      <c r="L10" s="2">
        <v>0.88996968762774697</v>
      </c>
      <c r="M10" s="2">
        <v>0.7340618918147197</v>
      </c>
      <c r="N10" s="2">
        <v>0.68413216586140335</v>
      </c>
      <c r="O10" s="2">
        <v>0.54932837529512979</v>
      </c>
      <c r="P10" s="2">
        <v>0.53800175952695461</v>
      </c>
      <c r="Q10" s="2">
        <v>0.7401286037955459</v>
      </c>
      <c r="R10" s="2">
        <v>0.88786206974008086</v>
      </c>
      <c r="S10" s="2">
        <v>0.76323861364025158</v>
      </c>
      <c r="T10" s="2">
        <v>0.82618739664169749</v>
      </c>
      <c r="U10" s="2">
        <v>0.75180321538041761</v>
      </c>
      <c r="V10" s="2">
        <v>0.90123096468864639</v>
      </c>
      <c r="W10" s="2">
        <v>0.80595168541397844</v>
      </c>
      <c r="X10" s="2">
        <v>0.75351954652660824</v>
      </c>
      <c r="Y10" s="2">
        <v>0.76377959486145752</v>
      </c>
      <c r="Z10" s="2">
        <v>0.7379518058055673</v>
      </c>
      <c r="AA10" s="2">
        <v>0.81085276287409014</v>
      </c>
      <c r="AB10" s="2">
        <v>0.73946806580476698</v>
      </c>
      <c r="AC10" s="2">
        <v>0.68159097336639718</v>
      </c>
      <c r="AD10" s="2">
        <v>0.54949377258816234</v>
      </c>
      <c r="AE10" s="2">
        <v>0.53534253304757684</v>
      </c>
      <c r="AF10" s="2">
        <v>0.74311580650924403</v>
      </c>
    </row>
    <row r="11" spans="1:32" x14ac:dyDescent="0.25">
      <c r="A11" s="20">
        <v>2021</v>
      </c>
      <c r="B11" s="20" t="s">
        <v>366</v>
      </c>
      <c r="C11" s="2">
        <v>1</v>
      </c>
      <c r="D11" s="2">
        <v>0.82856643079697068</v>
      </c>
      <c r="E11" s="2">
        <v>0.93342953296822095</v>
      </c>
      <c r="F11" s="2">
        <v>0.84618587829262171</v>
      </c>
      <c r="G11" s="2">
        <v>1</v>
      </c>
      <c r="H11" s="2">
        <v>0.92436953023786317</v>
      </c>
      <c r="I11" s="2">
        <v>0.79410533309680231</v>
      </c>
      <c r="J11" s="2">
        <v>0.84411980693426969</v>
      </c>
      <c r="K11" s="2">
        <v>0.80213727641655719</v>
      </c>
      <c r="L11" s="2">
        <v>0.93516680907917427</v>
      </c>
      <c r="M11" s="2">
        <v>0.75018640289652938</v>
      </c>
      <c r="N11" s="2">
        <v>0.6883508036395718</v>
      </c>
      <c r="O11" s="2">
        <v>0.56186344940232236</v>
      </c>
      <c r="P11" s="2">
        <v>0.54658050312778272</v>
      </c>
      <c r="Q11" s="2">
        <v>0.75689295925044575</v>
      </c>
      <c r="R11" s="2">
        <v>0.90923000686967792</v>
      </c>
      <c r="S11" s="2">
        <v>0.77047035015599008</v>
      </c>
      <c r="T11" s="2">
        <v>0.84259762850479858</v>
      </c>
      <c r="U11" s="2">
        <v>0.76618968486594896</v>
      </c>
      <c r="V11" s="2">
        <v>0.92511393335576164</v>
      </c>
      <c r="W11" s="2">
        <v>0.82612842970554401</v>
      </c>
      <c r="X11" s="2">
        <v>0.76225746219581825</v>
      </c>
      <c r="Y11" s="2">
        <v>0.78712896353690398</v>
      </c>
      <c r="Z11" s="2">
        <v>0.75077925800911682</v>
      </c>
      <c r="AA11" s="2">
        <v>0.8317975011407589</v>
      </c>
      <c r="AB11" s="2">
        <v>0.74528292506695926</v>
      </c>
      <c r="AC11" s="2">
        <v>0.68507753188656773</v>
      </c>
      <c r="AD11" s="2">
        <v>0.5612312371448277</v>
      </c>
      <c r="AE11" s="2">
        <v>0.5425922789192662</v>
      </c>
      <c r="AF11" s="2">
        <v>0.74912482169451999</v>
      </c>
    </row>
    <row r="12" spans="1:32" x14ac:dyDescent="0.25">
      <c r="A12" s="20">
        <v>2022</v>
      </c>
      <c r="B12" s="20" t="s">
        <v>366</v>
      </c>
      <c r="C12" s="2">
        <v>1</v>
      </c>
      <c r="D12" s="2">
        <v>0.85398387267920584</v>
      </c>
      <c r="E12" s="2">
        <v>0.96315987688022642</v>
      </c>
      <c r="F12" s="2">
        <v>0.88048098934548202</v>
      </c>
      <c r="G12" s="2">
        <v>1</v>
      </c>
      <c r="H12" s="2">
        <v>0.96416190140661351</v>
      </c>
      <c r="I12" s="2">
        <v>0.81695686320334315</v>
      </c>
      <c r="J12" s="2">
        <v>0.87189616924238544</v>
      </c>
      <c r="K12" s="2">
        <v>0.83352887763457784</v>
      </c>
      <c r="L12" s="2">
        <v>0.97124433499222962</v>
      </c>
      <c r="M12" s="2">
        <v>0.76670845964715451</v>
      </c>
      <c r="N12" s="2">
        <v>0.6925506790667475</v>
      </c>
      <c r="O12" s="2">
        <v>0.57466789501818261</v>
      </c>
      <c r="P12" s="2">
        <v>0.55522936979006277</v>
      </c>
      <c r="Q12" s="2">
        <v>0.77350028841511942</v>
      </c>
      <c r="R12" s="2">
        <v>0.93131414324851436</v>
      </c>
      <c r="S12" s="2">
        <v>0.77768575120785444</v>
      </c>
      <c r="T12" s="2">
        <v>0.85966870114017835</v>
      </c>
      <c r="U12" s="2">
        <v>0.78087970665442397</v>
      </c>
      <c r="V12" s="2">
        <v>0.94660514649295446</v>
      </c>
      <c r="W12" s="2">
        <v>0.84687710679542472</v>
      </c>
      <c r="X12" s="2">
        <v>0.76831708792779907</v>
      </c>
      <c r="Y12" s="2">
        <v>0.80665101240946413</v>
      </c>
      <c r="Z12" s="2">
        <v>0.7626951915157103</v>
      </c>
      <c r="AA12" s="2">
        <v>0.85334263738807536</v>
      </c>
      <c r="AB12" s="2">
        <v>0.75125163439380027</v>
      </c>
      <c r="AC12" s="2">
        <v>0.68855329836922829</v>
      </c>
      <c r="AD12" s="2">
        <v>0.57299060240607913</v>
      </c>
      <c r="AE12" s="2">
        <v>0.55003202826631259</v>
      </c>
      <c r="AF12" s="2">
        <v>0.75529433209604391</v>
      </c>
    </row>
    <row r="13" spans="1:32" x14ac:dyDescent="0.25">
      <c r="A13" s="20">
        <v>2023</v>
      </c>
      <c r="B13" s="20" t="s">
        <v>366</v>
      </c>
      <c r="C13" s="2">
        <v>1</v>
      </c>
      <c r="D13" s="2">
        <v>0.87922766224366244</v>
      </c>
      <c r="E13" s="2">
        <v>0.9773002341336704</v>
      </c>
      <c r="F13" s="2">
        <v>0.90466179412220882</v>
      </c>
      <c r="G13" s="2">
        <v>1</v>
      </c>
      <c r="H13" s="2">
        <v>0.98010031279951304</v>
      </c>
      <c r="I13" s="2">
        <v>0.84014476923522152</v>
      </c>
      <c r="J13" s="2">
        <v>0.89989773603533141</v>
      </c>
      <c r="K13" s="2">
        <v>0.86418453343396529</v>
      </c>
      <c r="L13" s="2">
        <v>0.98042498643714782</v>
      </c>
      <c r="M13" s="2">
        <v>0.7826297141243902</v>
      </c>
      <c r="N13" s="2">
        <v>0.69676344108329613</v>
      </c>
      <c r="O13" s="2">
        <v>0.58774171214271076</v>
      </c>
      <c r="P13" s="2">
        <v>0.56394835951379485</v>
      </c>
      <c r="Q13" s="2">
        <v>0.78993438536120408</v>
      </c>
      <c r="R13" s="2">
        <v>0.94784701775426938</v>
      </c>
      <c r="S13" s="2">
        <v>0.78488481679584454</v>
      </c>
      <c r="T13" s="2">
        <v>0.87740061454783691</v>
      </c>
      <c r="U13" s="2">
        <v>0.79587328074584252</v>
      </c>
      <c r="V13" s="2">
        <v>0.95211314610306019</v>
      </c>
      <c r="W13" s="2">
        <v>0.8661074371962163</v>
      </c>
      <c r="X13" s="2">
        <v>0.77438285937519791</v>
      </c>
      <c r="Y13" s="2">
        <v>0.82308489072108304</v>
      </c>
      <c r="Z13" s="2">
        <v>0.77485788441722891</v>
      </c>
      <c r="AA13" s="2">
        <v>0.87270003365335191</v>
      </c>
      <c r="AB13" s="2">
        <v>0.75737557755612939</v>
      </c>
      <c r="AC13" s="2">
        <v>0.69201851429891492</v>
      </c>
      <c r="AD13" s="2">
        <v>0.57943938360433067</v>
      </c>
      <c r="AE13" s="2">
        <v>0.55766184690397991</v>
      </c>
      <c r="AF13" s="2">
        <v>0.76162433771381599</v>
      </c>
    </row>
    <row r="14" spans="1:32" x14ac:dyDescent="0.25">
      <c r="A14" s="20">
        <v>2024</v>
      </c>
      <c r="B14" s="20" t="s">
        <v>366</v>
      </c>
      <c r="C14" s="2">
        <v>1</v>
      </c>
      <c r="D14" s="2">
        <v>0.90210903344897664</v>
      </c>
      <c r="E14" s="2">
        <v>0.98691342361905132</v>
      </c>
      <c r="F14" s="2">
        <v>0.92625914099591034</v>
      </c>
      <c r="G14" s="2">
        <v>1</v>
      </c>
      <c r="H14" s="2">
        <v>0.98777155334703393</v>
      </c>
      <c r="I14" s="2">
        <v>0.86212270184498407</v>
      </c>
      <c r="J14" s="2">
        <v>0.91351543904845611</v>
      </c>
      <c r="K14" s="2">
        <v>0.89351753231212672</v>
      </c>
      <c r="L14" s="2">
        <v>0.98811622969030344</v>
      </c>
      <c r="M14" s="2">
        <v>0.79884328859997922</v>
      </c>
      <c r="N14" s="2">
        <v>0.70104802250665432</v>
      </c>
      <c r="O14" s="2">
        <v>0.60108490077590659</v>
      </c>
      <c r="P14" s="2">
        <v>0.57273747229897887</v>
      </c>
      <c r="Q14" s="2">
        <v>0.80675796362034458</v>
      </c>
      <c r="R14" s="2">
        <v>0.95300558276746972</v>
      </c>
      <c r="S14" s="2">
        <v>0.79196849224886812</v>
      </c>
      <c r="T14" s="2">
        <v>0.89579336872777426</v>
      </c>
      <c r="U14" s="2">
        <v>0.81064369765410516</v>
      </c>
      <c r="V14" s="2">
        <v>0.95779266720682443</v>
      </c>
      <c r="W14" s="2">
        <v>0.88494449541113662</v>
      </c>
      <c r="X14" s="2">
        <v>0.78045477653801476</v>
      </c>
      <c r="Y14" s="2">
        <v>0.8361476178948225</v>
      </c>
      <c r="Z14" s="2">
        <v>0.78726733671367288</v>
      </c>
      <c r="AA14" s="2">
        <v>0.8922928943354741</v>
      </c>
      <c r="AB14" s="2">
        <v>0.76365475455394682</v>
      </c>
      <c r="AC14" s="2">
        <v>0.69547341874531798</v>
      </c>
      <c r="AD14" s="2">
        <v>0.5839511705769328</v>
      </c>
      <c r="AE14" s="2">
        <v>0.56548179998937953</v>
      </c>
      <c r="AF14" s="2">
        <v>0.76811483854783569</v>
      </c>
    </row>
    <row r="15" spans="1:32" x14ac:dyDescent="0.25">
      <c r="A15" s="20">
        <v>2025</v>
      </c>
      <c r="B15" s="20" t="s">
        <v>366</v>
      </c>
      <c r="C15" s="2">
        <v>1</v>
      </c>
      <c r="D15" s="2">
        <v>0.91998007840889962</v>
      </c>
      <c r="E15" s="2">
        <v>0.99660331097980481</v>
      </c>
      <c r="F15" s="2">
        <v>0.94550948428626502</v>
      </c>
      <c r="G15" s="2">
        <v>1</v>
      </c>
      <c r="H15" s="2">
        <v>0.99561890074763282</v>
      </c>
      <c r="I15" s="2">
        <v>0.88330042201066938</v>
      </c>
      <c r="J15" s="2">
        <v>0.9215783316416748</v>
      </c>
      <c r="K15" s="2">
        <v>0.92344270404932283</v>
      </c>
      <c r="L15" s="2">
        <v>0.995985532300103</v>
      </c>
      <c r="M15" s="2">
        <v>0.81542907426622957</v>
      </c>
      <c r="N15" s="2">
        <v>0.70540442333682241</v>
      </c>
      <c r="O15" s="2">
        <v>0.61469746091777011</v>
      </c>
      <c r="P15" s="2">
        <v>0.58159670814561504</v>
      </c>
      <c r="Q15" s="2">
        <v>0.82397102319254067</v>
      </c>
      <c r="R15" s="2">
        <v>0.95831965407096087</v>
      </c>
      <c r="S15" s="2">
        <v>0.79738780883985683</v>
      </c>
      <c r="T15" s="2">
        <v>0.91484696367999052</v>
      </c>
      <c r="U15" s="2">
        <v>0.81989111060257058</v>
      </c>
      <c r="V15" s="2">
        <v>0.96364370980424718</v>
      </c>
      <c r="W15" s="2">
        <v>0.90229222970900469</v>
      </c>
      <c r="X15" s="2">
        <v>0.78647773140027932</v>
      </c>
      <c r="Y15" s="2">
        <v>0.84959147914862965</v>
      </c>
      <c r="Z15" s="2">
        <v>0.79992354840504221</v>
      </c>
      <c r="AA15" s="2">
        <v>0.90999168735236446</v>
      </c>
      <c r="AB15" s="2">
        <v>0.77008916538725214</v>
      </c>
      <c r="AC15" s="2">
        <v>0.69886314037146036</v>
      </c>
      <c r="AD15" s="2">
        <v>0.58856002711698518</v>
      </c>
      <c r="AE15" s="2">
        <v>0.57349186499188931</v>
      </c>
      <c r="AF15" s="2">
        <v>0.77476583459810355</v>
      </c>
    </row>
    <row r="16" spans="1:32" x14ac:dyDescent="0.25">
      <c r="A16" s="20">
        <v>2026</v>
      </c>
      <c r="B16" s="20" t="s">
        <v>366</v>
      </c>
      <c r="C16" s="2">
        <v>1</v>
      </c>
      <c r="D16" s="2">
        <v>0.93617153181928814</v>
      </c>
      <c r="E16" s="2">
        <v>1</v>
      </c>
      <c r="F16" s="2">
        <v>0.96514076209301136</v>
      </c>
      <c r="G16" s="2">
        <v>1</v>
      </c>
      <c r="H16" s="2">
        <v>1</v>
      </c>
      <c r="I16" s="2">
        <v>0.90285306430934109</v>
      </c>
      <c r="J16" s="2">
        <v>0.92970504404086562</v>
      </c>
      <c r="K16" s="2">
        <v>0.95396004864555373</v>
      </c>
      <c r="L16" s="2">
        <v>1</v>
      </c>
      <c r="M16" s="2">
        <v>0.83238707112314125</v>
      </c>
      <c r="N16" s="2">
        <v>0.70983264357380027</v>
      </c>
      <c r="O16" s="2">
        <v>0.62857939256830131</v>
      </c>
      <c r="P16" s="2">
        <v>0.59052606705370314</v>
      </c>
      <c r="Q16" s="2">
        <v>0.83970668946293581</v>
      </c>
      <c r="R16" s="2">
        <v>0.96378923166474251</v>
      </c>
      <c r="S16" s="2">
        <v>0.80285403663473587</v>
      </c>
      <c r="T16" s="2">
        <v>0.93456139940448557</v>
      </c>
      <c r="U16" s="2">
        <v>0.82939901837596042</v>
      </c>
      <c r="V16" s="2">
        <v>0.96966627389532845</v>
      </c>
      <c r="W16" s="2">
        <v>0.91928772272749693</v>
      </c>
      <c r="X16" s="2">
        <v>0.7924060924435441</v>
      </c>
      <c r="Y16" s="2">
        <v>0.8634164744825048</v>
      </c>
      <c r="Z16" s="2">
        <v>0.81282651949133677</v>
      </c>
      <c r="AA16" s="2">
        <v>0.92703465238305705</v>
      </c>
      <c r="AB16" s="2">
        <v>0.77667881005604567</v>
      </c>
      <c r="AC16" s="2">
        <v>0.70214228197109851</v>
      </c>
      <c r="AD16" s="2">
        <v>0.59326595322448772</v>
      </c>
      <c r="AE16" s="2">
        <v>0.58169218310697601</v>
      </c>
      <c r="AF16" s="2">
        <v>0.78157732586461925</v>
      </c>
    </row>
    <row r="17" spans="1:32" x14ac:dyDescent="0.25">
      <c r="A17" s="20">
        <v>2027</v>
      </c>
      <c r="B17" s="20" t="s">
        <v>366</v>
      </c>
      <c r="C17" s="2">
        <v>1</v>
      </c>
      <c r="D17" s="2">
        <v>0.95193000712700737</v>
      </c>
      <c r="E17" s="2">
        <v>1</v>
      </c>
      <c r="F17" s="2">
        <v>0.97183184731318151</v>
      </c>
      <c r="G17" s="2">
        <v>1</v>
      </c>
      <c r="H17" s="2">
        <v>1</v>
      </c>
      <c r="I17" s="2">
        <v>0.92272282253637783</v>
      </c>
      <c r="J17" s="2">
        <v>0.93789557624602882</v>
      </c>
      <c r="K17" s="2">
        <v>0.96806118468732805</v>
      </c>
      <c r="L17" s="2">
        <v>1</v>
      </c>
      <c r="M17" s="2">
        <v>0.84617667322941781</v>
      </c>
      <c r="N17" s="2">
        <v>0.71433268321758769</v>
      </c>
      <c r="O17" s="2">
        <v>0.6427306957275003</v>
      </c>
      <c r="P17" s="2">
        <v>0.5995254460028433</v>
      </c>
      <c r="Q17" s="2">
        <v>0.85202583916134145</v>
      </c>
      <c r="R17" s="2">
        <v>0.96941431554881474</v>
      </c>
      <c r="S17" s="2">
        <v>0.80836717563350535</v>
      </c>
      <c r="T17" s="2">
        <v>0.94889341876950106</v>
      </c>
      <c r="U17" s="2">
        <v>0.83895922177233706</v>
      </c>
      <c r="V17" s="2">
        <v>0.97586035948006811</v>
      </c>
      <c r="W17" s="2">
        <v>0.93383683240019966</v>
      </c>
      <c r="X17" s="2">
        <v>0.79832970613075782</v>
      </c>
      <c r="Y17" s="2">
        <v>0.87762260389644786</v>
      </c>
      <c r="Z17" s="2">
        <v>0.82597624997255648</v>
      </c>
      <c r="AA17" s="2">
        <v>0.94228217931540381</v>
      </c>
      <c r="AB17" s="2">
        <v>0.7834236885603274</v>
      </c>
      <c r="AC17" s="2">
        <v>0.70540092197626258</v>
      </c>
      <c r="AD17" s="2">
        <v>0.59806894889944051</v>
      </c>
      <c r="AE17" s="2">
        <v>0.5900828300286457</v>
      </c>
      <c r="AF17" s="2">
        <v>0.7885493123473829</v>
      </c>
    </row>
    <row r="18" spans="1:32" x14ac:dyDescent="0.25">
      <c r="A18" s="20">
        <v>2028</v>
      </c>
      <c r="B18" s="20" t="s">
        <v>366</v>
      </c>
      <c r="C18" s="2">
        <v>1</v>
      </c>
      <c r="D18" s="2">
        <v>0.96567535941689986</v>
      </c>
      <c r="E18" s="2">
        <v>1</v>
      </c>
      <c r="F18" s="2">
        <v>0.97804676636178922</v>
      </c>
      <c r="G18" s="2">
        <v>1</v>
      </c>
      <c r="H18" s="2">
        <v>1</v>
      </c>
      <c r="I18" s="2">
        <v>0.94290969669177926</v>
      </c>
      <c r="J18" s="2">
        <v>0.94610498805297094</v>
      </c>
      <c r="K18" s="2">
        <v>0.97669214106687297</v>
      </c>
      <c r="L18" s="2">
        <v>1</v>
      </c>
      <c r="M18" s="2">
        <v>0.85843335324996828</v>
      </c>
      <c r="N18" s="2">
        <v>0.71890454226818501</v>
      </c>
      <c r="O18" s="2">
        <v>0.65715137039536697</v>
      </c>
      <c r="P18" s="2">
        <v>0.60855000631683476</v>
      </c>
      <c r="Q18" s="2">
        <v>0.86461166697671366</v>
      </c>
      <c r="R18" s="2">
        <v>0.9751949057231778</v>
      </c>
      <c r="S18" s="2">
        <v>0.81392722583616539</v>
      </c>
      <c r="T18" s="2">
        <v>0.95835932300106697</v>
      </c>
      <c r="U18" s="2">
        <v>0.8470811895432957</v>
      </c>
      <c r="V18" s="2">
        <v>0.98222596655846639</v>
      </c>
      <c r="W18" s="2">
        <v>0.94879046651771337</v>
      </c>
      <c r="X18" s="2">
        <v>0.80424857246192039</v>
      </c>
      <c r="Y18" s="2">
        <v>0.89220986739045882</v>
      </c>
      <c r="Z18" s="2">
        <v>0.83863605869237046</v>
      </c>
      <c r="AA18" s="2">
        <v>0.95795211749282727</v>
      </c>
      <c r="AB18" s="2">
        <v>0.79032380090009724</v>
      </c>
      <c r="AC18" s="2">
        <v>0.70863929003634329</v>
      </c>
      <c r="AD18" s="2">
        <v>0.60296901414184334</v>
      </c>
      <c r="AE18" s="2">
        <v>0.59866386834655938</v>
      </c>
      <c r="AF18" s="2">
        <v>0.79568179404639439</v>
      </c>
    </row>
    <row r="19" spans="1:32" x14ac:dyDescent="0.25">
      <c r="A19" s="20">
        <v>2029</v>
      </c>
      <c r="B19" s="20" t="s">
        <v>366</v>
      </c>
      <c r="C19" s="2">
        <v>1</v>
      </c>
      <c r="D19" s="2">
        <v>0.97728391333513231</v>
      </c>
      <c r="E19" s="2">
        <v>1</v>
      </c>
      <c r="F19" s="2">
        <v>0.9843777772132376</v>
      </c>
      <c r="G19" s="2">
        <v>1</v>
      </c>
      <c r="H19" s="2">
        <v>1</v>
      </c>
      <c r="I19" s="2">
        <v>0.96106096244533679</v>
      </c>
      <c r="J19" s="2">
        <v>0.95363882770509012</v>
      </c>
      <c r="K19" s="2">
        <v>0.98363516959728281</v>
      </c>
      <c r="L19" s="2">
        <v>1</v>
      </c>
      <c r="M19" s="2">
        <v>0.8709477423103178</v>
      </c>
      <c r="N19" s="2">
        <v>0.72354822072559177</v>
      </c>
      <c r="O19" s="2">
        <v>0.67184141657190155</v>
      </c>
      <c r="P19" s="2">
        <v>0.61711902118433237</v>
      </c>
      <c r="Q19" s="2">
        <v>0.87746417290905254</v>
      </c>
      <c r="R19" s="2">
        <v>0.98113100218783156</v>
      </c>
      <c r="S19" s="2">
        <v>0.81953418724271576</v>
      </c>
      <c r="T19" s="2">
        <v>0.96808516307324743</v>
      </c>
      <c r="U19" s="2">
        <v>0.85547070521967528</v>
      </c>
      <c r="V19" s="2">
        <v>0.98876309513052307</v>
      </c>
      <c r="W19" s="2">
        <v>0.95958494311326692</v>
      </c>
      <c r="X19" s="2">
        <v>0.80910747329266552</v>
      </c>
      <c r="Y19" s="2">
        <v>0.90717826496453768</v>
      </c>
      <c r="Z19" s="2">
        <v>0.84863721556134597</v>
      </c>
      <c r="AA19" s="2">
        <v>0.96346862632018759</v>
      </c>
      <c r="AB19" s="2">
        <v>0.79737914707535507</v>
      </c>
      <c r="AC19" s="2">
        <v>0.71185761350423782</v>
      </c>
      <c r="AD19" s="2">
        <v>0.60796614895169654</v>
      </c>
      <c r="AE19" s="2">
        <v>0.60743536002448151</v>
      </c>
      <c r="AF19" s="2">
        <v>0.80169295270804852</v>
      </c>
    </row>
    <row r="20" spans="1:32" x14ac:dyDescent="0.25">
      <c r="A20" s="20">
        <v>2030</v>
      </c>
      <c r="B20" s="20" t="s">
        <v>366</v>
      </c>
      <c r="C20" s="2">
        <v>1</v>
      </c>
      <c r="D20" s="2">
        <v>0.98227761596881857</v>
      </c>
      <c r="E20" s="2">
        <v>1</v>
      </c>
      <c r="F20" s="2">
        <v>0.99082487986752654</v>
      </c>
      <c r="G20" s="2">
        <v>1</v>
      </c>
      <c r="H20" s="2">
        <v>1</v>
      </c>
      <c r="I20" s="2">
        <v>0.96862002843775596</v>
      </c>
      <c r="J20" s="2">
        <v>0.95927913334001114</v>
      </c>
      <c r="K20" s="2">
        <v>0.9907055125042088</v>
      </c>
      <c r="L20" s="2">
        <v>1</v>
      </c>
      <c r="M20" s="2">
        <v>0.88371984041046603</v>
      </c>
      <c r="N20" s="2">
        <v>0.72826371858980854</v>
      </c>
      <c r="O20" s="2">
        <v>0.68680083425710381</v>
      </c>
      <c r="P20" s="2">
        <v>0.62575378040987417</v>
      </c>
      <c r="Q20" s="2">
        <v>0.88984966199641879</v>
      </c>
      <c r="R20" s="2">
        <v>0.98722260494277581</v>
      </c>
      <c r="S20" s="2">
        <v>0.82502664960079464</v>
      </c>
      <c r="T20" s="2">
        <v>0.97807093898604236</v>
      </c>
      <c r="U20" s="2">
        <v>0.86373676145458045</v>
      </c>
      <c r="V20" s="2">
        <v>0.99547174519623827</v>
      </c>
      <c r="W20" s="2">
        <v>0.96435431865438881</v>
      </c>
      <c r="X20" s="2">
        <v>0.81398232903384227</v>
      </c>
      <c r="Y20" s="2">
        <v>0.92252779661868445</v>
      </c>
      <c r="Z20" s="2">
        <v>0.85868358988422078</v>
      </c>
      <c r="AA20" s="2">
        <v>0.9681549426160605</v>
      </c>
      <c r="AB20" s="2">
        <v>0.80310675945526544</v>
      </c>
      <c r="AC20" s="2">
        <v>0.71506748615692883</v>
      </c>
      <c r="AD20" s="2">
        <v>0.61306035332899977</v>
      </c>
      <c r="AE20" s="2">
        <v>0.61498770313394624</v>
      </c>
      <c r="AF20" s="2">
        <v>0.80688277119528018</v>
      </c>
    </row>
    <row r="21" spans="1:32" x14ac:dyDescent="0.25">
      <c r="A21" s="20">
        <v>2031</v>
      </c>
      <c r="B21" s="20" t="s">
        <v>366</v>
      </c>
      <c r="C21" s="2">
        <v>1</v>
      </c>
      <c r="D21" s="2">
        <v>0.98734737520803473</v>
      </c>
      <c r="E21" s="2">
        <v>1</v>
      </c>
      <c r="F21" s="2">
        <v>0.99738807432465637</v>
      </c>
      <c r="G21" s="2">
        <v>1</v>
      </c>
      <c r="H21" s="2">
        <v>1</v>
      </c>
      <c r="I21" s="2">
        <v>0.97542383544382683</v>
      </c>
      <c r="J21" s="2">
        <v>0.96496238380563981</v>
      </c>
      <c r="K21" s="2">
        <v>0.99738807432465637</v>
      </c>
      <c r="L21" s="2">
        <v>1</v>
      </c>
      <c r="M21" s="2">
        <v>0.89566093462478613</v>
      </c>
      <c r="N21" s="2">
        <v>0.73305103586083487</v>
      </c>
      <c r="O21" s="2">
        <v>0.69854492021758285</v>
      </c>
      <c r="P21" s="2">
        <v>0.63445428399346016</v>
      </c>
      <c r="Q21" s="2">
        <v>0.90141517842631003</v>
      </c>
      <c r="R21" s="2">
        <v>0.99346971398801076</v>
      </c>
      <c r="S21" s="2">
        <v>0.82873540403244295</v>
      </c>
      <c r="T21" s="2">
        <v>0.98831665073945174</v>
      </c>
      <c r="U21" s="2">
        <v>0.87156227123164232</v>
      </c>
      <c r="V21" s="2">
        <v>1</v>
      </c>
      <c r="W21" s="2">
        <v>0.96873519555725263</v>
      </c>
      <c r="X21" s="2">
        <v>0.81891228954595341</v>
      </c>
      <c r="Y21" s="2">
        <v>0.93825846235289923</v>
      </c>
      <c r="Z21" s="2">
        <v>0.86691668814338041</v>
      </c>
      <c r="AA21" s="2">
        <v>0.97276372542779577</v>
      </c>
      <c r="AB21" s="2">
        <v>0.80815513931788785</v>
      </c>
      <c r="AC21" s="2">
        <v>0.71827138371954347</v>
      </c>
      <c r="AD21" s="2">
        <v>0.61825162727375316</v>
      </c>
      <c r="AE21" s="2">
        <v>0.62249604716241724</v>
      </c>
      <c r="AF21" s="2">
        <v>0.81199997774539301</v>
      </c>
    </row>
    <row r="22" spans="1:32" x14ac:dyDescent="0.25">
      <c r="A22" s="20">
        <v>2032</v>
      </c>
      <c r="B22" s="20" t="s">
        <v>366</v>
      </c>
      <c r="C22" s="2">
        <v>1</v>
      </c>
      <c r="D22" s="2">
        <v>0.99249319105278078</v>
      </c>
      <c r="E22" s="2">
        <v>1</v>
      </c>
      <c r="F22" s="2">
        <v>1</v>
      </c>
      <c r="G22" s="2">
        <v>1</v>
      </c>
      <c r="H22" s="2">
        <v>1</v>
      </c>
      <c r="I22" s="2">
        <v>0.98022462359512164</v>
      </c>
      <c r="J22" s="2">
        <v>0.97068857910197615</v>
      </c>
      <c r="K22" s="2">
        <v>1</v>
      </c>
      <c r="L22" s="2">
        <v>1</v>
      </c>
      <c r="M22" s="2">
        <v>0.90719342121806978</v>
      </c>
      <c r="N22" s="2">
        <v>0.73791017253867097</v>
      </c>
      <c r="O22" s="2">
        <v>0.7090790876697054</v>
      </c>
      <c r="P22" s="2">
        <v>0.64322053193509054</v>
      </c>
      <c r="Q22" s="2">
        <v>0.91321110736941546</v>
      </c>
      <c r="R22" s="2">
        <v>0.99987232932353642</v>
      </c>
      <c r="S22" s="2">
        <v>0.83262246626897807</v>
      </c>
      <c r="T22" s="2">
        <v>0.99882229833347558</v>
      </c>
      <c r="U22" s="2">
        <v>0.87959119212714165</v>
      </c>
      <c r="V22" s="2">
        <v>1</v>
      </c>
      <c r="W22" s="2">
        <v>0.97318183919896839</v>
      </c>
      <c r="X22" s="2">
        <v>0.82389735482899873</v>
      </c>
      <c r="Y22" s="2">
        <v>0.95352647034948923</v>
      </c>
      <c r="Z22" s="2">
        <v>0.87537698186724111</v>
      </c>
      <c r="AA22" s="2">
        <v>0.9774874044023657</v>
      </c>
      <c r="AB22" s="2">
        <v>0.81327670880052905</v>
      </c>
      <c r="AC22" s="2">
        <v>0.72146952679237031</v>
      </c>
      <c r="AD22" s="2">
        <v>0.62353997078595669</v>
      </c>
      <c r="AE22" s="2">
        <v>0.62994044106688807</v>
      </c>
      <c r="AF22" s="2">
        <v>0.81723700200535898</v>
      </c>
    </row>
    <row r="23" spans="1:32" x14ac:dyDescent="0.25">
      <c r="A23" s="20">
        <v>2033</v>
      </c>
      <c r="B23" s="20" t="s">
        <v>366</v>
      </c>
      <c r="C23" s="2">
        <v>1</v>
      </c>
      <c r="D23" s="2">
        <v>0.99771506350305661</v>
      </c>
      <c r="E23" s="2">
        <v>1</v>
      </c>
      <c r="F23" s="2">
        <v>1</v>
      </c>
      <c r="G23" s="2">
        <v>1</v>
      </c>
      <c r="H23" s="2">
        <v>1</v>
      </c>
      <c r="I23" s="2">
        <v>0.98496798814394049</v>
      </c>
      <c r="J23" s="2">
        <v>0.97608525602650043</v>
      </c>
      <c r="K23" s="2">
        <v>1</v>
      </c>
      <c r="L23" s="2">
        <v>1</v>
      </c>
      <c r="M23" s="2">
        <v>0.91894957836093139</v>
      </c>
      <c r="N23" s="2">
        <v>0.74284112862331675</v>
      </c>
      <c r="O23" s="2">
        <v>0.71979634811160886</v>
      </c>
      <c r="P23" s="2">
        <v>0.65205252423476501</v>
      </c>
      <c r="Q23" s="2">
        <v>0.92523744882573511</v>
      </c>
      <c r="R23" s="2">
        <v>1</v>
      </c>
      <c r="S23" s="2">
        <v>0.83659368255264843</v>
      </c>
      <c r="T23" s="2">
        <v>1</v>
      </c>
      <c r="U23" s="2">
        <v>0.88782352414107846</v>
      </c>
      <c r="V23" s="2">
        <v>1</v>
      </c>
      <c r="W23" s="2">
        <v>0.97773648262213775</v>
      </c>
      <c r="X23" s="2">
        <v>0.82884337112522677</v>
      </c>
      <c r="Y23" s="2">
        <v>0.96876288885179351</v>
      </c>
      <c r="Z23" s="2">
        <v>0.88406447105580266</v>
      </c>
      <c r="AA23" s="2">
        <v>0.98232597953977052</v>
      </c>
      <c r="AB23" s="2">
        <v>0.81851451988575274</v>
      </c>
      <c r="AC23" s="2">
        <v>0.72466213376969491</v>
      </c>
      <c r="AD23" s="2">
        <v>0.62892538386561048</v>
      </c>
      <c r="AE23" s="2">
        <v>0.63561052309498389</v>
      </c>
      <c r="AF23" s="2">
        <v>0.82259384397517832</v>
      </c>
    </row>
    <row r="24" spans="1:32" x14ac:dyDescent="0.25">
      <c r="A24" s="20">
        <v>2034</v>
      </c>
      <c r="B24" s="20" t="s">
        <v>366</v>
      </c>
      <c r="C24" s="2">
        <v>1</v>
      </c>
      <c r="D24" s="2">
        <v>1</v>
      </c>
      <c r="E24" s="2">
        <v>1</v>
      </c>
      <c r="F24" s="2">
        <v>1</v>
      </c>
      <c r="G24" s="2">
        <v>1</v>
      </c>
      <c r="H24" s="2">
        <v>1</v>
      </c>
      <c r="I24" s="2">
        <v>0.98978043982765351</v>
      </c>
      <c r="J24" s="2">
        <v>0.98049863280570526</v>
      </c>
      <c r="K24" s="2">
        <v>1</v>
      </c>
      <c r="L24" s="2">
        <v>1</v>
      </c>
      <c r="M24" s="2">
        <v>0.93092940605337071</v>
      </c>
      <c r="N24" s="2">
        <v>0.74784390411477231</v>
      </c>
      <c r="O24" s="2">
        <v>0.73069670154329369</v>
      </c>
      <c r="P24" s="2">
        <v>0.66095026089248388</v>
      </c>
      <c r="Q24" s="2">
        <v>0.93749420279526885</v>
      </c>
      <c r="R24" s="2">
        <v>1</v>
      </c>
      <c r="S24" s="2">
        <v>0.83964817886576248</v>
      </c>
      <c r="T24" s="2">
        <v>1</v>
      </c>
      <c r="U24" s="2">
        <v>0.89625926727345273</v>
      </c>
      <c r="V24" s="2">
        <v>1</v>
      </c>
      <c r="W24" s="2">
        <v>0.98239912582676048</v>
      </c>
      <c r="X24" s="2">
        <v>0.83274946441694597</v>
      </c>
      <c r="Y24" s="2">
        <v>0.98398082858151947</v>
      </c>
      <c r="Z24" s="2">
        <v>0.89297915570906539</v>
      </c>
      <c r="AA24" s="2">
        <v>0.9872794508400099</v>
      </c>
      <c r="AB24" s="2">
        <v>0.82386857257355928</v>
      </c>
      <c r="AC24" s="2">
        <v>0.72784942086185989</v>
      </c>
      <c r="AD24" s="2">
        <v>0.63440786651271441</v>
      </c>
      <c r="AE24" s="2">
        <v>0.64137978947414342</v>
      </c>
      <c r="AF24" s="2">
        <v>0.8280705036548508</v>
      </c>
    </row>
    <row r="25" spans="1:32" x14ac:dyDescent="0.25">
      <c r="A25" s="20">
        <v>2035</v>
      </c>
      <c r="B25" s="20" t="s">
        <v>366</v>
      </c>
      <c r="C25" s="2">
        <v>1</v>
      </c>
      <c r="D25" s="2">
        <v>1</v>
      </c>
      <c r="E25" s="2">
        <v>1</v>
      </c>
      <c r="F25" s="2">
        <v>1</v>
      </c>
      <c r="G25" s="2">
        <v>1</v>
      </c>
      <c r="H25" s="2">
        <v>1</v>
      </c>
      <c r="I25" s="2">
        <v>0.99466197864626116</v>
      </c>
      <c r="J25" s="2">
        <v>0.98494461952093293</v>
      </c>
      <c r="K25" s="2">
        <v>1</v>
      </c>
      <c r="L25" s="2">
        <v>1</v>
      </c>
      <c r="M25" s="2">
        <v>0.94313290429538821</v>
      </c>
      <c r="N25" s="2">
        <v>0.75291849901303753</v>
      </c>
      <c r="O25" s="2">
        <v>0.74178014796475966</v>
      </c>
      <c r="P25" s="2">
        <v>0.66991374190824693</v>
      </c>
      <c r="Q25" s="2">
        <v>0.94998136927801691</v>
      </c>
      <c r="R25" s="2">
        <v>1</v>
      </c>
      <c r="S25" s="2">
        <v>0.84288154809782467</v>
      </c>
      <c r="T25" s="2">
        <v>1</v>
      </c>
      <c r="U25" s="2">
        <v>0.90489842152426425</v>
      </c>
      <c r="V25" s="2">
        <v>1</v>
      </c>
      <c r="W25" s="2">
        <v>0.9871697688128368</v>
      </c>
      <c r="X25" s="2">
        <v>0.83671122759366079</v>
      </c>
      <c r="Y25" s="2">
        <v>0.99009336160613759</v>
      </c>
      <c r="Z25" s="2">
        <v>0.90212103582702907</v>
      </c>
      <c r="AA25" s="2">
        <v>0.99234781830308394</v>
      </c>
      <c r="AB25" s="2">
        <v>0.82933886686394853</v>
      </c>
      <c r="AC25" s="2">
        <v>0.73103160211710483</v>
      </c>
      <c r="AD25" s="2">
        <v>0.63998741872726861</v>
      </c>
      <c r="AE25" s="2">
        <v>0.64724829854202115</v>
      </c>
      <c r="AF25" s="2">
        <v>0.83366698104437664</v>
      </c>
    </row>
    <row r="26" spans="1:32" x14ac:dyDescent="0.25">
      <c r="A26" s="20">
        <v>2036</v>
      </c>
      <c r="B26" s="20" t="s">
        <v>366</v>
      </c>
      <c r="C26" s="2">
        <v>1</v>
      </c>
      <c r="D26" s="2">
        <v>1</v>
      </c>
      <c r="E26" s="2">
        <v>1</v>
      </c>
      <c r="F26" s="2">
        <v>1</v>
      </c>
      <c r="G26" s="2">
        <v>1</v>
      </c>
      <c r="H26" s="2">
        <v>1</v>
      </c>
      <c r="I26" s="2">
        <v>0.99770316688480087</v>
      </c>
      <c r="J26" s="2">
        <v>0.98942321617218354</v>
      </c>
      <c r="K26" s="2">
        <v>1</v>
      </c>
      <c r="L26" s="2">
        <v>1</v>
      </c>
      <c r="M26" s="2">
        <v>0.95547737802676003</v>
      </c>
      <c r="N26" s="2">
        <v>0.75806491331811254</v>
      </c>
      <c r="O26" s="2">
        <v>0.75304668737600677</v>
      </c>
      <c r="P26" s="2">
        <v>0.67894296728205417</v>
      </c>
      <c r="Q26" s="2">
        <v>0.96158301366259391</v>
      </c>
      <c r="R26" s="2">
        <v>1</v>
      </c>
      <c r="S26" s="2">
        <v>0.84629379024883467</v>
      </c>
      <c r="T26" s="2">
        <v>1</v>
      </c>
      <c r="U26" s="2">
        <v>0.91374098689351346</v>
      </c>
      <c r="V26" s="2">
        <v>1</v>
      </c>
      <c r="W26" s="2">
        <v>0.99204841158036661</v>
      </c>
      <c r="X26" s="2">
        <v>0.83995471762505214</v>
      </c>
      <c r="Y26" s="2">
        <v>0.99637634895050464</v>
      </c>
      <c r="Z26" s="2">
        <v>0.91149011140969372</v>
      </c>
      <c r="AA26" s="2">
        <v>0.99753108192899276</v>
      </c>
      <c r="AB26" s="2">
        <v>0.83492540275692018</v>
      </c>
      <c r="AC26" s="2">
        <v>0.73420888944318619</v>
      </c>
      <c r="AD26" s="2">
        <v>0.64566404050927295</v>
      </c>
      <c r="AE26" s="2">
        <v>0.65321610805289465</v>
      </c>
      <c r="AF26" s="2">
        <v>0.83938327614375563</v>
      </c>
    </row>
    <row r="27" spans="1:32" x14ac:dyDescent="0.25">
      <c r="A27" s="20">
        <v>2037</v>
      </c>
      <c r="B27" s="20" t="s">
        <v>366</v>
      </c>
      <c r="C27" s="2">
        <v>1</v>
      </c>
      <c r="D27" s="2">
        <v>1</v>
      </c>
      <c r="E27" s="2">
        <v>1</v>
      </c>
      <c r="F27" s="2">
        <v>1</v>
      </c>
      <c r="G27" s="2">
        <v>1</v>
      </c>
      <c r="H27" s="2">
        <v>1</v>
      </c>
      <c r="I27" s="2">
        <v>0.99786507358267007</v>
      </c>
      <c r="J27" s="2">
        <v>0.99393442275945687</v>
      </c>
      <c r="K27" s="2">
        <v>1</v>
      </c>
      <c r="L27" s="2">
        <v>1</v>
      </c>
      <c r="M27" s="2">
        <v>0.96555682798143916</v>
      </c>
      <c r="N27" s="2">
        <v>0.76328314702999733</v>
      </c>
      <c r="O27" s="2">
        <v>0.76449631977703503</v>
      </c>
      <c r="P27" s="2">
        <v>0.6880379370139057</v>
      </c>
      <c r="Q27" s="2">
        <v>0.97152604234191831</v>
      </c>
      <c r="R27" s="2">
        <v>1</v>
      </c>
      <c r="S27" s="2">
        <v>0.84988490531879257</v>
      </c>
      <c r="T27" s="2">
        <v>1</v>
      </c>
      <c r="U27" s="2">
        <v>0.92278696338119992</v>
      </c>
      <c r="V27" s="2">
        <v>1</v>
      </c>
      <c r="W27" s="2">
        <v>0.99703505412935001</v>
      </c>
      <c r="X27" s="2">
        <v>0.84235380105788948</v>
      </c>
      <c r="Y27" s="2">
        <v>1</v>
      </c>
      <c r="Z27" s="2">
        <v>0.92108638245705932</v>
      </c>
      <c r="AA27" s="2">
        <v>1</v>
      </c>
      <c r="AB27" s="2">
        <v>0.84062818025247465</v>
      </c>
      <c r="AC27" s="2">
        <v>0.73738149262878372</v>
      </c>
      <c r="AD27" s="2">
        <v>0.65143773185872733</v>
      </c>
      <c r="AE27" s="2">
        <v>0.65928327518349872</v>
      </c>
      <c r="AF27" s="2">
        <v>0.84521938895298809</v>
      </c>
    </row>
    <row r="28" spans="1:32" x14ac:dyDescent="0.25">
      <c r="A28" s="20">
        <v>2038</v>
      </c>
      <c r="B28" s="20" t="s">
        <v>366</v>
      </c>
      <c r="C28" s="2">
        <v>1</v>
      </c>
      <c r="D28" s="2">
        <v>1</v>
      </c>
      <c r="E28" s="2">
        <v>1</v>
      </c>
      <c r="F28" s="2">
        <v>1</v>
      </c>
      <c r="G28" s="2">
        <v>1</v>
      </c>
      <c r="H28" s="2">
        <v>1</v>
      </c>
      <c r="I28" s="2">
        <v>0.99802920862898847</v>
      </c>
      <c r="J28" s="2">
        <v>0.99847823928275303</v>
      </c>
      <c r="K28" s="2">
        <v>1</v>
      </c>
      <c r="L28" s="2">
        <v>1</v>
      </c>
      <c r="M28" s="2">
        <v>0.97543683782001978</v>
      </c>
      <c r="N28" s="2">
        <v>0.76857320014869168</v>
      </c>
      <c r="O28" s="2">
        <v>0.77612904516784464</v>
      </c>
      <c r="P28" s="2">
        <v>0.69719865110380164</v>
      </c>
      <c r="Q28" s="2">
        <v>0.98164600952366132</v>
      </c>
      <c r="R28" s="2">
        <v>1</v>
      </c>
      <c r="S28" s="2">
        <v>0.85236956921180895</v>
      </c>
      <c r="T28" s="2">
        <v>1</v>
      </c>
      <c r="U28" s="2">
        <v>0.93203635098732385</v>
      </c>
      <c r="V28" s="2">
        <v>1</v>
      </c>
      <c r="W28" s="2">
        <v>1</v>
      </c>
      <c r="X28" s="2">
        <v>0.84479629957621105</v>
      </c>
      <c r="Y28" s="2">
        <v>1</v>
      </c>
      <c r="Z28" s="2">
        <v>0.9309098489691261</v>
      </c>
      <c r="AA28" s="2">
        <v>1</v>
      </c>
      <c r="AB28" s="2">
        <v>0.84644719935061175</v>
      </c>
      <c r="AC28" s="2">
        <v>0.74054961936468966</v>
      </c>
      <c r="AD28" s="2">
        <v>0.65730849277563197</v>
      </c>
      <c r="AE28" s="2">
        <v>0.66544985653880118</v>
      </c>
      <c r="AF28" s="2">
        <v>0.85117531947207381</v>
      </c>
    </row>
    <row r="29" spans="1:32" x14ac:dyDescent="0.25">
      <c r="A29" s="20">
        <v>2039</v>
      </c>
      <c r="B29" s="20" t="s">
        <v>366</v>
      </c>
      <c r="C29" s="2">
        <v>1</v>
      </c>
      <c r="D29" s="2">
        <v>1</v>
      </c>
      <c r="E29" s="2">
        <v>1</v>
      </c>
      <c r="F29" s="2">
        <v>1</v>
      </c>
      <c r="G29" s="2">
        <v>1</v>
      </c>
      <c r="H29" s="2">
        <v>1</v>
      </c>
      <c r="I29" s="2">
        <v>0.99819557202375619</v>
      </c>
      <c r="J29" s="2">
        <v>1</v>
      </c>
      <c r="K29" s="2">
        <v>1</v>
      </c>
      <c r="L29" s="2">
        <v>1</v>
      </c>
      <c r="M29" s="2">
        <v>0.98548849436586805</v>
      </c>
      <c r="N29" s="2">
        <v>0.77393507267419581</v>
      </c>
      <c r="O29" s="2">
        <v>0.78743161867694345</v>
      </c>
      <c r="P29" s="2">
        <v>0.70642510955174165</v>
      </c>
      <c r="Q29" s="2">
        <v>0.99186806883050005</v>
      </c>
      <c r="R29" s="2">
        <v>1</v>
      </c>
      <c r="S29" s="2">
        <v>0.85485564256706958</v>
      </c>
      <c r="T29" s="2">
        <v>1</v>
      </c>
      <c r="U29" s="2">
        <v>0.94148914971188535</v>
      </c>
      <c r="V29" s="2">
        <v>1</v>
      </c>
      <c r="W29" s="2">
        <v>1</v>
      </c>
      <c r="X29" s="2">
        <v>0.84728221318001673</v>
      </c>
      <c r="Y29" s="2">
        <v>1</v>
      </c>
      <c r="Z29" s="2">
        <v>0.94096051094589372</v>
      </c>
      <c r="AA29" s="2">
        <v>1</v>
      </c>
      <c r="AB29" s="2">
        <v>0.85238246005133145</v>
      </c>
      <c r="AC29" s="2">
        <v>0.74371347526478893</v>
      </c>
      <c r="AD29" s="2">
        <v>0.66327632325998687</v>
      </c>
      <c r="AE29" s="2">
        <v>0.67171590815771998</v>
      </c>
      <c r="AF29" s="2">
        <v>0.85725106770101267</v>
      </c>
    </row>
    <row r="30" spans="1:32" x14ac:dyDescent="0.25">
      <c r="A30" s="20">
        <v>2040</v>
      </c>
      <c r="B30" s="20" t="s">
        <v>366</v>
      </c>
      <c r="C30" s="2">
        <v>1</v>
      </c>
      <c r="D30" s="2">
        <v>1</v>
      </c>
      <c r="E30" s="2">
        <v>1</v>
      </c>
      <c r="F30" s="2">
        <v>1</v>
      </c>
      <c r="G30" s="2">
        <v>1</v>
      </c>
      <c r="H30" s="2">
        <v>1</v>
      </c>
      <c r="I30" s="2">
        <v>0.99836416376697301</v>
      </c>
      <c r="J30" s="2">
        <v>1</v>
      </c>
      <c r="K30" s="2">
        <v>1</v>
      </c>
      <c r="L30" s="2">
        <v>1</v>
      </c>
      <c r="M30" s="2">
        <v>0.99356695965296005</v>
      </c>
      <c r="N30" s="2">
        <v>0.77936876460650961</v>
      </c>
      <c r="O30" s="2">
        <v>0.79752984859971732</v>
      </c>
      <c r="P30" s="2">
        <v>0.71571731235772595</v>
      </c>
      <c r="Q30" s="2">
        <v>0.99605727844302816</v>
      </c>
      <c r="R30" s="2">
        <v>1</v>
      </c>
      <c r="S30" s="2">
        <v>0.85737185007248939</v>
      </c>
      <c r="T30" s="2">
        <v>1</v>
      </c>
      <c r="U30" s="2">
        <v>0.94875515064528249</v>
      </c>
      <c r="V30" s="2">
        <v>1</v>
      </c>
      <c r="W30" s="2">
        <v>1</v>
      </c>
      <c r="X30" s="2">
        <v>0.84981154186930674</v>
      </c>
      <c r="Y30" s="2">
        <v>1</v>
      </c>
      <c r="Z30" s="2">
        <v>0.94875515064528249</v>
      </c>
      <c r="AA30" s="2">
        <v>1</v>
      </c>
      <c r="AB30" s="2">
        <v>0.85843396235463398</v>
      </c>
      <c r="AC30" s="2">
        <v>0.74687326388682707</v>
      </c>
      <c r="AD30" s="2">
        <v>0.66924821447931337</v>
      </c>
      <c r="AE30" s="2">
        <v>0.67808148551878378</v>
      </c>
      <c r="AF30" s="2">
        <v>0.86344663363980489</v>
      </c>
    </row>
    <row r="31" spans="1:32" x14ac:dyDescent="0.25">
      <c r="A31" s="20">
        <v>2041</v>
      </c>
      <c r="B31" s="20" t="s">
        <v>366</v>
      </c>
      <c r="C31" s="2">
        <v>1</v>
      </c>
      <c r="D31" s="2">
        <v>1</v>
      </c>
      <c r="E31" s="2">
        <v>1</v>
      </c>
      <c r="F31" s="2">
        <v>1</v>
      </c>
      <c r="G31" s="2">
        <v>1</v>
      </c>
      <c r="H31" s="2">
        <v>1</v>
      </c>
      <c r="I31" s="2">
        <v>0.99853498385863892</v>
      </c>
      <c r="J31" s="2">
        <v>1</v>
      </c>
      <c r="K31" s="2">
        <v>1</v>
      </c>
      <c r="L31" s="2">
        <v>1</v>
      </c>
      <c r="M31" s="2">
        <v>0.99772272353261793</v>
      </c>
      <c r="N31" s="2">
        <v>0.78487427594563319</v>
      </c>
      <c r="O31" s="2">
        <v>0.80571619346879109</v>
      </c>
      <c r="P31" s="2">
        <v>0.72419860542833137</v>
      </c>
      <c r="Q31" s="2">
        <v>1</v>
      </c>
      <c r="R31" s="2">
        <v>1</v>
      </c>
      <c r="S31" s="2">
        <v>0.85991819172806816</v>
      </c>
      <c r="T31" s="2">
        <v>1</v>
      </c>
      <c r="U31" s="2">
        <v>0.95105024116466497</v>
      </c>
      <c r="V31" s="2">
        <v>1</v>
      </c>
      <c r="W31" s="2">
        <v>1</v>
      </c>
      <c r="X31" s="2">
        <v>0.8523842856440812</v>
      </c>
      <c r="Y31" s="2">
        <v>1</v>
      </c>
      <c r="Z31" s="2">
        <v>0.95105024116466497</v>
      </c>
      <c r="AA31" s="2">
        <v>1</v>
      </c>
      <c r="AB31" s="2">
        <v>0.86460170626051913</v>
      </c>
      <c r="AC31" s="2">
        <v>0.75002918675297248</v>
      </c>
      <c r="AD31" s="2">
        <v>0.67476475215383525</v>
      </c>
      <c r="AE31" s="2">
        <v>0.68415885012254596</v>
      </c>
      <c r="AF31" s="2">
        <v>0.86976201728845037</v>
      </c>
    </row>
    <row r="32" spans="1:32" x14ac:dyDescent="0.25">
      <c r="A32" s="20">
        <v>2042</v>
      </c>
      <c r="B32" s="20" t="s">
        <v>366</v>
      </c>
      <c r="C32" s="2">
        <v>1</v>
      </c>
      <c r="D32" s="2">
        <v>1</v>
      </c>
      <c r="E32" s="2">
        <v>1</v>
      </c>
      <c r="F32" s="2">
        <v>1</v>
      </c>
      <c r="G32" s="2">
        <v>1</v>
      </c>
      <c r="H32" s="2">
        <v>1</v>
      </c>
      <c r="I32" s="2">
        <v>0.99870803229875427</v>
      </c>
      <c r="J32" s="2">
        <v>1</v>
      </c>
      <c r="K32" s="2">
        <v>1</v>
      </c>
      <c r="L32" s="2">
        <v>1</v>
      </c>
      <c r="M32" s="2">
        <v>1</v>
      </c>
      <c r="N32" s="2">
        <v>0.79045160669156667</v>
      </c>
      <c r="O32" s="2">
        <v>0.81402557739721382</v>
      </c>
      <c r="P32" s="2">
        <v>0.73182249149941514</v>
      </c>
      <c r="Q32" s="2">
        <v>1</v>
      </c>
      <c r="R32" s="2">
        <v>1</v>
      </c>
      <c r="S32" s="2">
        <v>0.86249466753380577</v>
      </c>
      <c r="T32" s="2">
        <v>1</v>
      </c>
      <c r="U32" s="2">
        <v>0.95339083503621824</v>
      </c>
      <c r="V32" s="2">
        <v>1</v>
      </c>
      <c r="W32" s="2">
        <v>1</v>
      </c>
      <c r="X32" s="2">
        <v>0.85500044450433965</v>
      </c>
      <c r="Y32" s="2">
        <v>1</v>
      </c>
      <c r="Z32" s="2">
        <v>0.95339083503621824</v>
      </c>
      <c r="AA32" s="2">
        <v>1</v>
      </c>
      <c r="AB32" s="2">
        <v>0.87088569176898678</v>
      </c>
      <c r="AC32" s="2">
        <v>0.7531814433701719</v>
      </c>
      <c r="AD32" s="2">
        <v>0.67977791171173152</v>
      </c>
      <c r="AE32" s="2">
        <v>0.6899783486780362</v>
      </c>
      <c r="AF32" s="2">
        <v>0.87619721864694922</v>
      </c>
    </row>
    <row r="33" spans="1:32" x14ac:dyDescent="0.25">
      <c r="A33" s="20">
        <v>2043</v>
      </c>
      <c r="B33" s="20" t="s">
        <v>366</v>
      </c>
      <c r="C33" s="2">
        <v>1</v>
      </c>
      <c r="D33" s="2">
        <v>1</v>
      </c>
      <c r="E33" s="2">
        <v>1</v>
      </c>
      <c r="F33" s="2">
        <v>1</v>
      </c>
      <c r="G33" s="2">
        <v>1</v>
      </c>
      <c r="H33" s="2">
        <v>1</v>
      </c>
      <c r="I33" s="2">
        <v>0.99888330908731882</v>
      </c>
      <c r="J33" s="2">
        <v>1</v>
      </c>
      <c r="K33" s="2">
        <v>1</v>
      </c>
      <c r="L33" s="2">
        <v>1</v>
      </c>
      <c r="M33" s="2">
        <v>1</v>
      </c>
      <c r="N33" s="2">
        <v>0.79610075684430959</v>
      </c>
      <c r="O33" s="2">
        <v>0.82245800038498551</v>
      </c>
      <c r="P33" s="2">
        <v>0.73949956559075292</v>
      </c>
      <c r="Q33" s="2">
        <v>1</v>
      </c>
      <c r="R33" s="2">
        <v>1</v>
      </c>
      <c r="S33" s="2">
        <v>0.86510127748970245</v>
      </c>
      <c r="T33" s="2">
        <v>1</v>
      </c>
      <c r="U33" s="2">
        <v>0.95577693225994198</v>
      </c>
      <c r="V33" s="2">
        <v>1</v>
      </c>
      <c r="W33" s="2">
        <v>1</v>
      </c>
      <c r="X33" s="2">
        <v>0.85766001845008255</v>
      </c>
      <c r="Y33" s="2">
        <v>1</v>
      </c>
      <c r="Z33" s="2">
        <v>0.95577693225994198</v>
      </c>
      <c r="AA33" s="2">
        <v>1</v>
      </c>
      <c r="AB33" s="2">
        <v>0.87728591888003715</v>
      </c>
      <c r="AC33" s="2">
        <v>0.75626046175672534</v>
      </c>
      <c r="AD33" s="2">
        <v>0.68449996571492011</v>
      </c>
      <c r="AE33" s="2">
        <v>0.69590967460158182</v>
      </c>
      <c r="AF33" s="2">
        <v>0.8827522377153012</v>
      </c>
    </row>
    <row r="34" spans="1:32" x14ac:dyDescent="0.25">
      <c r="A34" s="20">
        <v>2044</v>
      </c>
      <c r="B34" s="20" t="s">
        <v>366</v>
      </c>
      <c r="C34" s="2">
        <v>1</v>
      </c>
      <c r="D34" s="2">
        <v>1</v>
      </c>
      <c r="E34" s="2">
        <v>1</v>
      </c>
      <c r="F34" s="2">
        <v>1</v>
      </c>
      <c r="G34" s="2">
        <v>1</v>
      </c>
      <c r="H34" s="2">
        <v>1</v>
      </c>
      <c r="I34" s="2">
        <v>0.99906081422433246</v>
      </c>
      <c r="J34" s="2">
        <v>1</v>
      </c>
      <c r="K34" s="2">
        <v>1</v>
      </c>
      <c r="L34" s="2">
        <v>1</v>
      </c>
      <c r="M34" s="2">
        <v>1</v>
      </c>
      <c r="N34" s="2">
        <v>0.80182172640386229</v>
      </c>
      <c r="O34" s="2">
        <v>0.83101346243210616</v>
      </c>
      <c r="P34" s="2">
        <v>0.74722982770234525</v>
      </c>
      <c r="Q34" s="2">
        <v>1</v>
      </c>
      <c r="R34" s="2">
        <v>1</v>
      </c>
      <c r="S34" s="2">
        <v>0.86773802159575797</v>
      </c>
      <c r="T34" s="2">
        <v>1</v>
      </c>
      <c r="U34" s="2">
        <v>0.95820853283583651</v>
      </c>
      <c r="V34" s="2">
        <v>1</v>
      </c>
      <c r="W34" s="2">
        <v>1</v>
      </c>
      <c r="X34" s="2">
        <v>0.86036300748130956</v>
      </c>
      <c r="Y34" s="2">
        <v>1</v>
      </c>
      <c r="Z34" s="2">
        <v>0.95820853283583651</v>
      </c>
      <c r="AA34" s="2">
        <v>1</v>
      </c>
      <c r="AB34" s="2">
        <v>0.88380238759367014</v>
      </c>
      <c r="AC34" s="2">
        <v>0.75748952066752995</v>
      </c>
      <c r="AD34" s="2">
        <v>0.6892929799537435</v>
      </c>
      <c r="AE34" s="2">
        <v>0.70195288118563615</v>
      </c>
      <c r="AF34" s="2">
        <v>0.88942707449350655</v>
      </c>
    </row>
    <row r="35" spans="1:32" x14ac:dyDescent="0.25">
      <c r="A35" s="20">
        <v>2045</v>
      </c>
      <c r="B35" s="20" t="s">
        <v>366</v>
      </c>
      <c r="C35" s="2">
        <v>1</v>
      </c>
      <c r="D35" s="2">
        <v>1</v>
      </c>
      <c r="E35" s="2">
        <v>1</v>
      </c>
      <c r="F35" s="2">
        <v>1</v>
      </c>
      <c r="G35" s="2">
        <v>1</v>
      </c>
      <c r="H35" s="2">
        <v>1</v>
      </c>
      <c r="I35" s="2">
        <v>0.99924054770979531</v>
      </c>
      <c r="J35" s="2">
        <v>1</v>
      </c>
      <c r="K35" s="2">
        <v>1</v>
      </c>
      <c r="L35" s="2">
        <v>1</v>
      </c>
      <c r="M35" s="2">
        <v>1</v>
      </c>
      <c r="N35" s="2">
        <v>0.80761451537022477</v>
      </c>
      <c r="O35" s="2">
        <v>0.83969196353857578</v>
      </c>
      <c r="P35" s="2">
        <v>0.7550132778341917</v>
      </c>
      <c r="Q35" s="2">
        <v>1</v>
      </c>
      <c r="R35" s="2">
        <v>1</v>
      </c>
      <c r="S35" s="2">
        <v>0.87040489985197245</v>
      </c>
      <c r="T35" s="2">
        <v>1</v>
      </c>
      <c r="U35" s="2">
        <v>0.96068563676390162</v>
      </c>
      <c r="V35" s="2">
        <v>1</v>
      </c>
      <c r="W35" s="2">
        <v>1</v>
      </c>
      <c r="X35" s="2">
        <v>0.86310941159802101</v>
      </c>
      <c r="Y35" s="2">
        <v>1</v>
      </c>
      <c r="Z35" s="2">
        <v>0.96068563676390162</v>
      </c>
      <c r="AA35" s="2">
        <v>1</v>
      </c>
      <c r="AB35" s="2">
        <v>0.89043509790988584</v>
      </c>
      <c r="AC35" s="2">
        <v>0.75873466451710503</v>
      </c>
      <c r="AD35" s="2">
        <v>0.69415695442820169</v>
      </c>
      <c r="AE35" s="2">
        <v>0.70810802118972793</v>
      </c>
      <c r="AF35" s="2">
        <v>0.89622172898156527</v>
      </c>
    </row>
    <row r="36" spans="1:32" x14ac:dyDescent="0.25">
      <c r="A36" s="20">
        <v>2046</v>
      </c>
      <c r="B36" s="20" t="s">
        <v>366</v>
      </c>
      <c r="C36" s="2">
        <v>1</v>
      </c>
      <c r="D36" s="2">
        <v>1</v>
      </c>
      <c r="E36" s="2">
        <v>1</v>
      </c>
      <c r="F36" s="2">
        <v>1</v>
      </c>
      <c r="G36" s="2">
        <v>1</v>
      </c>
      <c r="H36" s="2">
        <v>1</v>
      </c>
      <c r="I36" s="2">
        <v>0.99942250954370737</v>
      </c>
      <c r="J36" s="2">
        <v>1</v>
      </c>
      <c r="K36" s="2">
        <v>1</v>
      </c>
      <c r="L36" s="2">
        <v>1</v>
      </c>
      <c r="M36" s="2">
        <v>1</v>
      </c>
      <c r="N36" s="2">
        <v>0.81347912374339693</v>
      </c>
      <c r="O36" s="2">
        <v>0.84849350370439447</v>
      </c>
      <c r="P36" s="2">
        <v>0.76284991598629237</v>
      </c>
      <c r="Q36" s="2">
        <v>1</v>
      </c>
      <c r="R36" s="2">
        <v>1</v>
      </c>
      <c r="S36" s="2">
        <v>0.87310191225834588</v>
      </c>
      <c r="T36" s="2">
        <v>1</v>
      </c>
      <c r="U36" s="2">
        <v>0.96320824404413741</v>
      </c>
      <c r="V36" s="2">
        <v>1</v>
      </c>
      <c r="W36" s="2">
        <v>1</v>
      </c>
      <c r="X36" s="2">
        <v>0.86589923080021658</v>
      </c>
      <c r="Y36" s="2">
        <v>1</v>
      </c>
      <c r="Z36" s="2">
        <v>0.96320824404413741</v>
      </c>
      <c r="AA36" s="2">
        <v>1</v>
      </c>
      <c r="AB36" s="2">
        <v>0.89694586430881751</v>
      </c>
      <c r="AC36" s="2">
        <v>0.75999589330545037</v>
      </c>
      <c r="AD36" s="2">
        <v>0.69909188913829445</v>
      </c>
      <c r="AE36" s="2">
        <v>0.71437514684579084</v>
      </c>
      <c r="AF36" s="2">
        <v>0.90251177769143875</v>
      </c>
    </row>
    <row r="37" spans="1:32" x14ac:dyDescent="0.25">
      <c r="A37" s="20">
        <v>2047</v>
      </c>
      <c r="B37" s="20" t="s">
        <v>366</v>
      </c>
      <c r="C37" s="2">
        <v>1</v>
      </c>
      <c r="D37" s="2">
        <v>1</v>
      </c>
      <c r="E37" s="2">
        <v>1</v>
      </c>
      <c r="F37" s="2">
        <v>1</v>
      </c>
      <c r="G37" s="2">
        <v>1</v>
      </c>
      <c r="H37" s="2">
        <v>1</v>
      </c>
      <c r="I37" s="2">
        <v>0.99960669972606864</v>
      </c>
      <c r="J37" s="2">
        <v>1</v>
      </c>
      <c r="K37" s="2">
        <v>1</v>
      </c>
      <c r="L37" s="2">
        <v>1</v>
      </c>
      <c r="M37" s="2">
        <v>1</v>
      </c>
      <c r="N37" s="2">
        <v>0.81941555152337886</v>
      </c>
      <c r="O37" s="2">
        <v>0.85741808292956223</v>
      </c>
      <c r="P37" s="2">
        <v>0.77023267311883981</v>
      </c>
      <c r="Q37" s="2">
        <v>1</v>
      </c>
      <c r="R37" s="2">
        <v>1</v>
      </c>
      <c r="S37" s="2">
        <v>0.87582905881487838</v>
      </c>
      <c r="T37" s="2">
        <v>1</v>
      </c>
      <c r="U37" s="2">
        <v>0.96577635467654388</v>
      </c>
      <c r="V37" s="2">
        <v>1</v>
      </c>
      <c r="W37" s="2">
        <v>1</v>
      </c>
      <c r="X37" s="2">
        <v>0.86873246508789637</v>
      </c>
      <c r="Y37" s="2">
        <v>1</v>
      </c>
      <c r="Z37" s="2">
        <v>0.96577635467654388</v>
      </c>
      <c r="AA37" s="2">
        <v>1</v>
      </c>
      <c r="AB37" s="2">
        <v>0.90253182763806794</v>
      </c>
      <c r="AC37" s="2">
        <v>0.76127320703256618</v>
      </c>
      <c r="AD37" s="2">
        <v>0.70339881167459573</v>
      </c>
      <c r="AE37" s="2">
        <v>0.72075430986343914</v>
      </c>
      <c r="AF37" s="2">
        <v>0.90825124439565941</v>
      </c>
    </row>
    <row r="38" spans="1:32" x14ac:dyDescent="0.25">
      <c r="A38" s="20">
        <v>2048</v>
      </c>
      <c r="B38" s="20" t="s">
        <v>366</v>
      </c>
      <c r="C38" s="2">
        <v>1</v>
      </c>
      <c r="D38" s="2">
        <v>1</v>
      </c>
      <c r="E38" s="2">
        <v>1</v>
      </c>
      <c r="F38" s="2">
        <v>1</v>
      </c>
      <c r="G38" s="2">
        <v>1</v>
      </c>
      <c r="H38" s="2">
        <v>1</v>
      </c>
      <c r="I38" s="2">
        <v>0.99979311825687922</v>
      </c>
      <c r="J38" s="2">
        <v>1</v>
      </c>
      <c r="K38" s="2">
        <v>1</v>
      </c>
      <c r="L38" s="2">
        <v>1</v>
      </c>
      <c r="M38" s="2">
        <v>1</v>
      </c>
      <c r="N38" s="2">
        <v>0.82542379871017046</v>
      </c>
      <c r="O38" s="2">
        <v>0.8616859919056864</v>
      </c>
      <c r="P38" s="2">
        <v>0.77715337006303908</v>
      </c>
      <c r="Q38" s="2">
        <v>1</v>
      </c>
      <c r="R38" s="2">
        <v>1</v>
      </c>
      <c r="S38" s="2">
        <v>0.87858633952156961</v>
      </c>
      <c r="T38" s="2">
        <v>1</v>
      </c>
      <c r="U38" s="2">
        <v>0.96838996866112093</v>
      </c>
      <c r="V38" s="2">
        <v>1</v>
      </c>
      <c r="W38" s="2">
        <v>1</v>
      </c>
      <c r="X38" s="2">
        <v>0.87160911446106049</v>
      </c>
      <c r="Y38" s="2">
        <v>1</v>
      </c>
      <c r="Z38" s="2">
        <v>0.96838996866112093</v>
      </c>
      <c r="AA38" s="2">
        <v>1</v>
      </c>
      <c r="AB38" s="2">
        <v>0.90821448479973987</v>
      </c>
      <c r="AC38" s="2">
        <v>0.76256660569845236</v>
      </c>
      <c r="AD38" s="2">
        <v>0.70733715286297316</v>
      </c>
      <c r="AE38" s="2">
        <v>0.72724556143519059</v>
      </c>
      <c r="AF38" s="2">
        <v>0.91409041035470451</v>
      </c>
    </row>
    <row r="39" spans="1:32" x14ac:dyDescent="0.25">
      <c r="A39" s="20">
        <v>2049</v>
      </c>
      <c r="B39" s="20" t="s">
        <v>366</v>
      </c>
      <c r="C39" s="2">
        <v>1</v>
      </c>
      <c r="D39" s="2">
        <v>1</v>
      </c>
      <c r="E39" s="2">
        <v>1</v>
      </c>
      <c r="F39" s="2">
        <v>1</v>
      </c>
      <c r="G39" s="2">
        <v>1</v>
      </c>
      <c r="H39" s="2">
        <v>1</v>
      </c>
      <c r="I39" s="2">
        <v>0.99998176513613901</v>
      </c>
      <c r="J39" s="2">
        <v>1</v>
      </c>
      <c r="K39" s="2">
        <v>1</v>
      </c>
      <c r="L39" s="2">
        <v>1</v>
      </c>
      <c r="M39" s="2">
        <v>1</v>
      </c>
      <c r="N39" s="2">
        <v>0.83150386530377185</v>
      </c>
      <c r="O39" s="2">
        <v>0.86207778576507954</v>
      </c>
      <c r="P39" s="2">
        <v>0.78412040938562477</v>
      </c>
      <c r="Q39" s="2">
        <v>1</v>
      </c>
      <c r="R39" s="2">
        <v>1</v>
      </c>
      <c r="S39" s="2">
        <v>0.88137375437842014</v>
      </c>
      <c r="T39" s="2">
        <v>1</v>
      </c>
      <c r="U39" s="2">
        <v>0.97104908599786866</v>
      </c>
      <c r="V39" s="2">
        <v>1</v>
      </c>
      <c r="W39" s="2">
        <v>1</v>
      </c>
      <c r="X39" s="2">
        <v>0.87452917891970883</v>
      </c>
      <c r="Y39" s="2">
        <v>1</v>
      </c>
      <c r="Z39" s="2">
        <v>0.97104908599786866</v>
      </c>
      <c r="AA39" s="2">
        <v>1</v>
      </c>
      <c r="AB39" s="2">
        <v>0.91399383579383386</v>
      </c>
      <c r="AC39" s="2">
        <v>0.76387608930310902</v>
      </c>
      <c r="AD39" s="2">
        <v>0.71133718799084877</v>
      </c>
      <c r="AE39" s="2">
        <v>0.73384895224163849</v>
      </c>
      <c r="AF39" s="2">
        <v>0.9200292755685745</v>
      </c>
    </row>
    <row r="40" spans="1:32" x14ac:dyDescent="0.25">
      <c r="A40" s="20">
        <v>2050</v>
      </c>
      <c r="B40" s="20" t="s">
        <v>366</v>
      </c>
      <c r="C40" s="2">
        <v>1</v>
      </c>
      <c r="D40" s="2">
        <v>1</v>
      </c>
      <c r="E40" s="2">
        <v>1</v>
      </c>
      <c r="F40" s="2">
        <v>1</v>
      </c>
      <c r="G40" s="2">
        <v>1</v>
      </c>
      <c r="H40" s="2">
        <v>1</v>
      </c>
      <c r="I40" s="2">
        <v>1</v>
      </c>
      <c r="J40" s="2">
        <v>1</v>
      </c>
      <c r="K40" s="2">
        <v>1</v>
      </c>
      <c r="L40" s="2">
        <v>1</v>
      </c>
      <c r="M40" s="2">
        <v>1</v>
      </c>
      <c r="N40" s="2">
        <v>0.83748311094033523</v>
      </c>
      <c r="O40" s="2">
        <v>0.86207778576507954</v>
      </c>
      <c r="P40" s="2">
        <v>0.79113379108659665</v>
      </c>
      <c r="Q40" s="2">
        <v>1</v>
      </c>
      <c r="R40" s="2">
        <v>1</v>
      </c>
      <c r="S40" s="2">
        <v>0.88419130338542928</v>
      </c>
      <c r="T40" s="2">
        <v>1</v>
      </c>
      <c r="U40" s="2">
        <v>0.97375370668678707</v>
      </c>
      <c r="V40" s="2">
        <v>1</v>
      </c>
      <c r="W40" s="2">
        <v>1</v>
      </c>
      <c r="X40" s="2">
        <v>0.87749265846384161</v>
      </c>
      <c r="Y40" s="2">
        <v>1</v>
      </c>
      <c r="Z40" s="2">
        <v>0.97375370668678707</v>
      </c>
      <c r="AA40" s="2">
        <v>1</v>
      </c>
      <c r="AB40" s="2">
        <v>0.91986988062034969</v>
      </c>
      <c r="AC40" s="2">
        <v>0.76520165784653604</v>
      </c>
      <c r="AD40" s="2">
        <v>0.71539891705822201</v>
      </c>
      <c r="AE40" s="2">
        <v>0.7405645324565695</v>
      </c>
      <c r="AF40" s="2">
        <v>0.92606784003726872</v>
      </c>
    </row>
  </sheetData>
  <mergeCells count="6">
    <mergeCell ref="AB3:AF3"/>
    <mergeCell ref="C3:G3"/>
    <mergeCell ref="H3:L3"/>
    <mergeCell ref="M3:Q3"/>
    <mergeCell ref="R3:V3"/>
    <mergeCell ref="W3:AA3"/>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B4"/>
  <sheetViews>
    <sheetView workbookViewId="0"/>
  </sheetViews>
  <sheetFormatPr defaultRowHeight="15" x14ac:dyDescent="0.25"/>
  <cols>
    <col min="1" max="1" width="13" customWidth="1"/>
    <col min="2" max="2" width="19" customWidth="1"/>
  </cols>
  <sheetData>
    <row r="1" spans="1:2" x14ac:dyDescent="0.25">
      <c r="A1" s="2" t="s">
        <v>47</v>
      </c>
    </row>
    <row r="3" spans="1:2" x14ac:dyDescent="0.25">
      <c r="A3" s="129"/>
      <c r="B3" s="40" t="s">
        <v>606</v>
      </c>
    </row>
    <row r="4" spans="1:2" x14ac:dyDescent="0.25">
      <c r="A4" s="103" t="s">
        <v>245</v>
      </c>
      <c r="B4" s="32">
        <v>181.41152886986819</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B4"/>
  <sheetViews>
    <sheetView workbookViewId="0"/>
  </sheetViews>
  <sheetFormatPr defaultRowHeight="15" x14ac:dyDescent="0.25"/>
  <cols>
    <col min="1" max="1" width="13" customWidth="1"/>
    <col min="2" max="2" width="19" customWidth="1"/>
  </cols>
  <sheetData>
    <row r="1" spans="1:2" x14ac:dyDescent="0.25">
      <c r="A1" s="2" t="s">
        <v>49</v>
      </c>
    </row>
    <row r="3" spans="1:2" x14ac:dyDescent="0.25">
      <c r="A3" s="129"/>
      <c r="B3" s="40" t="s">
        <v>605</v>
      </c>
    </row>
    <row r="4" spans="1:2" x14ac:dyDescent="0.25">
      <c r="A4" s="103" t="s">
        <v>245</v>
      </c>
      <c r="B4" s="32">
        <v>42.21475726586808</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3"/>
  <sheetViews>
    <sheetView workbookViewId="0"/>
  </sheetViews>
  <sheetFormatPr defaultRowHeight="15" x14ac:dyDescent="0.25"/>
  <cols>
    <col min="1" max="1" width="13" customWidth="1"/>
    <col min="2" max="2" width="21" style="23" customWidth="1"/>
    <col min="3" max="4" width="23" style="23" customWidth="1"/>
    <col min="5" max="5" width="22" style="23" customWidth="1"/>
    <col min="6" max="6" width="24" style="23" customWidth="1"/>
    <col min="7" max="7" width="27" style="23" customWidth="1"/>
  </cols>
  <sheetData>
    <row r="1" spans="1:7" x14ac:dyDescent="0.25">
      <c r="A1" s="2" t="s">
        <v>558</v>
      </c>
    </row>
    <row r="3" spans="1:7" x14ac:dyDescent="0.25">
      <c r="A3" s="1" t="s">
        <v>78</v>
      </c>
      <c r="B3" s="22" t="s">
        <v>379</v>
      </c>
      <c r="C3" s="22" t="s">
        <v>380</v>
      </c>
      <c r="D3" s="22" t="s">
        <v>381</v>
      </c>
      <c r="E3" s="22" t="s">
        <v>382</v>
      </c>
      <c r="F3" s="22" t="s">
        <v>383</v>
      </c>
      <c r="G3" s="22" t="s">
        <v>384</v>
      </c>
    </row>
    <row r="4" spans="1:7" x14ac:dyDescent="0.25">
      <c r="A4" s="1" t="s">
        <v>103</v>
      </c>
      <c r="B4" s="21">
        <v>0.56115177762534363</v>
      </c>
      <c r="C4" s="21">
        <v>0.59139504673436605</v>
      </c>
      <c r="D4" s="21">
        <v>0.48782568617828159</v>
      </c>
      <c r="E4" s="21">
        <v>0.52470462743906376</v>
      </c>
      <c r="F4" s="21">
        <v>0.56444967580039884</v>
      </c>
      <c r="G4" s="21">
        <v>0.1035693605560845</v>
      </c>
    </row>
    <row r="5" spans="1:7" x14ac:dyDescent="0.25">
      <c r="A5" s="1" t="s">
        <v>109</v>
      </c>
      <c r="B5" s="21">
        <v>0.73367941064310493</v>
      </c>
      <c r="C5" s="21">
        <v>0.73394282847102421</v>
      </c>
      <c r="D5" s="21">
        <v>0.73789706524231935</v>
      </c>
      <c r="E5" s="21">
        <v>0.7077147161011158</v>
      </c>
      <c r="F5" s="21">
        <v>0.73578475872367144</v>
      </c>
      <c r="G5" s="21">
        <v>3.018234914120355E-2</v>
      </c>
    </row>
    <row r="6" spans="1:7" x14ac:dyDescent="0.25">
      <c r="A6" s="1" t="s">
        <v>158</v>
      </c>
      <c r="B6" s="21">
        <v>0.609455511091202</v>
      </c>
      <c r="C6" s="21">
        <v>0.63969323026195768</v>
      </c>
      <c r="D6" s="21">
        <v>0.57667978176990453</v>
      </c>
      <c r="E6" s="21">
        <v>0.5772577481201655</v>
      </c>
      <c r="F6" s="21">
        <v>0.61176594075795288</v>
      </c>
      <c r="G6" s="21">
        <v>6.3013448492053148E-2</v>
      </c>
    </row>
    <row r="7" spans="1:7" x14ac:dyDescent="0.25">
      <c r="A7" s="1" t="s">
        <v>173</v>
      </c>
      <c r="B7" s="21">
        <v>0.58395251849227514</v>
      </c>
      <c r="C7" s="21">
        <v>0.66598859449102521</v>
      </c>
      <c r="D7" s="21">
        <v>0.50345879453262987</v>
      </c>
      <c r="E7" s="21">
        <v>0.50246349963416448</v>
      </c>
      <c r="F7" s="21">
        <v>0.59156356221707762</v>
      </c>
      <c r="G7" s="21">
        <v>0.1635250948568607</v>
      </c>
    </row>
    <row r="8" spans="1:7" x14ac:dyDescent="0.25">
      <c r="A8" s="1" t="s">
        <v>185</v>
      </c>
      <c r="B8" s="21">
        <v>0.64316278347773659</v>
      </c>
      <c r="C8" s="21">
        <v>0.64989317384374656</v>
      </c>
      <c r="D8" s="21">
        <v>0.54749473175278696</v>
      </c>
      <c r="E8" s="21">
        <v>0.61727654916476049</v>
      </c>
      <c r="F8" s="21">
        <v>0.64641327939224413</v>
      </c>
      <c r="G8" s="21">
        <v>0.10239844209095959</v>
      </c>
    </row>
    <row r="9" spans="1:7" x14ac:dyDescent="0.25">
      <c r="A9" s="1" t="s">
        <v>237</v>
      </c>
      <c r="B9" s="21">
        <v>0.71382299217847034</v>
      </c>
      <c r="C9" s="21">
        <v>0.71097011366680984</v>
      </c>
      <c r="D9" s="21">
        <v>0.72286705772388826</v>
      </c>
      <c r="E9" s="21">
        <v>0.69285999482877558</v>
      </c>
      <c r="F9" s="21">
        <v>0.71601881973936554</v>
      </c>
      <c r="G9" s="21">
        <v>3.0007062895112679E-2</v>
      </c>
    </row>
    <row r="11" spans="1:7" x14ac:dyDescent="0.25">
      <c r="A11" s="94" t="s">
        <v>265</v>
      </c>
      <c r="B11" s="23">
        <f>MIN(B4:B9)</f>
        <v>0.56115177762534363</v>
      </c>
    </row>
    <row r="12" spans="1:7" x14ac:dyDescent="0.25">
      <c r="A12" s="94" t="s">
        <v>266</v>
      </c>
      <c r="B12" s="23">
        <f>MAX(B4:B9)</f>
        <v>0.73367941064310493</v>
      </c>
    </row>
    <row r="13" spans="1:7" x14ac:dyDescent="0.25">
      <c r="A13" s="94" t="s">
        <v>267</v>
      </c>
      <c r="B13" s="23">
        <f>MEDIAN(B4:B9)</f>
        <v>0.62630914728446929</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B4"/>
  <sheetViews>
    <sheetView workbookViewId="0">
      <selection activeCell="A3" sqref="A3:B4"/>
    </sheetView>
  </sheetViews>
  <sheetFormatPr defaultRowHeight="15" x14ac:dyDescent="0.25"/>
  <cols>
    <col min="1" max="1" width="13" customWidth="1"/>
    <col min="2" max="2" width="19" customWidth="1"/>
  </cols>
  <sheetData>
    <row r="1" spans="1:2" x14ac:dyDescent="0.25">
      <c r="A1" s="2" t="s">
        <v>51</v>
      </c>
    </row>
    <row r="3" spans="1:2" x14ac:dyDescent="0.25">
      <c r="A3" s="129"/>
      <c r="B3" s="40" t="s">
        <v>604</v>
      </c>
    </row>
    <row r="4" spans="1:2" x14ac:dyDescent="0.25">
      <c r="A4" s="103" t="s">
        <v>245</v>
      </c>
      <c r="B4" s="129">
        <v>163.3946541312736</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7ECE8-68C3-40CB-9E28-94820BA8CACA}">
  <dimension ref="A1:AG107"/>
  <sheetViews>
    <sheetView zoomScale="70" zoomScaleNormal="70" workbookViewId="0">
      <selection activeCell="A2" sqref="A2"/>
    </sheetView>
  </sheetViews>
  <sheetFormatPr defaultColWidth="11.42578125" defaultRowHeight="15" x14ac:dyDescent="0.25"/>
  <cols>
    <col min="3" max="3" width="17.28515625" customWidth="1"/>
    <col min="5" max="5" width="15" customWidth="1"/>
    <col min="6" max="6" width="17.7109375" customWidth="1"/>
    <col min="7" max="7" width="21.42578125" customWidth="1"/>
    <col min="8" max="8" width="22.140625" customWidth="1"/>
    <col min="12" max="12" width="13" customWidth="1"/>
    <col min="39" max="40" width="29.140625" customWidth="1"/>
    <col min="41" max="41" width="16.28515625" customWidth="1"/>
    <col min="43" max="43" width="32.28515625" customWidth="1"/>
    <col min="44" max="44" width="21" customWidth="1"/>
    <col min="53" max="53" width="14.140625" customWidth="1"/>
  </cols>
  <sheetData>
    <row r="1" spans="1:20" x14ac:dyDescent="0.25">
      <c r="A1" s="2" t="s">
        <v>624</v>
      </c>
    </row>
    <row r="2" spans="1:20" s="106" customFormat="1" ht="21" x14ac:dyDescent="0.35"/>
    <row r="3" spans="1:20" s="106" customFormat="1" ht="21" x14ac:dyDescent="0.35"/>
    <row r="5" spans="1:20" x14ac:dyDescent="0.25">
      <c r="C5" s="79" t="s">
        <v>453</v>
      </c>
      <c r="D5" s="80"/>
      <c r="E5" s="80"/>
      <c r="F5" s="80"/>
      <c r="G5" s="80"/>
      <c r="H5" s="80"/>
      <c r="I5" s="80"/>
      <c r="J5" s="80"/>
      <c r="K5" s="80"/>
      <c r="L5" s="80"/>
      <c r="M5" s="80"/>
      <c r="N5" s="80"/>
      <c r="O5" s="80"/>
      <c r="P5" s="80"/>
      <c r="Q5" s="80"/>
      <c r="R5" s="80"/>
      <c r="S5" s="80"/>
      <c r="T5" s="80"/>
    </row>
    <row r="6" spans="1:20" x14ac:dyDescent="0.25">
      <c r="C6" s="80" t="s">
        <v>454</v>
      </c>
      <c r="D6" s="80"/>
      <c r="E6" s="80"/>
      <c r="F6" s="80"/>
      <c r="G6" s="80"/>
      <c r="H6" s="80"/>
      <c r="I6" s="80"/>
      <c r="J6" s="80"/>
      <c r="K6" s="80"/>
      <c r="L6" s="80"/>
      <c r="M6" s="80"/>
      <c r="N6" s="80"/>
      <c r="O6" s="80"/>
      <c r="P6" s="80"/>
      <c r="Q6" s="80"/>
      <c r="R6" s="80"/>
      <c r="S6" s="80"/>
      <c r="T6" s="80"/>
    </row>
    <row r="7" spans="1:20" x14ac:dyDescent="0.25">
      <c r="C7" s="80" t="s">
        <v>299</v>
      </c>
      <c r="D7" s="80" t="s">
        <v>455</v>
      </c>
      <c r="E7" s="80" t="s">
        <v>442</v>
      </c>
      <c r="F7" s="80" t="s">
        <v>456</v>
      </c>
      <c r="G7" s="80" t="s">
        <v>447</v>
      </c>
      <c r="H7" s="80" t="s">
        <v>457</v>
      </c>
      <c r="I7" s="80" t="s">
        <v>458</v>
      </c>
      <c r="J7" s="80" t="s">
        <v>445</v>
      </c>
      <c r="K7" s="80" t="s">
        <v>443</v>
      </c>
      <c r="L7" s="80" t="s">
        <v>459</v>
      </c>
      <c r="M7" s="80" t="s">
        <v>460</v>
      </c>
      <c r="N7" s="80" t="s">
        <v>461</v>
      </c>
      <c r="O7" s="80" t="s">
        <v>462</v>
      </c>
      <c r="P7" s="80" t="s">
        <v>439</v>
      </c>
      <c r="Q7" s="80" t="s">
        <v>463</v>
      </c>
      <c r="R7" s="80" t="s">
        <v>464</v>
      </c>
      <c r="S7" s="80" t="s">
        <v>465</v>
      </c>
      <c r="T7" s="80" t="s">
        <v>452</v>
      </c>
    </row>
    <row r="8" spans="1:20" x14ac:dyDescent="0.25">
      <c r="C8" s="80" t="s">
        <v>301</v>
      </c>
      <c r="D8" s="81">
        <v>10.1113976288042</v>
      </c>
      <c r="E8" s="81">
        <v>1.0911515374919901E-2</v>
      </c>
      <c r="F8" s="81">
        <v>2.3074849170926399E-2</v>
      </c>
      <c r="G8" s="81">
        <v>5.7647045334056797</v>
      </c>
      <c r="H8" s="81">
        <v>3.11999377777743</v>
      </c>
      <c r="I8" s="81">
        <v>7.9638372875165495E-2</v>
      </c>
      <c r="J8" s="81">
        <v>44.269106079025399</v>
      </c>
      <c r="K8" s="81">
        <v>7.4090261076516196E-4</v>
      </c>
      <c r="L8" s="81">
        <v>0.301358162586922</v>
      </c>
      <c r="M8" s="81">
        <v>3.7994900355505699E-3</v>
      </c>
      <c r="N8" s="81">
        <v>0.83330879550946901</v>
      </c>
      <c r="O8" s="81">
        <v>7.67579272842028</v>
      </c>
      <c r="P8" s="81">
        <v>5.4426943278117201E-4</v>
      </c>
      <c r="Q8" s="81">
        <v>0.49355033240273699</v>
      </c>
      <c r="R8" s="81">
        <v>7.0937391964318399</v>
      </c>
      <c r="S8" s="81">
        <v>2.40136754416387</v>
      </c>
      <c r="T8" s="80">
        <f>SUM(C8:S8)</f>
        <v>82.183028178027939</v>
      </c>
    </row>
    <row r="9" spans="1:20" x14ac:dyDescent="0.25">
      <c r="C9" s="80"/>
      <c r="D9" s="80"/>
      <c r="E9" s="80"/>
      <c r="F9" s="80"/>
      <c r="G9" s="80"/>
      <c r="H9" s="80"/>
      <c r="I9" s="80"/>
      <c r="J9" s="80"/>
      <c r="K9" s="80"/>
      <c r="L9" s="80"/>
      <c r="M9" s="80"/>
      <c r="N9" s="80"/>
      <c r="O9" s="80"/>
      <c r="P9" s="80"/>
      <c r="Q9" s="80"/>
      <c r="R9" s="80"/>
      <c r="S9" s="80"/>
      <c r="T9" s="80"/>
    </row>
    <row r="10" spans="1:20" x14ac:dyDescent="0.25">
      <c r="C10" s="79" t="s">
        <v>512</v>
      </c>
      <c r="D10" s="80"/>
      <c r="E10" s="80"/>
      <c r="F10" s="80"/>
      <c r="G10" s="80"/>
      <c r="H10" s="80"/>
      <c r="I10" s="80"/>
      <c r="J10" s="80"/>
      <c r="K10" s="80"/>
      <c r="L10" s="80"/>
      <c r="M10" s="80"/>
      <c r="N10" s="80"/>
      <c r="O10" s="80"/>
      <c r="P10" s="80"/>
      <c r="Q10" s="80"/>
      <c r="R10" s="80"/>
      <c r="S10" s="80"/>
      <c r="T10" s="80"/>
    </row>
    <row r="11" spans="1:20" x14ac:dyDescent="0.25">
      <c r="C11" s="79"/>
      <c r="D11" s="80" t="s">
        <v>465</v>
      </c>
      <c r="E11" s="80" t="s">
        <v>439</v>
      </c>
      <c r="F11" s="80" t="s">
        <v>463</v>
      </c>
      <c r="G11" s="80" t="s">
        <v>464</v>
      </c>
      <c r="H11" s="80" t="s">
        <v>442</v>
      </c>
      <c r="I11" s="80" t="s">
        <v>443</v>
      </c>
      <c r="J11" s="80" t="s">
        <v>461</v>
      </c>
      <c r="K11" s="80" t="s">
        <v>445</v>
      </c>
      <c r="L11" s="80"/>
      <c r="M11" s="80" t="s">
        <v>447</v>
      </c>
      <c r="N11" s="80" t="s">
        <v>455</v>
      </c>
      <c r="O11" s="80" t="s">
        <v>462</v>
      </c>
      <c r="P11" s="80" t="s">
        <v>459</v>
      </c>
      <c r="Q11" s="80"/>
      <c r="R11" s="80"/>
      <c r="S11" s="80"/>
      <c r="T11" s="80"/>
    </row>
    <row r="12" spans="1:20" x14ac:dyDescent="0.25">
      <c r="C12" s="79"/>
      <c r="D12" s="82">
        <f>S8</f>
        <v>2.40136754416387</v>
      </c>
      <c r="E12" s="81">
        <f>P8</f>
        <v>5.4426943278117201E-4</v>
      </c>
      <c r="F12" s="83">
        <f>Q8</f>
        <v>0.49355033240273699</v>
      </c>
      <c r="G12" s="83">
        <f>R8</f>
        <v>7.0937391964318399</v>
      </c>
      <c r="H12" s="83">
        <f>E8</f>
        <v>1.0911515374919901E-2</v>
      </c>
      <c r="I12" s="83">
        <f>K8</f>
        <v>7.4090261076516196E-4</v>
      </c>
      <c r="J12" s="83">
        <f>N8</f>
        <v>0.83330879550946901</v>
      </c>
      <c r="K12" s="83">
        <f>J8+H8</f>
        <v>47.389099856802829</v>
      </c>
      <c r="L12" s="80"/>
      <c r="M12" s="83">
        <f>G8</f>
        <v>5.7647045334056797</v>
      </c>
      <c r="N12" s="83">
        <f>D8</f>
        <v>10.1113976288042</v>
      </c>
      <c r="O12" s="83">
        <f>O8</f>
        <v>7.67579272842028</v>
      </c>
      <c r="P12" s="83">
        <f>L8</f>
        <v>0.301358162586922</v>
      </c>
      <c r="Q12" s="80"/>
      <c r="R12" s="83">
        <f>SUM(D12:Q12)</f>
        <v>82.076515465946287</v>
      </c>
      <c r="S12" s="80"/>
      <c r="T12" s="80"/>
    </row>
    <row r="13" spans="1:20" x14ac:dyDescent="0.25">
      <c r="C13" s="79"/>
      <c r="D13" s="84">
        <f t="shared" ref="D13:P13" si="0">D12/$T$8</f>
        <v>2.9219750079808912E-2</v>
      </c>
      <c r="E13" s="84">
        <f t="shared" si="0"/>
        <v>6.6226500148200341E-6</v>
      </c>
      <c r="F13" s="84">
        <f t="shared" si="0"/>
        <v>6.0055019064713683E-3</v>
      </c>
      <c r="G13" s="84">
        <f t="shared" si="0"/>
        <v>8.6316352094803775E-2</v>
      </c>
      <c r="H13" s="84">
        <f t="shared" si="0"/>
        <v>1.3277090923545637E-4</v>
      </c>
      <c r="I13" s="84">
        <f t="shared" si="0"/>
        <v>9.0152751388059232E-6</v>
      </c>
      <c r="J13" s="84">
        <f t="shared" si="0"/>
        <v>1.013967012391323E-2</v>
      </c>
      <c r="K13" s="84">
        <f t="shared" si="0"/>
        <v>0.57662878707933218</v>
      </c>
      <c r="L13" s="84">
        <f t="shared" si="0"/>
        <v>0</v>
      </c>
      <c r="M13" s="84">
        <f t="shared" si="0"/>
        <v>7.0144708234867695E-2</v>
      </c>
      <c r="N13" s="84">
        <f t="shared" si="0"/>
        <v>0.12303510655388013</v>
      </c>
      <c r="O13" s="84">
        <f t="shared" si="0"/>
        <v>9.339875760957228E-2</v>
      </c>
      <c r="P13" s="84">
        <f t="shared" si="0"/>
        <v>3.6669148030674739E-3</v>
      </c>
      <c r="Q13" s="80"/>
      <c r="R13" s="80"/>
      <c r="S13" s="80"/>
      <c r="T13" s="80"/>
    </row>
    <row r="19" spans="1:33" s="87" customFormat="1" ht="21" x14ac:dyDescent="0.35">
      <c r="C19" s="86" t="s">
        <v>513</v>
      </c>
    </row>
    <row r="20" spans="1:33" x14ac:dyDescent="0.25">
      <c r="C20" s="72" t="s">
        <v>510</v>
      </c>
    </row>
    <row r="22" spans="1:33" x14ac:dyDescent="0.25">
      <c r="C22" s="50"/>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row>
    <row r="23" spans="1:33" x14ac:dyDescent="0.25">
      <c r="C23" s="51"/>
      <c r="D23" s="51"/>
      <c r="E23" s="51"/>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row>
    <row r="24" spans="1:33" x14ac:dyDescent="0.25">
      <c r="C24" s="51"/>
      <c r="D24" s="51" t="s">
        <v>429</v>
      </c>
      <c r="E24" s="51"/>
      <c r="F24" s="51"/>
      <c r="G24" s="51"/>
      <c r="H24" s="51"/>
      <c r="I24" s="51" t="s">
        <v>430</v>
      </c>
      <c r="J24" s="51"/>
      <c r="K24" s="51"/>
      <c r="L24" s="51"/>
      <c r="M24" s="51"/>
      <c r="N24" s="51"/>
      <c r="O24" s="51" t="s">
        <v>431</v>
      </c>
      <c r="P24" s="51"/>
      <c r="Q24" s="51"/>
      <c r="R24" s="51"/>
      <c r="S24" s="51"/>
      <c r="T24" s="51" t="s">
        <v>432</v>
      </c>
      <c r="U24" s="51"/>
      <c r="V24" s="51"/>
      <c r="W24" s="51"/>
      <c r="X24" s="51"/>
      <c r="Y24" s="51" t="s">
        <v>433</v>
      </c>
      <c r="Z24" s="51"/>
      <c r="AA24" s="51"/>
      <c r="AB24" s="51"/>
      <c r="AC24" s="51"/>
      <c r="AD24" s="51" t="s">
        <v>434</v>
      </c>
      <c r="AE24" s="51"/>
      <c r="AF24" s="51"/>
      <c r="AG24" s="51"/>
    </row>
    <row r="25" spans="1:33" x14ac:dyDescent="0.25">
      <c r="C25" s="51"/>
      <c r="D25" s="78" t="s">
        <v>435</v>
      </c>
      <c r="E25" s="78" t="s">
        <v>109</v>
      </c>
      <c r="F25" s="78" t="s">
        <v>436</v>
      </c>
      <c r="G25" s="78" t="s">
        <v>335</v>
      </c>
      <c r="H25" s="50"/>
      <c r="I25" s="78" t="s">
        <v>435</v>
      </c>
      <c r="J25" s="78" t="s">
        <v>109</v>
      </c>
      <c r="K25" s="78" t="s">
        <v>436</v>
      </c>
      <c r="L25" s="78" t="s">
        <v>335</v>
      </c>
      <c r="M25" s="51"/>
      <c r="N25" s="51"/>
      <c r="O25" s="78" t="s">
        <v>435</v>
      </c>
      <c r="P25" s="78" t="s">
        <v>109</v>
      </c>
      <c r="Q25" s="78" t="s">
        <v>436</v>
      </c>
      <c r="R25" s="78" t="s">
        <v>335</v>
      </c>
      <c r="S25" s="51"/>
      <c r="T25" s="78" t="s">
        <v>435</v>
      </c>
      <c r="U25" s="78" t="s">
        <v>109</v>
      </c>
      <c r="V25" s="78" t="s">
        <v>436</v>
      </c>
      <c r="W25" s="78" t="s">
        <v>335</v>
      </c>
      <c r="X25" s="50" t="s">
        <v>437</v>
      </c>
      <c r="Y25" s="78" t="s">
        <v>435</v>
      </c>
      <c r="Z25" s="78" t="s">
        <v>109</v>
      </c>
      <c r="AA25" s="78" t="s">
        <v>436</v>
      </c>
      <c r="AB25" s="78" t="s">
        <v>335</v>
      </c>
      <c r="AC25" s="51"/>
      <c r="AD25" s="78" t="s">
        <v>435</v>
      </c>
      <c r="AE25" s="78" t="s">
        <v>109</v>
      </c>
      <c r="AF25" s="78" t="s">
        <v>436</v>
      </c>
      <c r="AG25" s="78" t="s">
        <v>335</v>
      </c>
    </row>
    <row r="26" spans="1:33" s="53" customFormat="1" x14ac:dyDescent="0.25">
      <c r="A26"/>
      <c r="B26"/>
      <c r="C26" s="51">
        <v>2015</v>
      </c>
      <c r="D26" s="74">
        <v>19.157487713378906</v>
      </c>
      <c r="E26" s="74">
        <v>21.698722800781251</v>
      </c>
      <c r="F26" s="74">
        <v>11.420773726379394</v>
      </c>
      <c r="G26" s="74">
        <v>52.276984240539548</v>
      </c>
      <c r="H26" s="74"/>
      <c r="I26" s="74">
        <v>8.8923623749999994</v>
      </c>
      <c r="J26" s="74">
        <v>2.4466793125000001</v>
      </c>
      <c r="K26" s="74">
        <v>1.789016146484375</v>
      </c>
      <c r="L26" s="74">
        <v>13.128057833984375</v>
      </c>
      <c r="M26" s="75">
        <v>0.25112500318646691</v>
      </c>
      <c r="N26" s="75"/>
      <c r="O26" s="74">
        <v>1.16206908157791</v>
      </c>
      <c r="P26" s="74">
        <v>1.4136925988964282</v>
      </c>
      <c r="Q26" s="74">
        <v>0.75124420970681038</v>
      </c>
      <c r="R26" s="74">
        <v>3.3270058901811455</v>
      </c>
      <c r="S26" s="74"/>
      <c r="T26" s="74">
        <v>0.256915658018397</v>
      </c>
      <c r="U26" s="74">
        <v>0.32535591959956323</v>
      </c>
      <c r="V26" s="74">
        <v>0.1533211967012032</v>
      </c>
      <c r="W26" s="74">
        <v>0.73559277431916315</v>
      </c>
      <c r="X26" s="75">
        <v>0.1810645931499216</v>
      </c>
      <c r="Y26" s="76">
        <v>7.4069458418879006E-2</v>
      </c>
      <c r="Z26" s="76">
        <v>8.0145201838026051E-2</v>
      </c>
      <c r="AA26" s="76">
        <v>7.9203513534172626E-2</v>
      </c>
      <c r="AB26" s="76">
        <v>7.7712950039491011E-2</v>
      </c>
      <c r="AC26" s="51"/>
      <c r="AD26" s="76">
        <v>1.3410717619251099E-2</v>
      </c>
      <c r="AE26" s="76">
        <v>1.4994242867964974E-2</v>
      </c>
      <c r="AF26" s="76">
        <v>1.3424764413908843E-2</v>
      </c>
      <c r="AG26" s="76">
        <v>1.4071063681380622E-2</v>
      </c>
    </row>
    <row r="27" spans="1:33" x14ac:dyDescent="0.25">
      <c r="C27" s="51"/>
      <c r="D27" s="74"/>
      <c r="E27" s="74"/>
      <c r="F27" s="74"/>
      <c r="G27" s="74"/>
      <c r="H27" s="74"/>
      <c r="I27" s="74"/>
      <c r="J27" s="74"/>
      <c r="K27" s="74"/>
      <c r="L27" s="74"/>
      <c r="M27" s="74"/>
      <c r="N27" s="74"/>
      <c r="O27" s="74"/>
      <c r="P27" s="74"/>
      <c r="Q27" s="74"/>
      <c r="R27" s="74"/>
      <c r="S27" s="74"/>
      <c r="T27" s="74"/>
      <c r="U27" s="74"/>
      <c r="V27" s="74"/>
      <c r="W27" s="74"/>
      <c r="X27" s="75"/>
      <c r="Y27" s="76"/>
      <c r="Z27" s="76"/>
      <c r="AA27" s="76"/>
      <c r="AB27" s="76"/>
      <c r="AC27" s="51"/>
      <c r="AD27" s="76"/>
      <c r="AE27" s="76"/>
      <c r="AF27" s="76"/>
      <c r="AG27" s="76"/>
    </row>
    <row r="28" spans="1:33" x14ac:dyDescent="0.25">
      <c r="C28" s="51"/>
      <c r="D28" s="74"/>
      <c r="E28" s="74"/>
      <c r="F28" s="74"/>
      <c r="G28" s="74"/>
      <c r="H28" s="74"/>
      <c r="I28" s="74"/>
      <c r="J28" s="74"/>
      <c r="K28" s="74"/>
      <c r="L28" s="74"/>
      <c r="M28" s="74"/>
      <c r="N28" s="74"/>
      <c r="O28" s="74"/>
      <c r="P28" s="74"/>
      <c r="Q28" s="74"/>
      <c r="R28" s="74"/>
      <c r="S28" s="74"/>
      <c r="T28" s="74"/>
      <c r="U28" s="74"/>
      <c r="V28" s="74"/>
      <c r="W28" s="74"/>
      <c r="X28" s="75"/>
      <c r="Y28" s="76"/>
      <c r="Z28" s="76"/>
      <c r="AA28" s="76"/>
      <c r="AB28" s="76"/>
      <c r="AC28" s="51"/>
      <c r="AD28" s="76"/>
      <c r="AE28" s="76"/>
      <c r="AF28" s="76"/>
      <c r="AG28" s="76"/>
    </row>
    <row r="29" spans="1:33" x14ac:dyDescent="0.25">
      <c r="C29" s="51"/>
      <c r="D29" s="74"/>
      <c r="E29" s="74"/>
      <c r="F29" s="74"/>
      <c r="G29" s="74"/>
      <c r="H29" s="74"/>
      <c r="I29" s="74"/>
      <c r="J29" s="51"/>
      <c r="K29" s="51"/>
      <c r="L29" s="51"/>
      <c r="M29" s="51"/>
      <c r="N29" s="51"/>
      <c r="O29" s="51"/>
      <c r="P29" s="51"/>
      <c r="Q29" s="51"/>
      <c r="R29" s="51"/>
      <c r="S29" s="51"/>
      <c r="T29" s="74"/>
      <c r="U29" s="74"/>
      <c r="V29" s="74"/>
      <c r="W29" s="74"/>
      <c r="X29" s="75"/>
      <c r="Y29" s="76"/>
      <c r="Z29" s="76"/>
      <c r="AA29" s="76"/>
      <c r="AB29" s="76"/>
      <c r="AC29" s="51"/>
      <c r="AD29" s="76"/>
      <c r="AE29" s="76"/>
      <c r="AF29" s="76"/>
      <c r="AG29" s="76"/>
    </row>
    <row r="30" spans="1:33" x14ac:dyDescent="0.25">
      <c r="C30" s="51"/>
      <c r="D30" s="50" t="s">
        <v>508</v>
      </c>
      <c r="E30" s="51"/>
      <c r="F30" s="51"/>
      <c r="G30" s="51"/>
      <c r="H30" s="51"/>
      <c r="I30" s="51"/>
      <c r="J30" s="51"/>
      <c r="K30" s="51"/>
      <c r="L30" s="51"/>
      <c r="M30" s="51"/>
      <c r="N30" s="51"/>
      <c r="O30" s="51"/>
      <c r="P30" s="51"/>
      <c r="Q30" s="51"/>
      <c r="R30" s="51"/>
      <c r="S30" s="51"/>
      <c r="T30" s="74"/>
      <c r="U30" s="74"/>
      <c r="V30" s="74"/>
      <c r="W30" s="74"/>
      <c r="X30" s="75"/>
      <c r="Y30" s="76"/>
      <c r="Z30" s="76"/>
      <c r="AA30" s="76"/>
      <c r="AB30" s="76"/>
      <c r="AC30" s="51"/>
      <c r="AD30" s="76"/>
      <c r="AE30" s="76"/>
      <c r="AF30" s="76"/>
      <c r="AG30" s="76"/>
    </row>
    <row r="31" spans="1:33" x14ac:dyDescent="0.25">
      <c r="C31" s="51"/>
      <c r="D31" s="77" t="s">
        <v>438</v>
      </c>
      <c r="E31" s="77" t="s">
        <v>439</v>
      </c>
      <c r="F31" s="77" t="s">
        <v>440</v>
      </c>
      <c r="G31" s="77" t="s">
        <v>441</v>
      </c>
      <c r="H31" s="77" t="s">
        <v>442</v>
      </c>
      <c r="I31" s="77" t="s">
        <v>443</v>
      </c>
      <c r="J31" s="77" t="s">
        <v>444</v>
      </c>
      <c r="K31" s="77" t="s">
        <v>445</v>
      </c>
      <c r="L31" s="77" t="s">
        <v>446</v>
      </c>
      <c r="M31" s="77" t="s">
        <v>447</v>
      </c>
      <c r="N31" s="77" t="s">
        <v>448</v>
      </c>
      <c r="O31" s="77" t="s">
        <v>449</v>
      </c>
      <c r="P31" s="77" t="s">
        <v>450</v>
      </c>
      <c r="Q31" s="77" t="s">
        <v>451</v>
      </c>
      <c r="R31" s="77" t="s">
        <v>452</v>
      </c>
      <c r="S31" s="51"/>
      <c r="T31" s="74"/>
      <c r="U31" s="74"/>
      <c r="V31" s="74"/>
      <c r="W31" s="74"/>
      <c r="X31" s="75"/>
      <c r="Y31" s="76"/>
      <c r="Z31" s="76"/>
      <c r="AA31" s="76"/>
      <c r="AB31" s="76"/>
      <c r="AC31" s="51"/>
      <c r="AD31" s="76"/>
      <c r="AE31" s="76"/>
      <c r="AF31" s="76"/>
      <c r="AG31" s="76"/>
    </row>
    <row r="32" spans="1:33" x14ac:dyDescent="0.25">
      <c r="C32" s="51" t="s">
        <v>511</v>
      </c>
      <c r="D32" s="77">
        <v>613715.9619140625</v>
      </c>
      <c r="E32" s="77">
        <v>608053.50537109375</v>
      </c>
      <c r="F32" s="77">
        <v>297930.84765625</v>
      </c>
      <c r="G32" s="77">
        <v>1320830.8046875</v>
      </c>
      <c r="H32" s="77">
        <v>66313.222045898438</v>
      </c>
      <c r="I32" s="77">
        <v>13411.623245239258</v>
      </c>
      <c r="J32" s="77">
        <v>65782.506469726563</v>
      </c>
      <c r="K32" s="77">
        <v>29672950.25</v>
      </c>
      <c r="L32" s="77">
        <v>3073089.142578125</v>
      </c>
      <c r="M32" s="77">
        <v>3216467.703125</v>
      </c>
      <c r="N32" s="77">
        <v>3564487.310546875</v>
      </c>
      <c r="O32" s="77">
        <v>9563570.5234375</v>
      </c>
      <c r="P32" s="77">
        <v>72761.28173828125</v>
      </c>
      <c r="Q32" s="77">
        <v>76024.577743530273</v>
      </c>
      <c r="R32" s="77">
        <v>52276984.240539551</v>
      </c>
      <c r="S32" s="51"/>
      <c r="T32" s="74"/>
      <c r="U32" s="74"/>
      <c r="V32" s="74"/>
      <c r="W32" s="74"/>
      <c r="X32" s="75"/>
      <c r="Y32" s="76"/>
      <c r="Z32" s="76"/>
      <c r="AA32" s="76"/>
      <c r="AB32" s="76"/>
      <c r="AC32" s="51"/>
      <c r="AD32" s="76"/>
      <c r="AE32" s="76"/>
      <c r="AF32" s="76"/>
      <c r="AG32" s="76"/>
    </row>
    <row r="33" spans="3:33" x14ac:dyDescent="0.25">
      <c r="C33" s="51" t="s">
        <v>509</v>
      </c>
      <c r="D33" s="75">
        <f t="shared" ref="D33:Q33" si="1">D32/$R$32</f>
        <v>1.1739697131154334E-2</v>
      </c>
      <c r="E33" s="75">
        <f t="shared" si="1"/>
        <v>1.1631380696585073E-2</v>
      </c>
      <c r="F33" s="75">
        <f t="shared" si="1"/>
        <v>5.6990825309546408E-3</v>
      </c>
      <c r="G33" s="75">
        <f t="shared" si="1"/>
        <v>2.5266009963582164E-2</v>
      </c>
      <c r="H33" s="75">
        <f t="shared" si="1"/>
        <v>1.2684974661272468E-3</v>
      </c>
      <c r="I33" s="75">
        <f t="shared" si="1"/>
        <v>2.5654929105185196E-4</v>
      </c>
      <c r="J33" s="75">
        <f t="shared" si="1"/>
        <v>1.2583454731635764E-3</v>
      </c>
      <c r="K33" s="75">
        <f t="shared" si="1"/>
        <v>0.56761021472599282</v>
      </c>
      <c r="L33" s="75">
        <f t="shared" si="1"/>
        <v>5.8784744132103509E-2</v>
      </c>
      <c r="M33" s="75">
        <f t="shared" si="1"/>
        <v>6.1527414977214895E-2</v>
      </c>
      <c r="N33" s="75">
        <f t="shared" si="1"/>
        <v>6.8184639231401958E-2</v>
      </c>
      <c r="O33" s="75">
        <f t="shared" si="1"/>
        <v>0.18294036395506494</v>
      </c>
      <c r="P33" s="75">
        <f t="shared" si="1"/>
        <v>1.3918416066903993E-3</v>
      </c>
      <c r="Q33" s="75">
        <f t="shared" si="1"/>
        <v>1.4542647944977482E-3</v>
      </c>
      <c r="R33" s="51"/>
      <c r="S33" s="51"/>
      <c r="T33" s="74"/>
      <c r="U33" s="74"/>
      <c r="V33" s="74"/>
      <c r="W33" s="74"/>
      <c r="X33" s="75"/>
      <c r="Y33" s="76"/>
      <c r="Z33" s="76"/>
      <c r="AA33" s="76"/>
      <c r="AB33" s="76"/>
      <c r="AC33" s="51"/>
      <c r="AD33" s="76"/>
      <c r="AE33" s="76"/>
      <c r="AF33" s="76"/>
      <c r="AG33" s="76"/>
    </row>
    <row r="34" spans="3:33" x14ac:dyDescent="0.25">
      <c r="D34" s="72"/>
      <c r="E34" s="73"/>
      <c r="F34" s="73"/>
      <c r="G34" s="73"/>
      <c r="H34" s="73"/>
      <c r="I34" s="73"/>
      <c r="J34" s="73"/>
      <c r="K34" s="73"/>
      <c r="L34" s="73"/>
      <c r="M34" s="73"/>
      <c r="N34" s="73"/>
      <c r="O34" s="73"/>
      <c r="P34" s="73"/>
      <c r="Q34" s="73"/>
      <c r="R34" s="73"/>
      <c r="T34" s="52"/>
      <c r="U34" s="52"/>
      <c r="V34" s="52"/>
      <c r="W34" s="52"/>
      <c r="X34" s="19"/>
      <c r="Y34" s="23"/>
      <c r="Z34" s="23"/>
      <c r="AA34" s="23"/>
      <c r="AB34" s="23"/>
      <c r="AD34" s="23"/>
      <c r="AE34" s="23"/>
      <c r="AF34" s="23"/>
      <c r="AG34" s="23"/>
    </row>
    <row r="35" spans="3:33" x14ac:dyDescent="0.25">
      <c r="D35" s="72"/>
      <c r="E35" s="73"/>
      <c r="F35" s="73"/>
      <c r="G35" s="73"/>
      <c r="H35" s="73"/>
      <c r="I35" s="73"/>
      <c r="J35" s="73"/>
      <c r="K35" s="73"/>
      <c r="L35" s="73"/>
      <c r="M35" s="73"/>
      <c r="N35" s="73"/>
      <c r="O35" s="73"/>
      <c r="P35" s="73"/>
      <c r="Q35" s="73"/>
      <c r="R35" s="73"/>
      <c r="T35" s="52"/>
      <c r="U35" s="52"/>
      <c r="V35" s="52"/>
      <c r="W35" s="52"/>
      <c r="X35" s="19"/>
      <c r="Y35" s="23"/>
      <c r="Z35" s="23"/>
      <c r="AA35" s="23"/>
      <c r="AB35" s="23"/>
      <c r="AD35" s="23"/>
      <c r="AE35" s="23"/>
      <c r="AF35" s="23"/>
      <c r="AG35" s="23"/>
    </row>
    <row r="36" spans="3:33" x14ac:dyDescent="0.25">
      <c r="W36" s="52"/>
      <c r="X36" s="19"/>
      <c r="Y36" s="23"/>
      <c r="Z36" s="23"/>
      <c r="AA36" s="23"/>
      <c r="AB36" s="23"/>
      <c r="AD36" s="23"/>
      <c r="AE36" s="23"/>
      <c r="AF36" s="23"/>
      <c r="AG36" s="23"/>
    </row>
    <row r="37" spans="3:33" x14ac:dyDescent="0.25">
      <c r="C37" t="s">
        <v>466</v>
      </c>
      <c r="D37" t="s">
        <v>445</v>
      </c>
      <c r="E37" s="23" t="s">
        <v>464</v>
      </c>
      <c r="F37" t="s">
        <v>455</v>
      </c>
      <c r="G37" t="s">
        <v>462</v>
      </c>
      <c r="W37" s="52"/>
      <c r="X37" s="19"/>
      <c r="Y37" s="23"/>
      <c r="Z37" s="23"/>
      <c r="AA37" s="23"/>
      <c r="AB37" s="23"/>
      <c r="AD37" s="23"/>
      <c r="AE37" s="23"/>
      <c r="AF37" s="23"/>
      <c r="AG37" s="23"/>
    </row>
    <row r="38" spans="3:33" x14ac:dyDescent="0.25">
      <c r="C38" t="s">
        <v>428</v>
      </c>
      <c r="D38" s="24">
        <f>K33</f>
        <v>0.56761021472599282</v>
      </c>
      <c r="E38" s="24">
        <f>G33</f>
        <v>2.5266009963582164E-2</v>
      </c>
      <c r="F38" s="24">
        <f>N33+O33</f>
        <v>0.25112500318646691</v>
      </c>
      <c r="G38" s="24">
        <f>M33+L33+P33+Q33</f>
        <v>0.12315826551050654</v>
      </c>
      <c r="W38" s="52"/>
      <c r="X38" s="19"/>
      <c r="Y38" s="23"/>
      <c r="Z38" s="23"/>
      <c r="AA38" s="23"/>
      <c r="AB38" s="23"/>
      <c r="AD38" s="23"/>
      <c r="AE38" s="23"/>
      <c r="AF38" s="23"/>
      <c r="AG38" s="23"/>
    </row>
    <row r="39" spans="3:33" x14ac:dyDescent="0.25">
      <c r="C39" t="s">
        <v>317</v>
      </c>
      <c r="D39" s="24">
        <f>K13</f>
        <v>0.57662878707933218</v>
      </c>
      <c r="E39" s="24">
        <f>G13</f>
        <v>8.6316352094803775E-2</v>
      </c>
      <c r="F39" s="24">
        <f>N13</f>
        <v>0.12303510655388013</v>
      </c>
      <c r="G39" s="24">
        <f>O13+M13+P13</f>
        <v>0.16721038064750743</v>
      </c>
      <c r="W39" s="52"/>
      <c r="X39" s="19"/>
      <c r="Y39" s="23"/>
      <c r="Z39" s="23"/>
      <c r="AA39" s="23"/>
      <c r="AB39" s="23"/>
      <c r="AD39" s="23"/>
      <c r="AE39" s="23"/>
      <c r="AF39" s="23"/>
      <c r="AG39" s="23"/>
    </row>
    <row r="40" spans="3:33" ht="15.75" thickBot="1" x14ac:dyDescent="0.3">
      <c r="W40" s="52"/>
      <c r="X40" s="19"/>
      <c r="Y40" s="23"/>
      <c r="Z40" s="23"/>
      <c r="AA40" s="23"/>
      <c r="AB40" s="23"/>
      <c r="AD40" s="23"/>
      <c r="AE40" s="23"/>
      <c r="AF40" s="23"/>
      <c r="AG40" s="23"/>
    </row>
    <row r="41" spans="3:33" x14ac:dyDescent="0.25">
      <c r="C41" s="54" t="s">
        <v>466</v>
      </c>
      <c r="D41" s="55" t="s">
        <v>445</v>
      </c>
      <c r="E41" s="55" t="s">
        <v>462</v>
      </c>
      <c r="F41" s="56" t="s">
        <v>464</v>
      </c>
      <c r="G41" s="55" t="s">
        <v>461</v>
      </c>
      <c r="H41" s="55" t="s">
        <v>467</v>
      </c>
      <c r="I41" s="55" t="s">
        <v>440</v>
      </c>
      <c r="J41" s="57" t="s">
        <v>408</v>
      </c>
      <c r="W41" s="52"/>
      <c r="X41" s="19"/>
      <c r="Y41" s="23"/>
      <c r="Z41" s="23"/>
      <c r="AA41" s="23"/>
      <c r="AB41" s="23"/>
      <c r="AD41" s="23"/>
      <c r="AE41" s="23"/>
      <c r="AF41" s="23"/>
      <c r="AG41" s="23"/>
    </row>
    <row r="42" spans="3:33" x14ac:dyDescent="0.25">
      <c r="C42" s="58" t="s">
        <v>428</v>
      </c>
      <c r="D42" s="59">
        <f>D38</f>
        <v>0.56761021472599282</v>
      </c>
      <c r="E42" s="60">
        <f>F38+G38</f>
        <v>0.37428326869697348</v>
      </c>
      <c r="F42" s="60">
        <f>E38</f>
        <v>2.5266009963582164E-2</v>
      </c>
      <c r="G42" s="60">
        <f>H33+I33+J33</f>
        <v>2.783392230342675E-3</v>
      </c>
      <c r="H42" s="59">
        <f>D33+E33</f>
        <v>2.3371077827739409E-2</v>
      </c>
      <c r="I42" s="59">
        <f>F33</f>
        <v>5.6990825309546408E-3</v>
      </c>
      <c r="J42" s="61">
        <f>SUM(C42:I42)</f>
        <v>0.99901304597558516</v>
      </c>
      <c r="W42" s="52"/>
      <c r="X42" s="19"/>
      <c r="Y42" s="23"/>
      <c r="Z42" s="23"/>
      <c r="AA42" s="23"/>
      <c r="AB42" s="23"/>
      <c r="AD42" s="23"/>
      <c r="AE42" s="23"/>
      <c r="AF42" s="23"/>
      <c r="AG42" s="23"/>
    </row>
    <row r="43" spans="3:33" ht="15.75" thickBot="1" x14ac:dyDescent="0.3">
      <c r="C43" s="62" t="s">
        <v>515</v>
      </c>
      <c r="D43" s="63">
        <f>D39</f>
        <v>0.57662878707933218</v>
      </c>
      <c r="E43" s="64">
        <f>F39+G39</f>
        <v>0.29024548720138754</v>
      </c>
      <c r="F43" s="64">
        <f>E39</f>
        <v>8.6316352094803775E-2</v>
      </c>
      <c r="G43" s="64">
        <f>I13+H13+J13</f>
        <v>1.0281456308287492E-2</v>
      </c>
      <c r="H43" s="63">
        <f>D13+E13</f>
        <v>2.9226372729823733E-2</v>
      </c>
      <c r="I43" s="63">
        <f>F13</f>
        <v>6.0055019064713683E-3</v>
      </c>
      <c r="J43" s="65">
        <f>SUM(C43:I43)</f>
        <v>0.99870395732010619</v>
      </c>
      <c r="W43" s="52"/>
      <c r="X43" s="19"/>
      <c r="Y43" s="23"/>
      <c r="Z43" s="23"/>
      <c r="AA43" s="23"/>
      <c r="AB43" s="23"/>
      <c r="AD43" s="23"/>
      <c r="AE43" s="23"/>
      <c r="AF43" s="23"/>
      <c r="AG43" s="23"/>
    </row>
    <row r="44" spans="3:33" x14ac:dyDescent="0.25">
      <c r="W44" s="52"/>
      <c r="X44" s="19"/>
      <c r="Y44" s="23"/>
      <c r="Z44" s="23"/>
      <c r="AA44" s="23"/>
      <c r="AB44" s="23"/>
      <c r="AD44" s="23"/>
      <c r="AE44" s="23"/>
      <c r="AF44" s="23"/>
      <c r="AG44" s="23"/>
    </row>
    <row r="45" spans="3:33" x14ac:dyDescent="0.25">
      <c r="W45" s="52"/>
      <c r="X45" s="19"/>
      <c r="Y45" s="23"/>
      <c r="Z45" s="23"/>
      <c r="AA45" s="23"/>
      <c r="AB45" s="23"/>
      <c r="AD45" s="23"/>
      <c r="AE45" s="23"/>
      <c r="AF45" s="23"/>
      <c r="AG45" s="23"/>
    </row>
    <row r="46" spans="3:33" x14ac:dyDescent="0.25">
      <c r="W46" s="52"/>
      <c r="X46" s="19"/>
      <c r="Y46" s="23"/>
      <c r="Z46" s="23"/>
      <c r="AA46" s="23"/>
      <c r="AB46" s="23"/>
      <c r="AD46" s="23"/>
      <c r="AE46" s="23"/>
      <c r="AF46" s="23"/>
      <c r="AG46" s="23"/>
    </row>
    <row r="47" spans="3:33" x14ac:dyDescent="0.25">
      <c r="C47" s="9" t="s">
        <v>468</v>
      </c>
      <c r="W47" s="52"/>
      <c r="X47" s="19"/>
      <c r="Y47" s="23"/>
      <c r="Z47" s="23"/>
      <c r="AA47" s="23"/>
      <c r="AB47" s="23"/>
      <c r="AD47" s="23"/>
      <c r="AE47" s="23"/>
      <c r="AF47" s="23"/>
      <c r="AG47" s="23"/>
    </row>
    <row r="48" spans="3:33" x14ac:dyDescent="0.25">
      <c r="C48" s="9" t="s">
        <v>469</v>
      </c>
      <c r="W48" s="52"/>
      <c r="X48" s="19"/>
      <c r="Y48" s="23"/>
      <c r="Z48" s="23"/>
      <c r="AA48" s="23"/>
      <c r="AB48" s="23"/>
      <c r="AD48" s="23"/>
      <c r="AE48" s="23"/>
      <c r="AF48" s="23"/>
      <c r="AG48" s="23"/>
    </row>
    <row r="49" spans="3:33" x14ac:dyDescent="0.25">
      <c r="W49" s="52"/>
      <c r="X49" s="19"/>
      <c r="Y49" s="23"/>
      <c r="Z49" s="23"/>
      <c r="AA49" s="23"/>
      <c r="AB49" s="23"/>
      <c r="AD49" s="23"/>
      <c r="AE49" s="23"/>
      <c r="AF49" s="23"/>
      <c r="AG49" s="23"/>
    </row>
    <row r="50" spans="3:33" x14ac:dyDescent="0.25">
      <c r="C50" s="9" t="s">
        <v>470</v>
      </c>
      <c r="W50" s="52"/>
      <c r="X50" s="19"/>
      <c r="Y50" s="23"/>
      <c r="Z50" s="23"/>
      <c r="AA50" s="23"/>
      <c r="AB50" s="23"/>
      <c r="AD50" s="23"/>
      <c r="AE50" s="23"/>
      <c r="AF50" s="23"/>
      <c r="AG50" s="23"/>
    </row>
    <row r="51" spans="3:33" x14ac:dyDescent="0.25">
      <c r="C51" s="66"/>
      <c r="D51" s="66"/>
      <c r="E51" s="66"/>
      <c r="F51" s="66"/>
      <c r="G51" s="66"/>
      <c r="W51" s="52"/>
      <c r="X51" s="19"/>
      <c r="Y51" s="23"/>
      <c r="Z51" s="23"/>
      <c r="AA51" s="23"/>
      <c r="AB51" s="23"/>
      <c r="AD51" s="23"/>
      <c r="AE51" s="23"/>
      <c r="AF51" s="23"/>
      <c r="AG51" s="23"/>
    </row>
    <row r="52" spans="3:33" x14ac:dyDescent="0.25">
      <c r="C52" s="66"/>
      <c r="D52" s="66" t="s">
        <v>517</v>
      </c>
      <c r="E52" s="66" t="s">
        <v>374</v>
      </c>
      <c r="F52" s="66" t="s">
        <v>375</v>
      </c>
      <c r="G52" s="66"/>
    </row>
    <row r="53" spans="3:33" x14ac:dyDescent="0.25">
      <c r="C53" s="53" t="s">
        <v>519</v>
      </c>
      <c r="D53" s="92">
        <f>T8</f>
        <v>82.183028178027939</v>
      </c>
      <c r="E53" s="92">
        <v>228.19685730571257</v>
      </c>
      <c r="F53" s="92">
        <v>707.42947336044108</v>
      </c>
      <c r="G53" s="66" t="s">
        <v>518</v>
      </c>
    </row>
    <row r="54" spans="3:33" x14ac:dyDescent="0.25">
      <c r="C54" s="66" t="s">
        <v>471</v>
      </c>
      <c r="D54" s="93">
        <f>D53*$AB$26</f>
        <v>6.3866855628931676</v>
      </c>
      <c r="E54" s="93">
        <f t="shared" ref="E54:F54" si="2">E53*$AB$26</f>
        <v>17.733850970967701</v>
      </c>
      <c r="F54" s="93">
        <f t="shared" si="2"/>
        <v>54.976431319723396</v>
      </c>
      <c r="G54" s="66" t="s">
        <v>472</v>
      </c>
    </row>
    <row r="55" spans="3:33" x14ac:dyDescent="0.25">
      <c r="C55" s="66" t="s">
        <v>473</v>
      </c>
      <c r="D55" s="93">
        <f>D53*$AG$26</f>
        <v>1.1564026230217292</v>
      </c>
      <c r="E55" s="93">
        <f t="shared" ref="E55:F55" si="3">E53*$AG$26</f>
        <v>3.2109725110396083</v>
      </c>
      <c r="F55" s="93">
        <f t="shared" si="3"/>
        <v>9.9542851697403236</v>
      </c>
      <c r="G55" s="66" t="s">
        <v>472</v>
      </c>
    </row>
    <row r="56" spans="3:33" x14ac:dyDescent="0.25">
      <c r="C56" s="66" t="s">
        <v>305</v>
      </c>
      <c r="D56" s="93">
        <f>SUM(D54:D55)</f>
        <v>7.5430881859148968</v>
      </c>
      <c r="E56" s="93">
        <f t="shared" ref="E56" si="4">SUM(E54:E55)</f>
        <v>20.944823482007308</v>
      </c>
      <c r="F56" s="93">
        <f>SUM(F54:F55)</f>
        <v>64.93071648946372</v>
      </c>
      <c r="G56" s="66" t="s">
        <v>472</v>
      </c>
    </row>
    <row r="58" spans="3:33" x14ac:dyDescent="0.25">
      <c r="C58" s="66" t="s">
        <v>474</v>
      </c>
      <c r="D58" s="66" t="s">
        <v>517</v>
      </c>
      <c r="E58" s="66" t="s">
        <v>374</v>
      </c>
      <c r="F58" s="66" t="s">
        <v>375</v>
      </c>
    </row>
    <row r="59" spans="3:33" x14ac:dyDescent="0.25">
      <c r="C59" s="66" t="s">
        <v>471</v>
      </c>
      <c r="D59" s="67">
        <f t="shared" ref="D59:F61" si="5">D54*(44/12)</f>
        <v>23.417847063941615</v>
      </c>
      <c r="E59" s="67">
        <f t="shared" si="5"/>
        <v>65.024120226881564</v>
      </c>
      <c r="F59" s="67">
        <f t="shared" si="5"/>
        <v>201.5802481723191</v>
      </c>
      <c r="G59" s="66" t="s">
        <v>475</v>
      </c>
    </row>
    <row r="60" spans="3:33" x14ac:dyDescent="0.25">
      <c r="C60" s="66" t="s">
        <v>473</v>
      </c>
      <c r="D60" s="67">
        <f t="shared" si="5"/>
        <v>4.2401429510796733</v>
      </c>
      <c r="E60" s="67">
        <f t="shared" si="5"/>
        <v>11.773565873811897</v>
      </c>
      <c r="F60" s="67">
        <f t="shared" si="5"/>
        <v>36.499045622381182</v>
      </c>
      <c r="G60" s="66" t="s">
        <v>476</v>
      </c>
    </row>
    <row r="61" spans="3:33" x14ac:dyDescent="0.25">
      <c r="C61" s="66" t="s">
        <v>305</v>
      </c>
      <c r="D61" s="67">
        <f t="shared" si="5"/>
        <v>27.657990015021287</v>
      </c>
      <c r="E61" s="67">
        <f t="shared" si="5"/>
        <v>76.797686100693454</v>
      </c>
      <c r="F61" s="67">
        <f t="shared" si="5"/>
        <v>238.07929379470031</v>
      </c>
      <c r="G61" s="66" t="s">
        <v>477</v>
      </c>
    </row>
    <row r="62" spans="3:33" x14ac:dyDescent="0.25">
      <c r="C62" s="66" t="s">
        <v>478</v>
      </c>
      <c r="D62" s="19">
        <f>D59/D61</f>
        <v>0.84669374206958581</v>
      </c>
      <c r="E62" s="19">
        <f t="shared" ref="E62:F62" si="6">E59/E61</f>
        <v>0.84669374206958592</v>
      </c>
      <c r="F62" s="19">
        <f t="shared" si="6"/>
        <v>0.8466937420695857</v>
      </c>
    </row>
    <row r="69" spans="3:9" s="89" customFormat="1" ht="21" x14ac:dyDescent="0.35">
      <c r="C69" s="88" t="s">
        <v>520</v>
      </c>
    </row>
    <row r="70" spans="3:9" x14ac:dyDescent="0.25">
      <c r="C70" s="85" t="s">
        <v>514</v>
      </c>
    </row>
    <row r="71" spans="3:9" x14ac:dyDescent="0.25">
      <c r="D71" s="23"/>
    </row>
    <row r="72" spans="3:9" x14ac:dyDescent="0.25">
      <c r="C72" s="9" t="s">
        <v>469</v>
      </c>
      <c r="D72" s="23"/>
    </row>
    <row r="73" spans="3:9" x14ac:dyDescent="0.25">
      <c r="F73" s="9" t="s">
        <v>479</v>
      </c>
      <c r="G73" s="9"/>
      <c r="H73" s="9"/>
      <c r="I73" s="9"/>
    </row>
    <row r="74" spans="3:9" x14ac:dyDescent="0.25">
      <c r="C74" t="s">
        <v>480</v>
      </c>
      <c r="D74" s="23"/>
      <c r="F74" s="68">
        <f>H8+J8*15%</f>
        <v>9.7603596896312403</v>
      </c>
      <c r="G74" s="9" t="s">
        <v>481</v>
      </c>
      <c r="H74" s="9" t="s">
        <v>482</v>
      </c>
      <c r="I74" s="9"/>
    </row>
    <row r="75" spans="3:9" x14ac:dyDescent="0.25">
      <c r="C75">
        <v>0.8</v>
      </c>
      <c r="D75" s="23" t="s">
        <v>483</v>
      </c>
      <c r="F75" s="69">
        <f>F74*C75</f>
        <v>7.8082877517049925</v>
      </c>
      <c r="G75" t="s">
        <v>484</v>
      </c>
      <c r="H75" t="s">
        <v>485</v>
      </c>
    </row>
    <row r="76" spans="3:9" x14ac:dyDescent="0.25">
      <c r="C76">
        <v>2.94</v>
      </c>
      <c r="D76" s="23" t="s">
        <v>486</v>
      </c>
      <c r="F76" s="69">
        <f>C76*R8</f>
        <v>20.855593237509609</v>
      </c>
      <c r="G76" t="s">
        <v>484</v>
      </c>
      <c r="H76" t="s">
        <v>487</v>
      </c>
    </row>
    <row r="77" spans="3:9" x14ac:dyDescent="0.25">
      <c r="D77" t="s">
        <v>488</v>
      </c>
    </row>
    <row r="83" spans="3:11" x14ac:dyDescent="0.25">
      <c r="J83" s="9"/>
      <c r="K83" s="9"/>
    </row>
    <row r="84" spans="3:11" x14ac:dyDescent="0.25">
      <c r="J84" s="9"/>
      <c r="K84" s="9"/>
    </row>
    <row r="86" spans="3:11" s="91" customFormat="1" ht="21" x14ac:dyDescent="0.35">
      <c r="C86" s="90" t="s">
        <v>521</v>
      </c>
    </row>
    <row r="90" spans="3:11" x14ac:dyDescent="0.25">
      <c r="C90" s="9" t="s">
        <v>516</v>
      </c>
    </row>
    <row r="91" spans="3:11" x14ac:dyDescent="0.25">
      <c r="C91" s="9" t="s">
        <v>469</v>
      </c>
    </row>
    <row r="93" spans="3:11" x14ac:dyDescent="0.25">
      <c r="C93" t="s">
        <v>489</v>
      </c>
      <c r="D93">
        <v>2.88</v>
      </c>
      <c r="E93" s="23" t="s">
        <v>486</v>
      </c>
      <c r="G93" t="s">
        <v>490</v>
      </c>
    </row>
    <row r="94" spans="3:11" x14ac:dyDescent="0.25">
      <c r="C94" t="s">
        <v>491</v>
      </c>
      <c r="D94">
        <v>0.99</v>
      </c>
      <c r="E94" s="23" t="s">
        <v>486</v>
      </c>
      <c r="G94" t="s">
        <v>492</v>
      </c>
    </row>
    <row r="95" spans="3:11" x14ac:dyDescent="0.25">
      <c r="C95" t="s">
        <v>493</v>
      </c>
      <c r="D95">
        <v>0.81799999999999995</v>
      </c>
      <c r="E95" s="23" t="s">
        <v>483</v>
      </c>
    </row>
    <row r="96" spans="3:11" x14ac:dyDescent="0.25">
      <c r="C96" t="s">
        <v>494</v>
      </c>
      <c r="D96">
        <v>16.61</v>
      </c>
      <c r="F96" s="69"/>
    </row>
    <row r="98" spans="3:9" x14ac:dyDescent="0.25">
      <c r="C98" t="s">
        <v>495</v>
      </c>
    </row>
    <row r="99" spans="3:9" x14ac:dyDescent="0.25">
      <c r="C99" t="s">
        <v>496</v>
      </c>
      <c r="E99" s="69">
        <f>F74*D95</f>
        <v>7.9839742261183542</v>
      </c>
      <c r="F99" t="s">
        <v>497</v>
      </c>
      <c r="H99" t="s">
        <v>498</v>
      </c>
    </row>
    <row r="100" spans="3:9" x14ac:dyDescent="0.25">
      <c r="C100" t="s">
        <v>499</v>
      </c>
      <c r="E100" s="69">
        <f>(G12*H102*D94)+(G12*(1-H102)*D93)</f>
        <v>15.80323062335296</v>
      </c>
      <c r="F100" t="s">
        <v>497</v>
      </c>
      <c r="H100">
        <v>1.14053708486504</v>
      </c>
      <c r="I100" t="s">
        <v>500</v>
      </c>
    </row>
    <row r="101" spans="3:9" x14ac:dyDescent="0.25">
      <c r="C101" t="s">
        <v>501</v>
      </c>
      <c r="E101" s="69">
        <f>D93*G12</f>
        <v>20.429968885723699</v>
      </c>
      <c r="F101" t="s">
        <v>497</v>
      </c>
      <c r="H101">
        <v>0.60099189675655296</v>
      </c>
      <c r="I101" t="s">
        <v>502</v>
      </c>
    </row>
    <row r="102" spans="3:9" x14ac:dyDescent="0.25">
      <c r="C102" t="s">
        <v>503</v>
      </c>
      <c r="E102" s="69">
        <f>D94*R8</f>
        <v>7.0228018044675213</v>
      </c>
      <c r="F102" t="s">
        <v>497</v>
      </c>
      <c r="H102" s="19">
        <f>H101/(H100+H101)</f>
        <v>0.34509439871448494</v>
      </c>
      <c r="I102" t="s">
        <v>504</v>
      </c>
    </row>
    <row r="105" spans="3:9" x14ac:dyDescent="0.25">
      <c r="C105" s="9" t="s">
        <v>505</v>
      </c>
      <c r="D105" s="9"/>
      <c r="E105" s="9"/>
      <c r="F105" s="70">
        <f>E99+E100</f>
        <v>23.787204849471316</v>
      </c>
    </row>
    <row r="106" spans="3:9" x14ac:dyDescent="0.25">
      <c r="C106" t="s">
        <v>506</v>
      </c>
      <c r="F106" s="71">
        <f>E101+E99</f>
        <v>28.413943111842052</v>
      </c>
    </row>
    <row r="107" spans="3:9" x14ac:dyDescent="0.25">
      <c r="C107" t="s">
        <v>507</v>
      </c>
      <c r="F107" s="71">
        <f>E99+E102</f>
        <v>15.006776030585876</v>
      </c>
    </row>
  </sheetData>
  <conditionalFormatting sqref="D33:Q33">
    <cfRule type="colorScale" priority="2">
      <colorScale>
        <cfvo type="min"/>
        <cfvo type="percentile" val="50"/>
        <cfvo type="max"/>
        <color rgb="FFF8696B"/>
        <color rgb="FFFFEB84"/>
        <color rgb="FF63BE7B"/>
      </colorScale>
    </cfRule>
  </conditionalFormatting>
  <conditionalFormatting sqref="D13:P13">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346B5-ED21-45C1-93EF-7B090B4DC98A}">
  <dimension ref="A1:AD14"/>
  <sheetViews>
    <sheetView topLeftCell="D1" zoomScaleNormal="100" workbookViewId="0">
      <selection activeCell="X13" sqref="X13"/>
    </sheetView>
  </sheetViews>
  <sheetFormatPr defaultRowHeight="15" x14ac:dyDescent="0.25"/>
  <cols>
    <col min="3" max="3" width="20.140625" customWidth="1"/>
  </cols>
  <sheetData>
    <row r="1" spans="1:30" s="9" customFormat="1" x14ac:dyDescent="0.25">
      <c r="A1" s="2" t="s">
        <v>522</v>
      </c>
    </row>
    <row r="2" spans="1:30" s="9" customFormat="1" x14ac:dyDescent="0.25"/>
    <row r="3" spans="1:30" s="23" customFormat="1" x14ac:dyDescent="0.25">
      <c r="A3" s="132" t="s">
        <v>78</v>
      </c>
      <c r="B3" s="132" t="s">
        <v>525</v>
      </c>
      <c r="C3" s="132" t="s">
        <v>575</v>
      </c>
      <c r="D3" s="132" t="s">
        <v>576</v>
      </c>
      <c r="E3" s="132" t="s">
        <v>577</v>
      </c>
      <c r="F3" s="132" t="s">
        <v>578</v>
      </c>
      <c r="G3" s="132" t="s">
        <v>579</v>
      </c>
      <c r="H3" s="132" t="s">
        <v>580</v>
      </c>
      <c r="I3" s="132" t="s">
        <v>581</v>
      </c>
      <c r="J3" s="132" t="s">
        <v>582</v>
      </c>
      <c r="K3" s="132" t="s">
        <v>583</v>
      </c>
      <c r="L3" s="132" t="s">
        <v>584</v>
      </c>
      <c r="M3" s="132" t="s">
        <v>585</v>
      </c>
      <c r="N3" s="132" t="s">
        <v>586</v>
      </c>
      <c r="O3" s="132" t="s">
        <v>587</v>
      </c>
      <c r="P3" s="132" t="s">
        <v>588</v>
      </c>
      <c r="Q3" s="132" t="s">
        <v>589</v>
      </c>
      <c r="R3" s="132" t="s">
        <v>524</v>
      </c>
      <c r="S3" s="132" t="s">
        <v>590</v>
      </c>
      <c r="T3" s="132" t="s">
        <v>591</v>
      </c>
      <c r="U3" s="132" t="s">
        <v>592</v>
      </c>
      <c r="V3" s="132" t="s">
        <v>593</v>
      </c>
      <c r="W3" s="132" t="s">
        <v>594</v>
      </c>
      <c r="X3" s="132" t="s">
        <v>595</v>
      </c>
      <c r="Y3" s="132" t="s">
        <v>596</v>
      </c>
      <c r="Z3" s="132" t="s">
        <v>597</v>
      </c>
      <c r="AA3" s="132" t="s">
        <v>598</v>
      </c>
      <c r="AB3" s="132" t="s">
        <v>599</v>
      </c>
      <c r="AC3" s="132" t="s">
        <v>600</v>
      </c>
      <c r="AD3" s="132" t="s">
        <v>601</v>
      </c>
    </row>
    <row r="4" spans="1:30" s="23" customFormat="1" x14ac:dyDescent="0.25">
      <c r="A4" s="132" t="s">
        <v>56</v>
      </c>
      <c r="B4" s="132">
        <v>33.935664592155902</v>
      </c>
      <c r="C4" s="132">
        <v>25.5655666621074</v>
      </c>
      <c r="D4" s="132">
        <v>35.360246446567203</v>
      </c>
      <c r="E4" s="132">
        <v>33.739473867483802</v>
      </c>
      <c r="F4" s="132">
        <v>31.955522284712501</v>
      </c>
      <c r="G4" s="132">
        <v>42.008791682889097</v>
      </c>
      <c r="H4" s="132">
        <v>34.7833620250425</v>
      </c>
      <c r="I4" s="132">
        <v>29.708991541692999</v>
      </c>
      <c r="J4" s="132">
        <v>20.457672295675199</v>
      </c>
      <c r="K4" s="132">
        <v>20.153872871736699</v>
      </c>
      <c r="L4" s="132">
        <v>34.780917390264598</v>
      </c>
      <c r="M4" s="132">
        <v>35.2648101820023</v>
      </c>
      <c r="N4" s="132">
        <v>35.274905299057401</v>
      </c>
      <c r="O4" s="132">
        <v>39.173870952690301</v>
      </c>
      <c r="P4" s="132">
        <v>33.360562253455903</v>
      </c>
      <c r="Q4" s="132">
        <v>35.205567807666</v>
      </c>
      <c r="R4" s="132">
        <v>37.624289887784499</v>
      </c>
      <c r="S4" s="132">
        <v>26.282376090811301</v>
      </c>
      <c r="T4" s="132">
        <v>37.333288274961703</v>
      </c>
      <c r="U4" s="132">
        <v>34.7964501474545</v>
      </c>
      <c r="V4" s="132">
        <v>44.849719545630997</v>
      </c>
      <c r="W4" s="132">
        <v>33.316756034700902</v>
      </c>
      <c r="X4" s="132">
        <v>23.916836392016101</v>
      </c>
      <c r="Y4" s="132">
        <v>23.606069940128201</v>
      </c>
      <c r="Z4" s="132">
        <v>37.007509685073401</v>
      </c>
      <c r="AA4" s="132">
        <v>37.4958084940357</v>
      </c>
      <c r="AB4" s="132">
        <v>42.93569826876</v>
      </c>
      <c r="AC4" s="132">
        <v>35.709946842183001</v>
      </c>
      <c r="AD4" s="132">
        <v>37.554952396393098</v>
      </c>
    </row>
    <row r="5" spans="1:30" s="23" customFormat="1" x14ac:dyDescent="0.25">
      <c r="A5" s="132" t="s">
        <v>58</v>
      </c>
      <c r="B5" s="132">
        <v>49.779951345407</v>
      </c>
      <c r="C5" s="132">
        <v>29.0107734236786</v>
      </c>
      <c r="D5" s="132">
        <v>49.748037375722703</v>
      </c>
      <c r="E5" s="132">
        <v>49.469110127981303</v>
      </c>
      <c r="F5" s="132">
        <v>44.541559071267201</v>
      </c>
      <c r="G5" s="132">
        <v>58.744621619472099</v>
      </c>
      <c r="H5" s="132">
        <v>48.411756717242099</v>
      </c>
      <c r="I5" s="132">
        <v>43.642137112116203</v>
      </c>
      <c r="J5" s="132">
        <v>28.392774900275001</v>
      </c>
      <c r="K5" s="132">
        <v>28.1755018352146</v>
      </c>
      <c r="L5" s="132">
        <v>49.358571843877201</v>
      </c>
      <c r="M5" s="132">
        <v>49.696491424685497</v>
      </c>
      <c r="N5" s="132">
        <v>48.8704494620399</v>
      </c>
      <c r="O5" s="132">
        <v>54.111661373304401</v>
      </c>
      <c r="P5" s="132">
        <v>46.769375258963997</v>
      </c>
      <c r="Q5" s="132">
        <v>48.794348569463097</v>
      </c>
      <c r="R5" s="132">
        <v>47.560702035672897</v>
      </c>
      <c r="S5" s="132">
        <v>28.362050154564699</v>
      </c>
      <c r="T5" s="132">
        <v>47.356241720166601</v>
      </c>
      <c r="U5" s="132">
        <v>43.690504389698098</v>
      </c>
      <c r="V5" s="132">
        <v>57.893566937902897</v>
      </c>
      <c r="W5" s="132">
        <v>41.625812444537203</v>
      </c>
      <c r="X5" s="132">
        <v>26.8790963197448</v>
      </c>
      <c r="Y5" s="132">
        <v>26.667892477563001</v>
      </c>
      <c r="Z5" s="132">
        <v>47.127346791964598</v>
      </c>
      <c r="AA5" s="132">
        <v>47.470429868286097</v>
      </c>
      <c r="AB5" s="132">
        <v>51.862345714903398</v>
      </c>
      <c r="AC5" s="132">
        <v>45.4596278325971</v>
      </c>
      <c r="AD5" s="132">
        <v>47.484601143096199</v>
      </c>
    </row>
    <row r="6" spans="1:30" s="23" customFormat="1" x14ac:dyDescent="0.25">
      <c r="A6" s="132" t="s">
        <v>60</v>
      </c>
      <c r="B6" s="132">
        <v>49.099551645821499</v>
      </c>
      <c r="C6" s="132">
        <v>31.7713404692696</v>
      </c>
      <c r="D6" s="132">
        <v>48.707582284761202</v>
      </c>
      <c r="E6" s="132">
        <v>48.631446983063299</v>
      </c>
      <c r="F6" s="132">
        <v>42.049980763957898</v>
      </c>
      <c r="G6" s="132">
        <v>53.966675346564401</v>
      </c>
      <c r="H6" s="132">
        <v>45.397100890016901</v>
      </c>
      <c r="I6" s="132">
        <v>44.834256690202601</v>
      </c>
      <c r="J6" s="132">
        <v>35.798144205640803</v>
      </c>
      <c r="K6" s="132">
        <v>35.469821070295701</v>
      </c>
      <c r="L6" s="132">
        <v>48.165737088255199</v>
      </c>
      <c r="M6" s="132">
        <v>48.563463461581698</v>
      </c>
      <c r="N6" s="132">
        <v>47.958826095710997</v>
      </c>
      <c r="O6" s="132">
        <v>49.7203354927302</v>
      </c>
      <c r="P6" s="132">
        <v>45.801357758527601</v>
      </c>
      <c r="Q6" s="132">
        <v>47.880682608001003</v>
      </c>
      <c r="R6" s="132">
        <v>43.7570611584188</v>
      </c>
      <c r="S6" s="132">
        <v>29.2482884015858</v>
      </c>
      <c r="T6" s="132">
        <v>43.535188768402598</v>
      </c>
      <c r="U6" s="132">
        <v>40.409941032359697</v>
      </c>
      <c r="V6" s="132">
        <v>52.3266356149662</v>
      </c>
      <c r="W6" s="132">
        <v>39.910616743549497</v>
      </c>
      <c r="X6" s="132">
        <v>31.6732609073294</v>
      </c>
      <c r="Y6" s="132">
        <v>31.380224062258002</v>
      </c>
      <c r="Z6" s="132">
        <v>43.267354874691797</v>
      </c>
      <c r="AA6" s="132">
        <v>43.658947258279603</v>
      </c>
      <c r="AB6" s="132">
        <v>44.349709920255997</v>
      </c>
      <c r="AC6" s="132">
        <v>41.599592821235397</v>
      </c>
      <c r="AD6" s="132">
        <v>43.678917670708799</v>
      </c>
    </row>
    <row r="7" spans="1:30" s="23" customFormat="1" x14ac:dyDescent="0.25">
      <c r="A7" s="132" t="s">
        <v>62</v>
      </c>
      <c r="B7" s="132">
        <v>41.638422084481697</v>
      </c>
      <c r="C7" s="132">
        <v>34.699195621436303</v>
      </c>
      <c r="D7" s="132">
        <v>41.2420887466576</v>
      </c>
      <c r="E7" s="132">
        <v>41.060400046987603</v>
      </c>
      <c r="F7" s="132">
        <v>36.2086354055565</v>
      </c>
      <c r="G7" s="132">
        <v>46.828009665055298</v>
      </c>
      <c r="H7" s="132">
        <v>39.1798674359949</v>
      </c>
      <c r="I7" s="132">
        <v>37.355636650010901</v>
      </c>
      <c r="J7" s="132">
        <v>26.870582043800098</v>
      </c>
      <c r="K7" s="132">
        <v>26.592492035492199</v>
      </c>
      <c r="L7" s="132">
        <v>40.460593641327897</v>
      </c>
      <c r="M7" s="132">
        <v>41.113348486149398</v>
      </c>
      <c r="N7" s="132">
        <v>41.534834011136198</v>
      </c>
      <c r="O7" s="132">
        <v>53.263435623056203</v>
      </c>
      <c r="P7" s="132">
        <v>39.428335699598499</v>
      </c>
      <c r="Q7" s="132">
        <v>41.4585366573898</v>
      </c>
      <c r="R7" s="132">
        <v>38.783958442304296</v>
      </c>
      <c r="S7" s="132">
        <v>33.083043752558602</v>
      </c>
      <c r="T7" s="132">
        <v>38.391407208096503</v>
      </c>
      <c r="U7" s="132">
        <v>35.812726411866002</v>
      </c>
      <c r="V7" s="132">
        <v>46.4321006713648</v>
      </c>
      <c r="W7" s="132">
        <v>34.816825978110003</v>
      </c>
      <c r="X7" s="132">
        <v>25.058451038809199</v>
      </c>
      <c r="Y7" s="132">
        <v>24.8030378415326</v>
      </c>
      <c r="Z7" s="132">
        <v>37.951943019913301</v>
      </c>
      <c r="AA7" s="132">
        <v>38.610641431447903</v>
      </c>
      <c r="AB7" s="132">
        <v>50.142742181715299</v>
      </c>
      <c r="AC7" s="132">
        <v>36.677460130766697</v>
      </c>
      <c r="AD7" s="132">
        <v>38.707661088557998</v>
      </c>
    </row>
    <row r="8" spans="1:30" s="23" customFormat="1" x14ac:dyDescent="0.25">
      <c r="A8" s="132" t="s">
        <v>64</v>
      </c>
      <c r="B8" s="132">
        <v>35.719891993705801</v>
      </c>
      <c r="C8" s="132">
        <v>28.186562635962499</v>
      </c>
      <c r="D8" s="132">
        <v>36.429535226622299</v>
      </c>
      <c r="E8" s="132">
        <v>35.134179006247003</v>
      </c>
      <c r="F8" s="132">
        <v>32.776127554644297</v>
      </c>
      <c r="G8" s="132">
        <v>42.923748430848804</v>
      </c>
      <c r="H8" s="132">
        <v>35.630818492696001</v>
      </c>
      <c r="I8" s="132">
        <v>31.907226914687499</v>
      </c>
      <c r="J8" s="132">
        <v>22.654752586816102</v>
      </c>
      <c r="K8" s="132">
        <v>22.393160630585001</v>
      </c>
      <c r="L8" s="132">
        <v>35.731228645598399</v>
      </c>
      <c r="M8" s="132">
        <v>36.284071084940102</v>
      </c>
      <c r="N8" s="132">
        <v>36.128064033002303</v>
      </c>
      <c r="O8" s="132">
        <v>43.271824041422597</v>
      </c>
      <c r="P8" s="132">
        <v>34.067748285856403</v>
      </c>
      <c r="Q8" s="132">
        <v>36.053439411407197</v>
      </c>
      <c r="R8" s="132">
        <v>36.748633764909002</v>
      </c>
      <c r="S8" s="132">
        <v>28.136880706688899</v>
      </c>
      <c r="T8" s="132">
        <v>36.419167383806702</v>
      </c>
      <c r="U8" s="132">
        <v>33.893942826857298</v>
      </c>
      <c r="V8" s="132">
        <v>44.041563703061797</v>
      </c>
      <c r="W8" s="132">
        <v>32.948813419168502</v>
      </c>
      <c r="X8" s="132">
        <v>23.7253057435038</v>
      </c>
      <c r="Y8" s="132">
        <v>23.4647065666088</v>
      </c>
      <c r="Z8" s="132">
        <v>36.050327183885102</v>
      </c>
      <c r="AA8" s="132">
        <v>36.603169623226798</v>
      </c>
      <c r="AB8" s="132">
        <v>44.2971532195414</v>
      </c>
      <c r="AC8" s="132">
        <v>34.688318017763002</v>
      </c>
      <c r="AD8" s="132">
        <v>36.674009143313903</v>
      </c>
    </row>
    <row r="9" spans="1:30" s="23" customFormat="1" x14ac:dyDescent="0.25">
      <c r="A9" s="132" t="s">
        <v>66</v>
      </c>
      <c r="B9" s="132">
        <v>32.490224788162699</v>
      </c>
      <c r="C9" s="132">
        <v>25.936040707654801</v>
      </c>
      <c r="D9" s="132">
        <v>33.2779237933076</v>
      </c>
      <c r="E9" s="132">
        <v>32.0675842350755</v>
      </c>
      <c r="F9" s="132">
        <v>30.902210677659699</v>
      </c>
      <c r="G9" s="132">
        <v>40.989465581825201</v>
      </c>
      <c r="H9" s="132">
        <v>33.7378024493336</v>
      </c>
      <c r="I9" s="132">
        <v>28.588145157289699</v>
      </c>
      <c r="J9" s="132">
        <v>20.2406516818568</v>
      </c>
      <c r="K9" s="132">
        <v>19.952194727342899</v>
      </c>
      <c r="L9" s="132">
        <v>32.7294096428584</v>
      </c>
      <c r="M9" s="132">
        <v>33.1875638484536</v>
      </c>
      <c r="N9" s="132">
        <v>33.776892418296299</v>
      </c>
      <c r="O9" s="132">
        <v>39.0613330047779</v>
      </c>
      <c r="P9" s="132">
        <v>31.755299154561602</v>
      </c>
      <c r="Q9" s="132">
        <v>33.703670324772801</v>
      </c>
      <c r="R9" s="132">
        <v>35.885173102705998</v>
      </c>
      <c r="S9" s="132">
        <v>26.9037182742657</v>
      </c>
      <c r="T9" s="132">
        <v>35.609650063251401</v>
      </c>
      <c r="U9" s="132">
        <v>33.049581331032101</v>
      </c>
      <c r="V9" s="132">
        <v>43.136836235197599</v>
      </c>
      <c r="W9" s="132">
        <v>31.841894341351701</v>
      </c>
      <c r="X9" s="132">
        <v>23.235557113650302</v>
      </c>
      <c r="Y9" s="132">
        <v>22.934915889884699</v>
      </c>
      <c r="Z9" s="132">
        <v>35.301199857754</v>
      </c>
      <c r="AA9" s="132">
        <v>35.763525721526101</v>
      </c>
      <c r="AB9" s="132">
        <v>42.557990265103399</v>
      </c>
      <c r="AC9" s="132">
        <v>33.863579838971198</v>
      </c>
      <c r="AD9" s="132">
        <v>35.811951009182501</v>
      </c>
    </row>
    <row r="10" spans="1:30" s="23" customFormat="1" x14ac:dyDescent="0.25">
      <c r="A10" s="132" t="s">
        <v>68</v>
      </c>
      <c r="B10" s="132">
        <v>41.527278771490998</v>
      </c>
      <c r="C10" s="132">
        <v>40.435993848427202</v>
      </c>
      <c r="D10" s="132">
        <v>39.742792613848998</v>
      </c>
      <c r="E10" s="132">
        <v>39.889707400422701</v>
      </c>
      <c r="F10" s="132">
        <v>35.204692859063698</v>
      </c>
      <c r="G10" s="132">
        <v>44.576207983300399</v>
      </c>
      <c r="H10" s="132">
        <v>37.861876467708498</v>
      </c>
      <c r="I10" s="132">
        <v>37.941980105913501</v>
      </c>
      <c r="J10" s="132">
        <v>30.598839639896301</v>
      </c>
      <c r="K10" s="132">
        <v>30.308017965187702</v>
      </c>
      <c r="L10" s="132">
        <v>38.603079260807398</v>
      </c>
      <c r="M10" s="132">
        <v>39.301411815185602</v>
      </c>
      <c r="N10" s="132">
        <v>40.901030208002297</v>
      </c>
      <c r="O10" s="132">
        <v>57.585983788304603</v>
      </c>
      <c r="P10" s="132">
        <v>38.720984610537201</v>
      </c>
      <c r="Q10" s="132">
        <v>40.822068972086697</v>
      </c>
      <c r="R10" s="132">
        <v>34.828136130627101</v>
      </c>
      <c r="S10" s="132">
        <v>37.3146992897072</v>
      </c>
      <c r="T10" s="132">
        <v>34.433180940754099</v>
      </c>
      <c r="U10" s="132">
        <v>32.170952521982301</v>
      </c>
      <c r="V10" s="132">
        <v>41.542467646219002</v>
      </c>
      <c r="W10" s="132">
        <v>31.645883397747301</v>
      </c>
      <c r="X10" s="132">
        <v>25.023321553530401</v>
      </c>
      <c r="Y10" s="132">
        <v>24.774203170903402</v>
      </c>
      <c r="Z10" s="132">
        <v>33.991025505333099</v>
      </c>
      <c r="AA10" s="132">
        <v>34.653757738799698</v>
      </c>
      <c r="AB10" s="132">
        <v>50.5269115339226</v>
      </c>
      <c r="AC10" s="132">
        <v>32.648090533161998</v>
      </c>
      <c r="AD10" s="132">
        <v>34.749174894711601</v>
      </c>
    </row>
    <row r="11" spans="1:30" s="23" customFormat="1" x14ac:dyDescent="0.25">
      <c r="A11" s="132" t="s">
        <v>70</v>
      </c>
      <c r="B11" s="132">
        <v>40.985586991406997</v>
      </c>
      <c r="C11" s="132">
        <v>25.617873189633901</v>
      </c>
      <c r="D11" s="132">
        <v>40.281760369609202</v>
      </c>
      <c r="E11" s="132">
        <v>40.519025558700598</v>
      </c>
      <c r="F11" s="132">
        <v>32.738875122723002</v>
      </c>
      <c r="G11" s="132">
        <v>43.482974102510397</v>
      </c>
      <c r="H11" s="132">
        <v>35.741313351478503</v>
      </c>
      <c r="I11" s="132">
        <v>35.477582290584799</v>
      </c>
      <c r="J11" s="132">
        <v>21.049989513389399</v>
      </c>
      <c r="K11" s="132">
        <v>20.7545316565352</v>
      </c>
      <c r="L11" s="132">
        <v>39.608651396546797</v>
      </c>
      <c r="M11" s="132">
        <v>39.976913248166603</v>
      </c>
      <c r="N11" s="132">
        <v>41.293087143246098</v>
      </c>
      <c r="O11" s="132">
        <v>49.1293216337641</v>
      </c>
      <c r="P11" s="132">
        <v>39.202141306740799</v>
      </c>
      <c r="Q11" s="132">
        <v>41.217353100033897</v>
      </c>
      <c r="R11" s="132">
        <v>34.8421288081311</v>
      </c>
      <c r="S11" s="132">
        <v>22.874281116094298</v>
      </c>
      <c r="T11" s="132">
        <v>34.639787673536503</v>
      </c>
      <c r="U11" s="132">
        <v>31.839690579375599</v>
      </c>
      <c r="V11" s="132">
        <v>42.583789559163101</v>
      </c>
      <c r="W11" s="132">
        <v>30.159231734303798</v>
      </c>
      <c r="X11" s="132">
        <v>17.927406174494202</v>
      </c>
      <c r="Y11" s="132">
        <v>17.680627568370099</v>
      </c>
      <c r="Z11" s="132">
        <v>34.413265185000398</v>
      </c>
      <c r="AA11" s="132">
        <v>34.752792289569399</v>
      </c>
      <c r="AB11" s="132">
        <v>42.627891157696901</v>
      </c>
      <c r="AC11" s="132">
        <v>32.751182971625802</v>
      </c>
      <c r="AD11" s="132">
        <v>34.7663947649189</v>
      </c>
    </row>
    <row r="12" spans="1:30" s="23" customFormat="1" x14ac:dyDescent="0.25">
      <c r="A12" s="132" t="s">
        <v>72</v>
      </c>
      <c r="B12" s="132">
        <v>29.6379997643872</v>
      </c>
      <c r="C12" s="132">
        <v>23.329618336982701</v>
      </c>
      <c r="D12" s="132">
        <v>30.360179974030402</v>
      </c>
      <c r="E12" s="132">
        <v>29.517011125502599</v>
      </c>
      <c r="F12" s="132">
        <v>27.210180919906101</v>
      </c>
      <c r="G12" s="132">
        <v>36.427402853363198</v>
      </c>
      <c r="H12" s="132">
        <v>29.8301380378118</v>
      </c>
      <c r="I12" s="132">
        <v>25.853219475106201</v>
      </c>
      <c r="J12" s="132">
        <v>19.832956525091699</v>
      </c>
      <c r="K12" s="132">
        <v>19.4764075534986</v>
      </c>
      <c r="L12" s="132">
        <v>29.982886544422598</v>
      </c>
      <c r="M12" s="132">
        <v>30.265876134917399</v>
      </c>
      <c r="N12" s="132">
        <v>30.8674488378538</v>
      </c>
      <c r="O12" s="132">
        <v>33.994281643868703</v>
      </c>
      <c r="P12" s="132">
        <v>28.854271110440799</v>
      </c>
      <c r="Q12" s="132">
        <v>30.794531554995501</v>
      </c>
      <c r="R12" s="132">
        <v>31.733782388808599</v>
      </c>
      <c r="S12" s="132">
        <v>23.458162554897498</v>
      </c>
      <c r="T12" s="132">
        <v>31.5667688707419</v>
      </c>
      <c r="U12" s="132">
        <v>29.1138252709029</v>
      </c>
      <c r="V12" s="132">
        <v>38.331047204359997</v>
      </c>
      <c r="W12" s="132">
        <v>27.928412860650301</v>
      </c>
      <c r="X12" s="132">
        <v>21.884639762947099</v>
      </c>
      <c r="Y12" s="132">
        <v>21.5257955683843</v>
      </c>
      <c r="Z12" s="132">
        <v>31.3797959262271</v>
      </c>
      <c r="AA12" s="132">
        <v>31.6600435206011</v>
      </c>
      <c r="AB12" s="132">
        <v>36.092989851701603</v>
      </c>
      <c r="AC12" s="132">
        <v>29.720604661395701</v>
      </c>
      <c r="AD12" s="132">
        <v>31.6608651059503</v>
      </c>
    </row>
    <row r="13" spans="1:30" s="23" customFormat="1" x14ac:dyDescent="0.25">
      <c r="A13" s="132" t="s">
        <v>74</v>
      </c>
      <c r="B13" s="132">
        <v>28.506646850110201</v>
      </c>
      <c r="C13" s="132">
        <v>20.600426803361199</v>
      </c>
      <c r="D13" s="132">
        <v>29.260905117017799</v>
      </c>
      <c r="E13" s="132">
        <v>28.5171294516168</v>
      </c>
      <c r="F13" s="132">
        <v>27.4097304010761</v>
      </c>
      <c r="G13" s="132">
        <v>36.921122004000203</v>
      </c>
      <c r="H13" s="132">
        <v>30.109360347221902</v>
      </c>
      <c r="I13" s="132">
        <v>24.886311463531602</v>
      </c>
      <c r="J13" s="132">
        <v>18.328554737865201</v>
      </c>
      <c r="K13" s="132">
        <v>18.0127321293329</v>
      </c>
      <c r="L13" s="132">
        <v>29.064470925052198</v>
      </c>
      <c r="M13" s="132">
        <v>29.305365034279902</v>
      </c>
      <c r="N13" s="132">
        <v>29.761495360492599</v>
      </c>
      <c r="O13" s="132">
        <v>31.300010106639402</v>
      </c>
      <c r="P13" s="132">
        <v>27.772879766050998</v>
      </c>
      <c r="Q13" s="132">
        <v>29.6894677179145</v>
      </c>
      <c r="R13" s="132">
        <v>32.379252366631903</v>
      </c>
      <c r="S13" s="132">
        <v>21.918443471322799</v>
      </c>
      <c r="T13" s="132">
        <v>32.226810699769402</v>
      </c>
      <c r="U13" s="132">
        <v>29.679622420486002</v>
      </c>
      <c r="V13" s="132">
        <v>39.191014023410197</v>
      </c>
      <c r="W13" s="132">
        <v>28.5633134116379</v>
      </c>
      <c r="X13" s="132">
        <v>21.734741637660701</v>
      </c>
      <c r="Y13" s="132">
        <v>21.398571214473598</v>
      </c>
      <c r="Z13" s="132">
        <v>32.056151057065101</v>
      </c>
      <c r="AA13" s="132">
        <v>32.3119471801283</v>
      </c>
      <c r="AB13" s="132">
        <v>35.265311085846598</v>
      </c>
      <c r="AC13" s="132">
        <v>30.390636772190302</v>
      </c>
      <c r="AD13" s="132">
        <v>32.307224724053803</v>
      </c>
    </row>
    <row r="14" spans="1:30" s="23" customFormat="1" x14ac:dyDescent="0.25">
      <c r="A14" s="132" t="s">
        <v>76</v>
      </c>
      <c r="B14" s="132">
        <v>45.576105456414503</v>
      </c>
      <c r="C14" s="132">
        <v>31.9327267182329</v>
      </c>
      <c r="D14" s="132">
        <v>45.272985194450897</v>
      </c>
      <c r="E14" s="132">
        <v>45.0656487214845</v>
      </c>
      <c r="F14" s="132">
        <v>37.649079230413101</v>
      </c>
      <c r="G14" s="132">
        <v>49.045463109724501</v>
      </c>
      <c r="H14" s="132">
        <v>40.836851347754603</v>
      </c>
      <c r="I14" s="132">
        <v>41.093538614619703</v>
      </c>
      <c r="J14" s="132">
        <v>31.5202824571683</v>
      </c>
      <c r="K14" s="132">
        <v>31.178610748047401</v>
      </c>
      <c r="L14" s="132">
        <v>44.821649730543101</v>
      </c>
      <c r="M14" s="132">
        <v>45.160811126342402</v>
      </c>
      <c r="N14" s="132">
        <v>44.820468849393002</v>
      </c>
      <c r="O14" s="132">
        <v>50.055680972869801</v>
      </c>
      <c r="P14" s="132">
        <v>42.677427266358499</v>
      </c>
      <c r="Q14" s="132">
        <v>44.742847898614897</v>
      </c>
      <c r="R14" s="132">
        <v>39.7124420175507</v>
      </c>
      <c r="S14" s="132">
        <v>28.6492834017644</v>
      </c>
      <c r="T14" s="132">
        <v>39.522402111314797</v>
      </c>
      <c r="U14" s="132">
        <v>36.524669900209197</v>
      </c>
      <c r="V14" s="132">
        <v>47.921053779520498</v>
      </c>
      <c r="W14" s="132">
        <v>35.793139045758203</v>
      </c>
      <c r="X14" s="132">
        <v>27.287313690045799</v>
      </c>
      <c r="Y14" s="132">
        <v>26.993101907794902</v>
      </c>
      <c r="Z14" s="132">
        <v>39.292994891949199</v>
      </c>
      <c r="AA14" s="132">
        <v>39.628404718535997</v>
      </c>
      <c r="AB14" s="132">
        <v>43.997415879825503</v>
      </c>
      <c r="AC14" s="132">
        <v>37.569400434516197</v>
      </c>
      <c r="AD14" s="132">
        <v>39.634821066772602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5"/>
  <sheetViews>
    <sheetView zoomScale="55" zoomScaleNormal="55" workbookViewId="0"/>
  </sheetViews>
  <sheetFormatPr defaultRowHeight="15" x14ac:dyDescent="0.25"/>
  <cols>
    <col min="1" max="1" width="26" customWidth="1"/>
    <col min="2" max="2" width="21" style="23" customWidth="1"/>
    <col min="3" max="4" width="23" style="23" customWidth="1"/>
    <col min="5" max="5" width="22" style="23" customWidth="1"/>
    <col min="6" max="6" width="24" style="23" customWidth="1"/>
    <col min="7" max="7" width="27" style="23" customWidth="1"/>
  </cols>
  <sheetData>
    <row r="1" spans="1:7" x14ac:dyDescent="0.25">
      <c r="A1" s="2" t="s">
        <v>559</v>
      </c>
    </row>
    <row r="3" spans="1:7" x14ac:dyDescent="0.25">
      <c r="A3" s="1" t="s">
        <v>78</v>
      </c>
      <c r="B3" s="22" t="s">
        <v>379</v>
      </c>
      <c r="C3" s="22" t="s">
        <v>380</v>
      </c>
      <c r="D3" s="22" t="s">
        <v>381</v>
      </c>
      <c r="E3" s="22" t="s">
        <v>382</v>
      </c>
      <c r="F3" s="22" t="s">
        <v>383</v>
      </c>
      <c r="G3" s="22" t="s">
        <v>384</v>
      </c>
    </row>
    <row r="4" spans="1:7" x14ac:dyDescent="0.25">
      <c r="A4" s="1" t="s">
        <v>82</v>
      </c>
      <c r="B4" s="21">
        <v>0.36675180569478721</v>
      </c>
      <c r="C4" s="21">
        <v>0.4113878437794381</v>
      </c>
      <c r="D4" s="21">
        <v>0.32559094789218163</v>
      </c>
      <c r="E4" s="21">
        <v>0.33390754903582892</v>
      </c>
      <c r="F4" s="21">
        <v>0.36900028271323121</v>
      </c>
      <c r="G4" s="21">
        <v>8.579689588725653E-2</v>
      </c>
    </row>
    <row r="5" spans="1:7" x14ac:dyDescent="0.25">
      <c r="A5" s="1" t="s">
        <v>93</v>
      </c>
      <c r="B5" s="21">
        <v>0.24875828751137899</v>
      </c>
      <c r="C5" s="21">
        <v>0.26777075474591278</v>
      </c>
      <c r="D5" s="21">
        <v>0.21534677371746111</v>
      </c>
      <c r="E5" s="21">
        <v>0.23632860039476539</v>
      </c>
      <c r="F5" s="21">
        <v>0.24954144148299851</v>
      </c>
      <c r="G5" s="21">
        <v>5.2423981028451673E-2</v>
      </c>
    </row>
    <row r="6" spans="1:7" x14ac:dyDescent="0.25">
      <c r="A6" s="1" t="s">
        <v>97</v>
      </c>
      <c r="B6" s="21">
        <v>0.58751325785226516</v>
      </c>
      <c r="C6" s="21">
        <v>0.64069213937182268</v>
      </c>
      <c r="D6" s="21">
        <v>0.45563861052883192</v>
      </c>
      <c r="E6" s="21">
        <v>0.50222817605701353</v>
      </c>
      <c r="F6" s="21">
        <v>0.59601470278089497</v>
      </c>
      <c r="G6" s="21">
        <v>0.18505352884299081</v>
      </c>
    </row>
    <row r="7" spans="1:7" x14ac:dyDescent="0.25">
      <c r="A7" s="1" t="s">
        <v>101</v>
      </c>
      <c r="B7" s="21">
        <v>0.20528440337171289</v>
      </c>
      <c r="C7" s="21">
        <v>0.2217900042028276</v>
      </c>
      <c r="D7" s="21">
        <v>0.2004400335579487</v>
      </c>
      <c r="E7" s="21">
        <v>0.20342552420209301</v>
      </c>
      <c r="F7" s="21">
        <v>0.20489787466813961</v>
      </c>
      <c r="G7" s="21">
        <v>2.1349970644878868E-2</v>
      </c>
    </row>
    <row r="8" spans="1:7" x14ac:dyDescent="0.25">
      <c r="A8" s="1" t="s">
        <v>102</v>
      </c>
      <c r="B8" s="21">
        <v>0.33792723887298859</v>
      </c>
      <c r="C8" s="21">
        <v>0.3431092988689638</v>
      </c>
      <c r="D8" s="21">
        <v>0.28214590580986088</v>
      </c>
      <c r="E8" s="21">
        <v>0.33648214551645639</v>
      </c>
      <c r="F8" s="21">
        <v>0.33822923502418573</v>
      </c>
      <c r="G8" s="21">
        <v>6.0963393059102922E-2</v>
      </c>
    </row>
    <row r="9" spans="1:7" x14ac:dyDescent="0.25">
      <c r="A9" s="1" t="s">
        <v>104</v>
      </c>
      <c r="B9" s="21">
        <v>0.48159889445025161</v>
      </c>
      <c r="C9" s="21">
        <v>0.53796277739559961</v>
      </c>
      <c r="D9" s="21">
        <v>0.36872922953790649</v>
      </c>
      <c r="E9" s="21">
        <v>0.43080759016694831</v>
      </c>
      <c r="F9" s="21">
        <v>0.48540063898395103</v>
      </c>
      <c r="G9" s="21">
        <v>0.1692335478576931</v>
      </c>
    </row>
    <row r="10" spans="1:7" x14ac:dyDescent="0.25">
      <c r="A10" s="1" t="s">
        <v>106</v>
      </c>
      <c r="B10" s="21">
        <v>0.21243401636007411</v>
      </c>
      <c r="C10" s="21">
        <v>0.2420048870774206</v>
      </c>
      <c r="D10" s="21">
        <v>0.16382815725120881</v>
      </c>
      <c r="E10" s="21">
        <v>0.19151671321666089</v>
      </c>
      <c r="F10" s="21">
        <v>0.21390965437698509</v>
      </c>
      <c r="G10" s="21">
        <v>7.8176729826211766E-2</v>
      </c>
    </row>
    <row r="11" spans="1:7" x14ac:dyDescent="0.25">
      <c r="A11" s="1" t="s">
        <v>107</v>
      </c>
      <c r="B11" s="21">
        <v>0.22989583512624809</v>
      </c>
      <c r="C11" s="21">
        <v>0.29649419733785642</v>
      </c>
      <c r="D11" s="21">
        <v>0.16565422170427449</v>
      </c>
      <c r="E11" s="21">
        <v>0.19898796783562181</v>
      </c>
      <c r="F11" s="21">
        <v>0.23132430912942159</v>
      </c>
      <c r="G11" s="21">
        <v>0.13083997563358191</v>
      </c>
    </row>
    <row r="12" spans="1:7" x14ac:dyDescent="0.25">
      <c r="A12" s="1" t="s">
        <v>111</v>
      </c>
      <c r="B12" s="21">
        <v>0.4002295841885688</v>
      </c>
      <c r="C12" s="21">
        <v>0.45658944315083838</v>
      </c>
      <c r="D12" s="21">
        <v>0.31478893646641859</v>
      </c>
      <c r="E12" s="21">
        <v>0.34863141479518972</v>
      </c>
      <c r="F12" s="21">
        <v>0.40469481296157522</v>
      </c>
      <c r="G12" s="21">
        <v>0.14180050668441979</v>
      </c>
    </row>
    <row r="13" spans="1:7" x14ac:dyDescent="0.25">
      <c r="A13" s="1" t="s">
        <v>112</v>
      </c>
      <c r="B13" s="21">
        <v>0.264155347165905</v>
      </c>
      <c r="C13" s="21">
        <v>0.2868025519946959</v>
      </c>
      <c r="D13" s="21">
        <v>0.21350586419881751</v>
      </c>
      <c r="E13" s="21">
        <v>0.24829930638112399</v>
      </c>
      <c r="F13" s="21">
        <v>0.26526929594669307</v>
      </c>
      <c r="G13" s="21">
        <v>7.3296687795878362E-2</v>
      </c>
    </row>
    <row r="14" spans="1:7" x14ac:dyDescent="0.25">
      <c r="A14" s="1" t="s">
        <v>114</v>
      </c>
      <c r="B14" s="21">
        <v>0.33960941954460561</v>
      </c>
      <c r="C14" s="21">
        <v>0.37348790592910541</v>
      </c>
      <c r="D14" s="21">
        <v>0.28202536906078118</v>
      </c>
      <c r="E14" s="21">
        <v>0.30738271418827939</v>
      </c>
      <c r="F14" s="21">
        <v>0.34220937473894542</v>
      </c>
      <c r="G14" s="21">
        <v>9.1462536868324174E-2</v>
      </c>
    </row>
    <row r="15" spans="1:7" x14ac:dyDescent="0.25">
      <c r="A15" s="1" t="s">
        <v>120</v>
      </c>
      <c r="B15" s="21">
        <v>0.35336654099364928</v>
      </c>
      <c r="C15" s="21">
        <v>0.38837401773896091</v>
      </c>
      <c r="D15" s="21">
        <v>0.3170511847512455</v>
      </c>
      <c r="E15" s="21">
        <v>0.33021137713412591</v>
      </c>
      <c r="F15" s="21">
        <v>0.35501587716529748</v>
      </c>
      <c r="G15" s="21">
        <v>7.1322832987715412E-2</v>
      </c>
    </row>
    <row r="16" spans="1:7" x14ac:dyDescent="0.25">
      <c r="A16" s="1" t="s">
        <v>125</v>
      </c>
      <c r="B16" s="21">
        <v>0.43027050859173571</v>
      </c>
      <c r="C16" s="21">
        <v>0.42334225603811448</v>
      </c>
      <c r="D16" s="21">
        <v>0.44304743790408369</v>
      </c>
      <c r="E16" s="21">
        <v>0.41926509284880459</v>
      </c>
      <c r="F16" s="21">
        <v>0.43151923012628068</v>
      </c>
      <c r="G16" s="21">
        <v>2.3782345055279149E-2</v>
      </c>
    </row>
    <row r="17" spans="1:7" x14ac:dyDescent="0.25">
      <c r="A17" s="1" t="s">
        <v>126</v>
      </c>
      <c r="B17" s="21">
        <v>0.33486891558684517</v>
      </c>
      <c r="C17" s="21">
        <v>0.36522322096409338</v>
      </c>
      <c r="D17" s="21">
        <v>0.28218734425135827</v>
      </c>
      <c r="E17" s="21">
        <v>0.31329027428940792</v>
      </c>
      <c r="F17" s="21">
        <v>0.33667035064521877</v>
      </c>
      <c r="G17" s="21">
        <v>8.3035876712735157E-2</v>
      </c>
    </row>
    <row r="18" spans="1:7" x14ac:dyDescent="0.25">
      <c r="A18" s="1" t="s">
        <v>128</v>
      </c>
      <c r="B18" s="21">
        <v>0.2269236174000753</v>
      </c>
      <c r="C18" s="21">
        <v>0.22789625650070261</v>
      </c>
      <c r="D18" s="21">
        <v>0.24479923089324271</v>
      </c>
      <c r="E18" s="21">
        <v>0.24653150830710849</v>
      </c>
      <c r="F18" s="21">
        <v>0.22478990103746971</v>
      </c>
      <c r="G18" s="21">
        <v>2.174160726963878E-2</v>
      </c>
    </row>
    <row r="19" spans="1:7" x14ac:dyDescent="0.25">
      <c r="A19" s="1" t="s">
        <v>131</v>
      </c>
      <c r="B19" s="21">
        <v>0.54763988368981886</v>
      </c>
      <c r="C19" s="21">
        <v>0.59665646281962803</v>
      </c>
      <c r="D19" s="21">
        <v>0.55297209235863387</v>
      </c>
      <c r="E19" s="21">
        <v>0.51818442349537563</v>
      </c>
      <c r="F19" s="21">
        <v>0.54893838186797328</v>
      </c>
      <c r="G19" s="21">
        <v>7.8472039324252396E-2</v>
      </c>
    </row>
    <row r="20" spans="1:7" x14ac:dyDescent="0.25">
      <c r="A20" s="1" t="s">
        <v>134</v>
      </c>
      <c r="B20" s="21">
        <v>0.44761989598249402</v>
      </c>
      <c r="C20" s="21">
        <v>0.48016712969648151</v>
      </c>
      <c r="D20" s="21">
        <v>0.3750286687358797</v>
      </c>
      <c r="E20" s="21">
        <v>0.40447418955255982</v>
      </c>
      <c r="F20" s="21">
        <v>0.45149874182612859</v>
      </c>
      <c r="G20" s="21">
        <v>0.1051384609606018</v>
      </c>
    </row>
    <row r="21" spans="1:7" x14ac:dyDescent="0.25">
      <c r="A21" s="1" t="s">
        <v>137</v>
      </c>
      <c r="B21" s="21">
        <v>0.31760834622504208</v>
      </c>
      <c r="C21" s="21">
        <v>0.37582510786536039</v>
      </c>
      <c r="D21" s="21">
        <v>0.2320773135821467</v>
      </c>
      <c r="E21" s="21">
        <v>0.27674735156169189</v>
      </c>
      <c r="F21" s="21">
        <v>0.32053130063436858</v>
      </c>
      <c r="G21" s="21">
        <v>0.14374779428321369</v>
      </c>
    </row>
    <row r="22" spans="1:7" x14ac:dyDescent="0.25">
      <c r="A22" s="1" t="s">
        <v>138</v>
      </c>
      <c r="B22" s="21">
        <v>0.29219510934169568</v>
      </c>
      <c r="C22" s="21">
        <v>0.30423737082869151</v>
      </c>
      <c r="D22" s="21">
        <v>0.25019162844615822</v>
      </c>
      <c r="E22" s="21">
        <v>0.27004113260742257</v>
      </c>
      <c r="F22" s="21">
        <v>0.29424609657222062</v>
      </c>
      <c r="G22" s="21">
        <v>5.4045742382533291E-2</v>
      </c>
    </row>
    <row r="23" spans="1:7" x14ac:dyDescent="0.25">
      <c r="A23" s="1" t="s">
        <v>155</v>
      </c>
      <c r="B23" s="21">
        <v>0.39728261517061347</v>
      </c>
      <c r="C23" s="21">
        <v>0.42294873031104652</v>
      </c>
      <c r="D23" s="21">
        <v>0.33046136985391328</v>
      </c>
      <c r="E23" s="21">
        <v>0.38114562005108982</v>
      </c>
      <c r="F23" s="21">
        <v>0.39842945471444502</v>
      </c>
      <c r="G23" s="21">
        <v>9.2487360457133239E-2</v>
      </c>
    </row>
    <row r="24" spans="1:7" x14ac:dyDescent="0.25">
      <c r="A24" s="1" t="s">
        <v>161</v>
      </c>
      <c r="B24" s="21">
        <v>0.3713483863782841</v>
      </c>
      <c r="C24" s="21">
        <v>0.40572328387825252</v>
      </c>
      <c r="D24" s="21">
        <v>0.30921566425534153</v>
      </c>
      <c r="E24" s="21">
        <v>0.33080080555519042</v>
      </c>
      <c r="F24" s="21">
        <v>0.37507071024985261</v>
      </c>
      <c r="G24" s="21">
        <v>9.6507619622910934E-2</v>
      </c>
    </row>
    <row r="25" spans="1:7" x14ac:dyDescent="0.25">
      <c r="A25" s="1" t="s">
        <v>162</v>
      </c>
      <c r="B25" s="21">
        <v>0.2308726192430387</v>
      </c>
      <c r="C25" s="21">
        <v>0.2382079194196049</v>
      </c>
      <c r="D25" s="21">
        <v>0.1995787882210634</v>
      </c>
      <c r="E25" s="21">
        <v>0.2221928833192795</v>
      </c>
      <c r="F25" s="21">
        <v>0.2317127909825214</v>
      </c>
      <c r="G25" s="21">
        <v>3.8629131198541437E-2</v>
      </c>
    </row>
    <row r="26" spans="1:7" x14ac:dyDescent="0.25">
      <c r="A26" s="1" t="s">
        <v>166</v>
      </c>
      <c r="B26" s="21">
        <v>0.26568117145220682</v>
      </c>
      <c r="C26" s="21">
        <v>0.28669976499427352</v>
      </c>
      <c r="D26" s="21">
        <v>0.23842242516088011</v>
      </c>
      <c r="E26" s="21">
        <v>0.26225626250597373</v>
      </c>
      <c r="F26" s="21">
        <v>0.26552813599891439</v>
      </c>
      <c r="G26" s="21">
        <v>4.8277339833393357E-2</v>
      </c>
    </row>
    <row r="27" spans="1:7" x14ac:dyDescent="0.25">
      <c r="A27" s="1" t="s">
        <v>167</v>
      </c>
      <c r="B27" s="21">
        <v>0.33956316962397631</v>
      </c>
      <c r="C27" s="21">
        <v>0.36964452121988112</v>
      </c>
      <c r="D27" s="21">
        <v>0.24288159540359061</v>
      </c>
      <c r="E27" s="21">
        <v>0.30599758281382727</v>
      </c>
      <c r="F27" s="21">
        <v>0.34251498099852029</v>
      </c>
      <c r="G27" s="21">
        <v>0.12676292581629051</v>
      </c>
    </row>
    <row r="28" spans="1:7" x14ac:dyDescent="0.25">
      <c r="A28" s="1" t="s">
        <v>169</v>
      </c>
      <c r="B28" s="21">
        <v>0.2409409537016815</v>
      </c>
      <c r="C28" s="21">
        <v>0.30133481840972409</v>
      </c>
      <c r="D28" s="21">
        <v>0.18638853896830729</v>
      </c>
      <c r="E28" s="21">
        <v>0.20878583630535019</v>
      </c>
      <c r="F28" s="21">
        <v>0.24273786469885861</v>
      </c>
      <c r="G28" s="21">
        <v>0.1149462794414168</v>
      </c>
    </row>
    <row r="29" spans="1:7" x14ac:dyDescent="0.25">
      <c r="A29" s="1" t="s">
        <v>170</v>
      </c>
      <c r="B29" s="21">
        <v>0.29462430858685917</v>
      </c>
      <c r="C29" s="21">
        <v>0.35333651725820808</v>
      </c>
      <c r="D29" s="21">
        <v>0.26404003733511278</v>
      </c>
      <c r="E29" s="21">
        <v>0.26612666542012797</v>
      </c>
      <c r="F29" s="21">
        <v>0.295755480353393</v>
      </c>
      <c r="G29" s="21">
        <v>8.9296479923095307E-2</v>
      </c>
    </row>
    <row r="30" spans="1:7" x14ac:dyDescent="0.25">
      <c r="A30" s="1" t="s">
        <v>176</v>
      </c>
      <c r="B30" s="21">
        <v>0.29524787406069652</v>
      </c>
      <c r="C30" s="21">
        <v>0.34156543094323838</v>
      </c>
      <c r="D30" s="21">
        <v>0.21506950010761461</v>
      </c>
      <c r="E30" s="21">
        <v>0.25444377421489961</v>
      </c>
      <c r="F30" s="21">
        <v>0.29873829939641838</v>
      </c>
      <c r="G30" s="21">
        <v>0.12649593083562391</v>
      </c>
    </row>
    <row r="31" spans="1:7" x14ac:dyDescent="0.25">
      <c r="A31" s="1" t="s">
        <v>178</v>
      </c>
      <c r="B31" s="21">
        <v>0.5310751422614417</v>
      </c>
      <c r="C31" s="21">
        <v>0.60244139101006255</v>
      </c>
      <c r="D31" s="21">
        <v>0.39015818536055769</v>
      </c>
      <c r="E31" s="21">
        <v>0.44794866441848258</v>
      </c>
      <c r="F31" s="21">
        <v>0.53895317129796805</v>
      </c>
      <c r="G31" s="21">
        <v>0.2122832056495049</v>
      </c>
    </row>
    <row r="32" spans="1:7" x14ac:dyDescent="0.25">
      <c r="A32" s="1" t="s">
        <v>183</v>
      </c>
      <c r="B32" s="21">
        <v>0.27592901705983108</v>
      </c>
      <c r="C32" s="21">
        <v>0.34193215326330328</v>
      </c>
      <c r="D32" s="21">
        <v>0.1933406448307709</v>
      </c>
      <c r="E32" s="21">
        <v>0.23245829646352811</v>
      </c>
      <c r="F32" s="21">
        <v>0.27896091176543208</v>
      </c>
      <c r="G32" s="21">
        <v>0.14859150843253249</v>
      </c>
    </row>
    <row r="33" spans="1:7" x14ac:dyDescent="0.25">
      <c r="A33" s="1" t="s">
        <v>184</v>
      </c>
      <c r="B33" s="21">
        <v>0.40155108898827252</v>
      </c>
      <c r="C33" s="21">
        <v>0.42584529908153451</v>
      </c>
      <c r="D33" s="21">
        <v>0.31495734880713289</v>
      </c>
      <c r="E33" s="21">
        <v>0.36201963722250491</v>
      </c>
      <c r="F33" s="21">
        <v>0.40530787802939738</v>
      </c>
      <c r="G33" s="21">
        <v>0.1108879502744016</v>
      </c>
    </row>
    <row r="34" spans="1:7" x14ac:dyDescent="0.25">
      <c r="A34" s="1" t="s">
        <v>200</v>
      </c>
      <c r="B34" s="21">
        <v>0.19741593981798281</v>
      </c>
      <c r="C34" s="21">
        <v>0.18841773011079971</v>
      </c>
      <c r="D34" s="21">
        <v>0.2012829393842856</v>
      </c>
      <c r="E34" s="21">
        <v>0.2154592434527596</v>
      </c>
      <c r="F34" s="21">
        <v>0.19592065401198111</v>
      </c>
      <c r="G34" s="21">
        <v>2.7041513341959918E-2</v>
      </c>
    </row>
    <row r="35" spans="1:7" x14ac:dyDescent="0.25">
      <c r="A35" s="1" t="s">
        <v>202</v>
      </c>
      <c r="B35" s="21">
        <v>0.40450737096624761</v>
      </c>
      <c r="C35" s="21">
        <v>0.45189866745627588</v>
      </c>
      <c r="D35" s="21">
        <v>0.34272340189892081</v>
      </c>
      <c r="E35" s="21">
        <v>0.36871276498887151</v>
      </c>
      <c r="F35" s="21">
        <v>0.4067708190738949</v>
      </c>
      <c r="G35" s="21">
        <v>0.1091752655573551</v>
      </c>
    </row>
    <row r="36" spans="1:7" x14ac:dyDescent="0.25">
      <c r="A36" s="1" t="s">
        <v>204</v>
      </c>
      <c r="B36" s="21">
        <v>0.18878988948119491</v>
      </c>
      <c r="C36" s="21">
        <v>0.18749081665818451</v>
      </c>
      <c r="D36" s="21">
        <v>0.1868832513433312</v>
      </c>
      <c r="E36" s="21">
        <v>0.19054776984241359</v>
      </c>
      <c r="F36" s="21">
        <v>0.18867023523070889</v>
      </c>
      <c r="G36" s="21">
        <v>3.6645184990824749E-3</v>
      </c>
    </row>
    <row r="37" spans="1:7" x14ac:dyDescent="0.25">
      <c r="A37" s="1" t="s">
        <v>208</v>
      </c>
      <c r="B37" s="21">
        <v>0.3187735687994569</v>
      </c>
      <c r="C37" s="21">
        <v>0.33214768409369227</v>
      </c>
      <c r="D37" s="21">
        <v>0.26301830854981351</v>
      </c>
      <c r="E37" s="21">
        <v>0.29232697057900348</v>
      </c>
      <c r="F37" s="21">
        <v>0.32167289629899021</v>
      </c>
      <c r="G37" s="21">
        <v>6.9129375543878824E-2</v>
      </c>
    </row>
    <row r="38" spans="1:7" x14ac:dyDescent="0.25">
      <c r="A38" s="1" t="s">
        <v>209</v>
      </c>
      <c r="B38" s="21">
        <v>0.74176238095184033</v>
      </c>
      <c r="C38" s="21">
        <v>0.82416473629595743</v>
      </c>
      <c r="D38" s="21">
        <v>0.59671600641674427</v>
      </c>
      <c r="E38" s="21">
        <v>0.63568868851472493</v>
      </c>
      <c r="F38" s="21">
        <v>0.75205995564226114</v>
      </c>
      <c r="G38" s="21">
        <v>0.22744872987921319</v>
      </c>
    </row>
    <row r="39" spans="1:7" x14ac:dyDescent="0.25">
      <c r="A39" s="1" t="s">
        <v>215</v>
      </c>
      <c r="B39" s="21">
        <v>0.49245909853351871</v>
      </c>
      <c r="C39" s="21">
        <v>0.51393098961814176</v>
      </c>
      <c r="D39" s="21">
        <v>0.43464017770261409</v>
      </c>
      <c r="E39" s="21">
        <v>0.43979162603454602</v>
      </c>
      <c r="F39" s="21">
        <v>0.49778192017455281</v>
      </c>
      <c r="G39" s="21">
        <v>7.9290811915527615E-2</v>
      </c>
    </row>
    <row r="40" spans="1:7" x14ac:dyDescent="0.25">
      <c r="A40" s="1" t="s">
        <v>220</v>
      </c>
      <c r="B40" s="21">
        <v>0.31634199104679289</v>
      </c>
      <c r="C40" s="21">
        <v>0.35996698668404359</v>
      </c>
      <c r="D40" s="21">
        <v>0.24072555720166269</v>
      </c>
      <c r="E40" s="21">
        <v>0.28991423387597592</v>
      </c>
      <c r="F40" s="21">
        <v>0.31793269211975689</v>
      </c>
      <c r="G40" s="21">
        <v>0.1192414294823809</v>
      </c>
    </row>
    <row r="41" spans="1:7" x14ac:dyDescent="0.25">
      <c r="A41" s="1" t="s">
        <v>222</v>
      </c>
      <c r="B41" s="21">
        <v>0.44938740906562569</v>
      </c>
      <c r="C41" s="21">
        <v>0.5065996733207847</v>
      </c>
      <c r="D41" s="21">
        <v>0.37500376619217912</v>
      </c>
      <c r="E41" s="21">
        <v>0.40987599852979162</v>
      </c>
      <c r="F41" s="21">
        <v>0.45157546816984823</v>
      </c>
      <c r="G41" s="21">
        <v>0.13159590712860561</v>
      </c>
    </row>
    <row r="42" spans="1:7" x14ac:dyDescent="0.25">
      <c r="A42" s="1" t="s">
        <v>224</v>
      </c>
      <c r="B42" s="21">
        <v>0.27935426462228408</v>
      </c>
      <c r="C42" s="21">
        <v>0.30280481401931342</v>
      </c>
      <c r="D42" s="21">
        <v>0.22918611914067949</v>
      </c>
      <c r="E42" s="21">
        <v>0.26040622126203672</v>
      </c>
      <c r="F42" s="21">
        <v>0.28080597181158429</v>
      </c>
      <c r="G42" s="21">
        <v>7.36186948786339E-2</v>
      </c>
    </row>
    <row r="43" spans="1:7" x14ac:dyDescent="0.25">
      <c r="A43" s="1" t="s">
        <v>229</v>
      </c>
      <c r="B43" s="21">
        <v>0.30232989700458268</v>
      </c>
      <c r="C43" s="21">
        <v>0.30007808479441878</v>
      </c>
      <c r="D43" s="21">
        <v>0.27546348809823312</v>
      </c>
      <c r="E43" s="21">
        <v>0.30440439109039702</v>
      </c>
      <c r="F43" s="21">
        <v>0.30239200190383159</v>
      </c>
      <c r="G43" s="21">
        <v>2.8940902992163949E-2</v>
      </c>
    </row>
    <row r="44" spans="1:7" x14ac:dyDescent="0.25">
      <c r="A44" s="1" t="s">
        <v>239</v>
      </c>
      <c r="B44" s="21">
        <v>0.26382144898741988</v>
      </c>
      <c r="C44" s="21">
        <v>0.29022783026014459</v>
      </c>
      <c r="D44" s="21">
        <v>0.22250135706461599</v>
      </c>
      <c r="E44" s="21">
        <v>0.23997640224514061</v>
      </c>
      <c r="F44" s="21">
        <v>0.26579717076218118</v>
      </c>
      <c r="G44" s="21">
        <v>6.7726473195528658E-2</v>
      </c>
    </row>
    <row r="45" spans="1:7" x14ac:dyDescent="0.25">
      <c r="A45" s="1" t="s">
        <v>240</v>
      </c>
      <c r="B45" s="21">
        <v>0.3987067625634928</v>
      </c>
      <c r="C45" s="21">
        <v>0.46025057937677938</v>
      </c>
      <c r="D45" s="21">
        <v>0.31611471458909829</v>
      </c>
      <c r="E45" s="21">
        <v>0.35448255163357811</v>
      </c>
      <c r="F45" s="21">
        <v>0.40174543265072621</v>
      </c>
      <c r="G45" s="21">
        <v>0.14413586478768109</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58"/>
  <sheetViews>
    <sheetView zoomScale="70" zoomScaleNormal="70" workbookViewId="0">
      <selection activeCell="J5" sqref="J5"/>
    </sheetView>
  </sheetViews>
  <sheetFormatPr defaultRowHeight="15" x14ac:dyDescent="0.25"/>
  <cols>
    <col min="1" max="1" width="8" customWidth="1"/>
    <col min="2" max="2" width="20" customWidth="1"/>
    <col min="3" max="3" width="13" customWidth="1"/>
    <col min="4" max="4" width="26.7109375" style="23" customWidth="1"/>
    <col min="5" max="5" width="23" style="23" customWidth="1"/>
    <col min="6" max="6" width="45.7109375" style="23" customWidth="1"/>
    <col min="7" max="7" width="48" style="23" customWidth="1"/>
  </cols>
  <sheetData>
    <row r="1" spans="1:7" x14ac:dyDescent="0.25">
      <c r="A1" s="2" t="s">
        <v>560</v>
      </c>
    </row>
    <row r="3" spans="1:7" x14ac:dyDescent="0.25">
      <c r="A3" s="1" t="s">
        <v>78</v>
      </c>
      <c r="B3" s="1" t="s">
        <v>241</v>
      </c>
      <c r="C3" s="1" t="s">
        <v>242</v>
      </c>
      <c r="D3" s="22" t="s">
        <v>243</v>
      </c>
      <c r="E3" s="22" t="s">
        <v>244</v>
      </c>
      <c r="F3" s="22" t="s">
        <v>388</v>
      </c>
      <c r="G3" s="22" t="s">
        <v>389</v>
      </c>
    </row>
    <row r="4" spans="1:7" x14ac:dyDescent="0.25">
      <c r="A4" s="135" t="s">
        <v>56</v>
      </c>
      <c r="B4" s="1" t="s">
        <v>326</v>
      </c>
      <c r="C4" s="1" t="s">
        <v>245</v>
      </c>
      <c r="D4" s="21">
        <v>0.65804625528170124</v>
      </c>
      <c r="E4" s="21">
        <v>2.680403257559326</v>
      </c>
      <c r="F4" s="21">
        <v>3.3384495128410272</v>
      </c>
      <c r="G4" s="21">
        <v>3.3384495128410272</v>
      </c>
    </row>
    <row r="5" spans="1:7" x14ac:dyDescent="0.25">
      <c r="A5" s="136"/>
      <c r="B5" s="1" t="s">
        <v>385</v>
      </c>
      <c r="C5" s="1" t="s">
        <v>245</v>
      </c>
      <c r="D5" s="21">
        <v>1.1711309401245029</v>
      </c>
      <c r="E5" s="21">
        <v>2.4281768495625751</v>
      </c>
      <c r="F5" s="21">
        <v>3.5993077896870771</v>
      </c>
      <c r="G5" s="21">
        <v>5.1009949455275923</v>
      </c>
    </row>
    <row r="6" spans="1:7" x14ac:dyDescent="0.25">
      <c r="A6" s="136"/>
      <c r="B6" s="1" t="s">
        <v>328</v>
      </c>
      <c r="C6" s="1" t="s">
        <v>245</v>
      </c>
      <c r="D6" s="21">
        <v>1.545296096537069</v>
      </c>
      <c r="E6" s="21">
        <v>0.67982718266700204</v>
      </c>
      <c r="F6" s="21">
        <v>2.2251232792040709</v>
      </c>
      <c r="G6" s="21">
        <v>3.7679189335395762</v>
      </c>
    </row>
    <row r="7" spans="1:7" x14ac:dyDescent="0.25">
      <c r="A7" s="136"/>
      <c r="B7" s="1" t="s">
        <v>386</v>
      </c>
      <c r="C7" s="1" t="s">
        <v>245</v>
      </c>
      <c r="D7" s="21">
        <v>7.4787587536729339</v>
      </c>
      <c r="E7" s="21">
        <v>12.11177933080663</v>
      </c>
      <c r="F7" s="21">
        <v>19.590538084479562</v>
      </c>
      <c r="G7" s="21">
        <v>20.109613321161639</v>
      </c>
    </row>
    <row r="8" spans="1:7" x14ac:dyDescent="0.25">
      <c r="A8" s="137"/>
      <c r="B8" s="1" t="s">
        <v>387</v>
      </c>
      <c r="C8" s="1" t="s">
        <v>245</v>
      </c>
      <c r="D8" s="21">
        <v>1.314106519802106</v>
      </c>
      <c r="E8" s="21">
        <v>3.868139406142141</v>
      </c>
      <c r="F8" s="21">
        <v>5.1822459259442457</v>
      </c>
      <c r="G8" s="21">
        <v>5.3073131747146904</v>
      </c>
    </row>
    <row r="9" spans="1:7" x14ac:dyDescent="0.25">
      <c r="A9" s="135" t="s">
        <v>58</v>
      </c>
      <c r="B9" s="25" t="s">
        <v>326</v>
      </c>
      <c r="C9" s="1" t="s">
        <v>245</v>
      </c>
      <c r="D9" s="21">
        <v>3.5690049357798079</v>
      </c>
      <c r="E9" s="21">
        <v>1.7975835575082051</v>
      </c>
      <c r="F9" s="21">
        <v>5.3665884932880132</v>
      </c>
      <c r="G9" s="21">
        <v>5.3665884932880132</v>
      </c>
    </row>
    <row r="10" spans="1:7" x14ac:dyDescent="0.25">
      <c r="A10" s="136"/>
      <c r="B10" s="25" t="s">
        <v>385</v>
      </c>
      <c r="C10" s="1" t="s">
        <v>245</v>
      </c>
      <c r="D10" s="21">
        <v>2.4299858416691782</v>
      </c>
      <c r="E10" s="21">
        <v>1.2506718507021961</v>
      </c>
      <c r="F10" s="21">
        <v>3.6806576923713741</v>
      </c>
      <c r="G10" s="21">
        <v>3.7391048941693339</v>
      </c>
    </row>
    <row r="11" spans="1:7" x14ac:dyDescent="0.25">
      <c r="A11" s="136"/>
      <c r="B11" s="25" t="s">
        <v>328</v>
      </c>
      <c r="C11" s="1" t="s">
        <v>245</v>
      </c>
      <c r="D11" s="21">
        <v>4.8536949946592323</v>
      </c>
      <c r="E11" s="21">
        <v>0.2388287534254897</v>
      </c>
      <c r="F11" s="21">
        <v>5.0925237480847221</v>
      </c>
      <c r="G11" s="21">
        <v>4.1441318004354537</v>
      </c>
    </row>
    <row r="12" spans="1:7" x14ac:dyDescent="0.25">
      <c r="A12" s="136"/>
      <c r="B12" s="25" t="s">
        <v>386</v>
      </c>
      <c r="C12" s="1" t="s">
        <v>245</v>
      </c>
      <c r="D12" s="21">
        <v>22.538782091957209</v>
      </c>
      <c r="E12" s="21">
        <v>9.0439483189159429</v>
      </c>
      <c r="F12" s="21">
        <v>31.58273041087315</v>
      </c>
      <c r="G12" s="21">
        <v>30.278093033982611</v>
      </c>
    </row>
    <row r="13" spans="1:7" x14ac:dyDescent="0.25">
      <c r="A13" s="137"/>
      <c r="B13" s="25" t="s">
        <v>387</v>
      </c>
      <c r="C13" s="1" t="s">
        <v>245</v>
      </c>
      <c r="D13" s="21">
        <v>2.9685633845976449</v>
      </c>
      <c r="E13" s="21">
        <v>1.088887616192185</v>
      </c>
      <c r="F13" s="21">
        <v>4.0574510007898299</v>
      </c>
      <c r="G13" s="21">
        <v>4.0327838137975673</v>
      </c>
    </row>
    <row r="14" spans="1:7" x14ac:dyDescent="0.25">
      <c r="A14" s="135" t="s">
        <v>60</v>
      </c>
      <c r="B14" s="25" t="s">
        <v>326</v>
      </c>
      <c r="C14" s="1" t="s">
        <v>245</v>
      </c>
      <c r="D14" s="21">
        <v>4.0633851616305288</v>
      </c>
      <c r="E14" s="21">
        <v>9.6015951257429084E-3</v>
      </c>
      <c r="F14" s="21">
        <v>4.0729867567562721</v>
      </c>
      <c r="G14" s="21">
        <v>4.0729867567562712</v>
      </c>
    </row>
    <row r="15" spans="1:7" x14ac:dyDescent="0.25">
      <c r="A15" s="136"/>
      <c r="B15" s="25" t="s">
        <v>385</v>
      </c>
      <c r="C15" s="1" t="s">
        <v>245</v>
      </c>
      <c r="D15" s="21">
        <v>5.9373669207223001</v>
      </c>
      <c r="E15" s="21">
        <v>2.0295864902266811</v>
      </c>
      <c r="F15" s="21">
        <v>7.9669534109489817</v>
      </c>
      <c r="G15" s="21">
        <v>7.4676392294613523</v>
      </c>
    </row>
    <row r="16" spans="1:7" x14ac:dyDescent="0.25">
      <c r="A16" s="136"/>
      <c r="B16" s="25" t="s">
        <v>328</v>
      </c>
      <c r="C16" s="1" t="s">
        <v>245</v>
      </c>
      <c r="D16" s="21">
        <v>6.5733456760122264</v>
      </c>
      <c r="E16" s="21">
        <v>5.8829932580732228E-2</v>
      </c>
      <c r="F16" s="21">
        <v>6.6321756085929584</v>
      </c>
      <c r="G16" s="21">
        <v>5.1232701417070974</v>
      </c>
    </row>
    <row r="17" spans="1:7" x14ac:dyDescent="0.25">
      <c r="A17" s="136"/>
      <c r="B17" s="25" t="s">
        <v>386</v>
      </c>
      <c r="C17" s="1" t="s">
        <v>245</v>
      </c>
      <c r="D17" s="21">
        <v>27.331812572738759</v>
      </c>
      <c r="E17" s="21">
        <v>0.64625286172778051</v>
      </c>
      <c r="F17" s="21">
        <v>27.97806543446654</v>
      </c>
      <c r="G17" s="21">
        <v>24.832316951591721</v>
      </c>
    </row>
    <row r="18" spans="1:7" x14ac:dyDescent="0.25">
      <c r="A18" s="137"/>
      <c r="B18" s="25" t="s">
        <v>387</v>
      </c>
      <c r="C18" s="1" t="s">
        <v>245</v>
      </c>
      <c r="D18" s="21">
        <v>2.4278607330306459</v>
      </c>
      <c r="E18" s="21">
        <v>2.1509702026152658E-2</v>
      </c>
      <c r="F18" s="21">
        <v>2.4493704350567991</v>
      </c>
      <c r="G18" s="21">
        <v>2.260848078902356</v>
      </c>
    </row>
    <row r="19" spans="1:7" x14ac:dyDescent="0.25">
      <c r="A19" s="135" t="s">
        <v>62</v>
      </c>
      <c r="B19" s="25" t="s">
        <v>326</v>
      </c>
      <c r="C19" s="1" t="s">
        <v>245</v>
      </c>
      <c r="D19" s="21">
        <v>2.6349972373525499</v>
      </c>
      <c r="E19" s="21">
        <v>0.77736635955769284</v>
      </c>
      <c r="F19" s="21">
        <v>3.412363596910243</v>
      </c>
      <c r="G19" s="21">
        <v>3.412363596910243</v>
      </c>
    </row>
    <row r="20" spans="1:7" x14ac:dyDescent="0.25">
      <c r="A20" s="136"/>
      <c r="B20" s="25" t="s">
        <v>385</v>
      </c>
      <c r="C20" s="1" t="s">
        <v>245</v>
      </c>
      <c r="D20" s="21">
        <v>3.7539570238598521</v>
      </c>
      <c r="E20" s="21">
        <v>3.6358537061776852</v>
      </c>
      <c r="F20" s="21">
        <v>7.3898107300375369</v>
      </c>
      <c r="G20" s="21">
        <v>7.0974898096925667</v>
      </c>
    </row>
    <row r="21" spans="1:7" x14ac:dyDescent="0.25">
      <c r="A21" s="136"/>
      <c r="B21" s="25" t="s">
        <v>328</v>
      </c>
      <c r="C21" s="1" t="s">
        <v>245</v>
      </c>
      <c r="D21" s="21">
        <v>4.3746431786085109</v>
      </c>
      <c r="E21" s="21">
        <v>9.2066403886695153E-2</v>
      </c>
      <c r="F21" s="21">
        <v>4.4667095824952057</v>
      </c>
      <c r="G21" s="21">
        <v>4.1588369163518486</v>
      </c>
    </row>
    <row r="22" spans="1:7" x14ac:dyDescent="0.25">
      <c r="A22" s="136"/>
      <c r="B22" s="25" t="s">
        <v>386</v>
      </c>
      <c r="C22" s="1" t="s">
        <v>245</v>
      </c>
      <c r="D22" s="21">
        <v>18.901830296227551</v>
      </c>
      <c r="E22" s="21">
        <v>4.5874840418641956</v>
      </c>
      <c r="F22" s="21">
        <v>23.489314338091749</v>
      </c>
      <c r="G22" s="21">
        <v>21.36176556221746</v>
      </c>
    </row>
    <row r="23" spans="1:7" x14ac:dyDescent="0.25">
      <c r="A23" s="137"/>
      <c r="B23" s="25" t="s">
        <v>387</v>
      </c>
      <c r="C23" s="1" t="s">
        <v>245</v>
      </c>
      <c r="D23" s="21">
        <v>2.5331364838298489</v>
      </c>
      <c r="E23" s="21">
        <v>0.34708735311717648</v>
      </c>
      <c r="F23" s="21">
        <v>2.8802238369470259</v>
      </c>
      <c r="G23" s="21">
        <v>2.7535025571322782</v>
      </c>
    </row>
    <row r="24" spans="1:7" x14ac:dyDescent="0.25">
      <c r="A24" s="135" t="s">
        <v>64</v>
      </c>
      <c r="B24" s="25" t="s">
        <v>326</v>
      </c>
      <c r="C24" s="1" t="s">
        <v>245</v>
      </c>
      <c r="D24" s="21">
        <v>2.8043257489505971</v>
      </c>
      <c r="E24" s="21">
        <v>0.43199078078471947</v>
      </c>
      <c r="F24" s="21">
        <v>3.2363165297353169</v>
      </c>
      <c r="G24" s="21">
        <v>3.2363165297353169</v>
      </c>
    </row>
    <row r="25" spans="1:7" x14ac:dyDescent="0.25">
      <c r="A25" s="136"/>
      <c r="B25" s="25" t="s">
        <v>385</v>
      </c>
      <c r="C25" s="1" t="s">
        <v>245</v>
      </c>
      <c r="D25" s="21">
        <v>2.681497200155726</v>
      </c>
      <c r="E25" s="21">
        <v>2.4662568505753071</v>
      </c>
      <c r="F25" s="21">
        <v>5.1477540507310326</v>
      </c>
      <c r="G25" s="21">
        <v>5.8573972836475141</v>
      </c>
    </row>
    <row r="26" spans="1:7" x14ac:dyDescent="0.25">
      <c r="A26" s="136"/>
      <c r="B26" s="25" t="s">
        <v>328</v>
      </c>
      <c r="C26" s="1" t="s">
        <v>245</v>
      </c>
      <c r="D26" s="21">
        <v>3.4399631745534598</v>
      </c>
      <c r="E26" s="21">
        <v>0.18988453857796619</v>
      </c>
      <c r="F26" s="21">
        <v>3.6298477131314271</v>
      </c>
      <c r="G26" s="21">
        <v>4.0379837169162274</v>
      </c>
    </row>
    <row r="27" spans="1:7" x14ac:dyDescent="0.25">
      <c r="A27" s="136"/>
      <c r="B27" s="25" t="s">
        <v>386</v>
      </c>
      <c r="C27" s="1" t="s">
        <v>245</v>
      </c>
      <c r="D27" s="21">
        <v>15.90839216117285</v>
      </c>
      <c r="E27" s="21">
        <v>4.4435320046549407</v>
      </c>
      <c r="F27" s="21">
        <v>20.351924165827789</v>
      </c>
      <c r="G27" s="21">
        <v>20.263036687937522</v>
      </c>
    </row>
    <row r="28" spans="1:7" x14ac:dyDescent="0.25">
      <c r="A28" s="137"/>
      <c r="B28" s="25" t="s">
        <v>387</v>
      </c>
      <c r="C28" s="1" t="s">
        <v>245</v>
      </c>
      <c r="D28" s="21">
        <v>3.0818492923761882</v>
      </c>
      <c r="E28" s="21">
        <v>0.27220024190408421</v>
      </c>
      <c r="F28" s="21">
        <v>3.3540495342802719</v>
      </c>
      <c r="G28" s="21">
        <v>3.3538995466724488</v>
      </c>
    </row>
    <row r="29" spans="1:7" x14ac:dyDescent="0.25">
      <c r="A29" s="135" t="s">
        <v>66</v>
      </c>
      <c r="B29" s="25" t="s">
        <v>326</v>
      </c>
      <c r="C29" s="1" t="s">
        <v>245</v>
      </c>
      <c r="D29" s="21">
        <v>2.256274382505576</v>
      </c>
      <c r="E29" s="21">
        <v>1.073882572667729</v>
      </c>
      <c r="F29" s="21">
        <v>3.3301569551733059</v>
      </c>
      <c r="G29" s="21">
        <v>3.330156955173305</v>
      </c>
    </row>
    <row r="30" spans="1:7" x14ac:dyDescent="0.25">
      <c r="A30" s="136"/>
      <c r="B30" s="25" t="s">
        <v>385</v>
      </c>
      <c r="C30" s="1" t="s">
        <v>245</v>
      </c>
      <c r="D30" s="21">
        <v>2.0049938912372549</v>
      </c>
      <c r="E30" s="21">
        <v>1.9694030898303241</v>
      </c>
      <c r="F30" s="21">
        <v>3.9743969810675792</v>
      </c>
      <c r="G30" s="21">
        <v>4.8351000043063692</v>
      </c>
    </row>
    <row r="31" spans="1:7" x14ac:dyDescent="0.25">
      <c r="A31" s="136"/>
      <c r="B31" s="25" t="s">
        <v>328</v>
      </c>
      <c r="C31" s="1" t="s">
        <v>245</v>
      </c>
      <c r="D31" s="21">
        <v>2.3055001572996989</v>
      </c>
      <c r="E31" s="21">
        <v>0.14629164214799431</v>
      </c>
      <c r="F31" s="21">
        <v>2.451791799447693</v>
      </c>
      <c r="G31" s="21">
        <v>3.946203904299749</v>
      </c>
    </row>
    <row r="32" spans="1:7" x14ac:dyDescent="0.25">
      <c r="A32" s="136"/>
      <c r="B32" s="25" t="s">
        <v>386</v>
      </c>
      <c r="C32" s="1" t="s">
        <v>245</v>
      </c>
      <c r="D32" s="21">
        <v>13.68384818174642</v>
      </c>
      <c r="E32" s="21">
        <v>5.5486988132064807</v>
      </c>
      <c r="F32" s="21">
        <v>19.232546994952902</v>
      </c>
      <c r="G32" s="21">
        <v>20.1442598377444</v>
      </c>
    </row>
    <row r="33" spans="1:7" x14ac:dyDescent="0.25">
      <c r="A33" s="137"/>
      <c r="B33" s="25" t="s">
        <v>387</v>
      </c>
      <c r="C33" s="1" t="s">
        <v>245</v>
      </c>
      <c r="D33" s="21">
        <v>3.108165758182003</v>
      </c>
      <c r="E33" s="21">
        <v>0.39316629933926639</v>
      </c>
      <c r="F33" s="21">
        <v>3.5013320575212692</v>
      </c>
      <c r="G33" s="21">
        <v>3.62945240118224</v>
      </c>
    </row>
    <row r="34" spans="1:7" x14ac:dyDescent="0.25">
      <c r="A34" s="135" t="s">
        <v>68</v>
      </c>
      <c r="B34" s="25" t="s">
        <v>326</v>
      </c>
      <c r="C34" s="1" t="s">
        <v>245</v>
      </c>
      <c r="D34" s="21">
        <v>2.7502043574660902</v>
      </c>
      <c r="E34" s="21">
        <v>0</v>
      </c>
      <c r="F34" s="21">
        <v>2.7502043574660902</v>
      </c>
      <c r="G34" s="21">
        <v>2.7502043574660902</v>
      </c>
    </row>
    <row r="35" spans="1:7" x14ac:dyDescent="0.25">
      <c r="A35" s="136"/>
      <c r="B35" s="25" t="s">
        <v>385</v>
      </c>
      <c r="C35" s="1" t="s">
        <v>245</v>
      </c>
      <c r="D35" s="21">
        <v>8.2728375640386265</v>
      </c>
      <c r="E35" s="21">
        <v>1.208158000746741</v>
      </c>
      <c r="F35" s="21">
        <v>9.480995564785367</v>
      </c>
      <c r="G35" s="21">
        <v>7.0735037911926657</v>
      </c>
    </row>
    <row r="36" spans="1:7" x14ac:dyDescent="0.25">
      <c r="A36" s="136"/>
      <c r="B36" s="25" t="s">
        <v>328</v>
      </c>
      <c r="C36" s="1" t="s">
        <v>245</v>
      </c>
      <c r="D36" s="21">
        <v>5.288034754516663</v>
      </c>
      <c r="E36" s="21">
        <v>3.6148875778224481E-4</v>
      </c>
      <c r="F36" s="21">
        <v>5.2883962432744456</v>
      </c>
      <c r="G36" s="21">
        <v>4.2788745509226516</v>
      </c>
    </row>
    <row r="37" spans="1:7" x14ac:dyDescent="0.25">
      <c r="A37" s="136"/>
      <c r="B37" s="25" t="s">
        <v>386</v>
      </c>
      <c r="C37" s="1" t="s">
        <v>245</v>
      </c>
      <c r="D37" s="21">
        <v>21.490506018155539</v>
      </c>
      <c r="E37" s="21">
        <v>8.7833161148856613E-5</v>
      </c>
      <c r="F37" s="21">
        <v>21.490593851316689</v>
      </c>
      <c r="G37" s="21">
        <v>18.443322928857619</v>
      </c>
    </row>
    <row r="38" spans="1:7" x14ac:dyDescent="0.25">
      <c r="A38" s="137"/>
      <c r="B38" s="25" t="s">
        <v>387</v>
      </c>
      <c r="C38" s="1" t="s">
        <v>245</v>
      </c>
      <c r="D38" s="21">
        <v>2.517088754648416</v>
      </c>
      <c r="E38" s="21">
        <v>0</v>
      </c>
      <c r="F38" s="21">
        <v>2.517088754648416</v>
      </c>
      <c r="G38" s="21">
        <v>2.2822305021881411</v>
      </c>
    </row>
    <row r="39" spans="1:7" x14ac:dyDescent="0.25">
      <c r="A39" s="135" t="s">
        <v>70</v>
      </c>
      <c r="B39" s="25" t="s">
        <v>326</v>
      </c>
      <c r="C39" s="1" t="s">
        <v>245</v>
      </c>
      <c r="D39" s="21">
        <v>3.101975978008257</v>
      </c>
      <c r="E39" s="21">
        <v>0</v>
      </c>
      <c r="F39" s="21">
        <v>3.101975978008257</v>
      </c>
      <c r="G39" s="21">
        <v>3.101975978008257</v>
      </c>
    </row>
    <row r="40" spans="1:7" x14ac:dyDescent="0.25">
      <c r="A40" s="136"/>
      <c r="B40" s="25" t="s">
        <v>385</v>
      </c>
      <c r="C40" s="1" t="s">
        <v>245</v>
      </c>
      <c r="D40" s="21">
        <v>4.3618456774384899</v>
      </c>
      <c r="E40" s="21">
        <v>0.55774352182830766</v>
      </c>
      <c r="F40" s="21">
        <v>4.9195891992667979</v>
      </c>
      <c r="G40" s="21">
        <v>3.7129045040803139</v>
      </c>
    </row>
    <row r="41" spans="1:7" x14ac:dyDescent="0.25">
      <c r="A41" s="136"/>
      <c r="B41" s="25" t="s">
        <v>328</v>
      </c>
      <c r="C41" s="1" t="s">
        <v>245</v>
      </c>
      <c r="D41" s="21">
        <v>4.3261009085647331</v>
      </c>
      <c r="E41" s="21">
        <v>1.4528625103197581E-2</v>
      </c>
      <c r="F41" s="21">
        <v>4.340629533667931</v>
      </c>
      <c r="G41" s="21">
        <v>4.1972516857022093</v>
      </c>
    </row>
    <row r="42" spans="1:7" x14ac:dyDescent="0.25">
      <c r="A42" s="136"/>
      <c r="B42" s="25" t="s">
        <v>386</v>
      </c>
      <c r="C42" s="1" t="s">
        <v>245</v>
      </c>
      <c r="D42" s="21">
        <v>26.18467454712372</v>
      </c>
      <c r="E42" s="21">
        <v>1.5817829698547552E-2</v>
      </c>
      <c r="F42" s="21">
        <v>26.200492376822272</v>
      </c>
      <c r="G42" s="21">
        <v>21.68640704723677</v>
      </c>
    </row>
    <row r="43" spans="1:7" x14ac:dyDescent="0.25">
      <c r="A43" s="137"/>
      <c r="B43" s="25" t="s">
        <v>387</v>
      </c>
      <c r="C43" s="1" t="s">
        <v>245</v>
      </c>
      <c r="D43" s="21">
        <v>2.4228999036417469</v>
      </c>
      <c r="E43" s="21">
        <v>0</v>
      </c>
      <c r="F43" s="21">
        <v>2.4228999036417469</v>
      </c>
      <c r="G43" s="21">
        <v>2.1435895931036151</v>
      </c>
    </row>
    <row r="44" spans="1:7" x14ac:dyDescent="0.25">
      <c r="A44" s="135" t="s">
        <v>72</v>
      </c>
      <c r="B44" s="25" t="s">
        <v>326</v>
      </c>
      <c r="C44" s="1" t="s">
        <v>245</v>
      </c>
      <c r="D44" s="21">
        <v>1.4431933216949639</v>
      </c>
      <c r="E44" s="21">
        <v>1.7528403524289951</v>
      </c>
      <c r="F44" s="21">
        <v>3.1960336741239588</v>
      </c>
      <c r="G44" s="21">
        <v>3.1960336741239601</v>
      </c>
    </row>
    <row r="45" spans="1:7" x14ac:dyDescent="0.25">
      <c r="A45" s="136"/>
      <c r="B45" s="25" t="s">
        <v>385</v>
      </c>
      <c r="C45" s="1" t="s">
        <v>245</v>
      </c>
      <c r="D45" s="21">
        <v>1.9509864664594729</v>
      </c>
      <c r="E45" s="21">
        <v>0.33039805970930319</v>
      </c>
      <c r="F45" s="21">
        <v>2.2813845261687762</v>
      </c>
      <c r="G45" s="21">
        <v>2.9555798036989551</v>
      </c>
    </row>
    <row r="46" spans="1:7" x14ac:dyDescent="0.25">
      <c r="A46" s="136"/>
      <c r="B46" s="25" t="s">
        <v>328</v>
      </c>
      <c r="C46" s="1" t="s">
        <v>245</v>
      </c>
      <c r="D46" s="21">
        <v>2.2566977642627868</v>
      </c>
      <c r="E46" s="21">
        <v>0.36925931232546311</v>
      </c>
      <c r="F46" s="21">
        <v>2.6259570765882509</v>
      </c>
      <c r="G46" s="21">
        <v>3.906570272987965</v>
      </c>
    </row>
    <row r="47" spans="1:7" x14ac:dyDescent="0.25">
      <c r="A47" s="136"/>
      <c r="B47" s="25" t="s">
        <v>386</v>
      </c>
      <c r="C47" s="1" t="s">
        <v>245</v>
      </c>
      <c r="D47" s="21">
        <v>11.837258241268859</v>
      </c>
      <c r="E47" s="21">
        <v>6.3015758556965329</v>
      </c>
      <c r="F47" s="21">
        <v>18.1388340969654</v>
      </c>
      <c r="G47" s="21">
        <v>18.24834707918691</v>
      </c>
    </row>
    <row r="48" spans="1:7" x14ac:dyDescent="0.25">
      <c r="A48" s="137"/>
      <c r="B48" s="25" t="s">
        <v>387</v>
      </c>
      <c r="C48" s="1" t="s">
        <v>245</v>
      </c>
      <c r="D48" s="21">
        <v>2.2849407790497041</v>
      </c>
      <c r="E48" s="21">
        <v>1.1108496114911179</v>
      </c>
      <c r="F48" s="21">
        <v>3.3957903905408231</v>
      </c>
      <c r="G48" s="21">
        <v>3.4272515588108399</v>
      </c>
    </row>
    <row r="49" spans="1:7" x14ac:dyDescent="0.25">
      <c r="A49" s="135" t="s">
        <v>74</v>
      </c>
      <c r="B49" s="25" t="s">
        <v>326</v>
      </c>
      <c r="C49" s="1" t="s">
        <v>245</v>
      </c>
      <c r="D49" s="21">
        <v>0.66680230925066486</v>
      </c>
      <c r="E49" s="21">
        <v>2.5907833393101072</v>
      </c>
      <c r="F49" s="21">
        <v>3.257585648560771</v>
      </c>
      <c r="G49" s="21">
        <v>3.257585648560771</v>
      </c>
    </row>
    <row r="50" spans="1:7" x14ac:dyDescent="0.25">
      <c r="A50" s="136"/>
      <c r="B50" s="25" t="s">
        <v>385</v>
      </c>
      <c r="C50" s="1" t="s">
        <v>245</v>
      </c>
      <c r="D50" s="21">
        <v>1.2022768680630931</v>
      </c>
      <c r="E50" s="21">
        <v>0.45195343176018499</v>
      </c>
      <c r="F50" s="21">
        <v>1.6542302998232781</v>
      </c>
      <c r="G50" s="21">
        <v>2.6692738088509018</v>
      </c>
    </row>
    <row r="51" spans="1:7" x14ac:dyDescent="0.25">
      <c r="A51" s="136"/>
      <c r="B51" s="25" t="s">
        <v>328</v>
      </c>
      <c r="C51" s="1" t="s">
        <v>245</v>
      </c>
      <c r="D51" s="21">
        <v>1.933744392895179</v>
      </c>
      <c r="E51" s="21">
        <v>0.5048617120142036</v>
      </c>
      <c r="F51" s="21">
        <v>2.438606104909383</v>
      </c>
      <c r="G51" s="21">
        <v>3.9183634562672069</v>
      </c>
    </row>
    <row r="52" spans="1:7" x14ac:dyDescent="0.25">
      <c r="A52" s="136"/>
      <c r="B52" s="25" t="s">
        <v>386</v>
      </c>
      <c r="C52" s="1" t="s">
        <v>245</v>
      </c>
      <c r="D52" s="21">
        <v>11.030280809739599</v>
      </c>
      <c r="E52" s="21">
        <v>6.7553603674650891</v>
      </c>
      <c r="F52" s="21">
        <v>17.785641177204699</v>
      </c>
      <c r="G52" s="21">
        <v>19.023952737642851</v>
      </c>
    </row>
    <row r="53" spans="1:7" x14ac:dyDescent="0.25">
      <c r="A53" s="137"/>
      <c r="B53" s="25" t="s">
        <v>387</v>
      </c>
      <c r="C53" s="1" t="s">
        <v>245</v>
      </c>
      <c r="D53" s="21">
        <v>1.1982173672880401</v>
      </c>
      <c r="E53" s="21">
        <v>2.1723662523241019</v>
      </c>
      <c r="F53" s="21">
        <v>3.370583619612141</v>
      </c>
      <c r="G53" s="21">
        <v>3.510076715310217</v>
      </c>
    </row>
    <row r="54" spans="1:7" x14ac:dyDescent="0.25">
      <c r="A54" s="135" t="s">
        <v>76</v>
      </c>
      <c r="B54" s="25" t="s">
        <v>326</v>
      </c>
      <c r="C54" s="1" t="s">
        <v>245</v>
      </c>
      <c r="D54" s="21">
        <v>3.7292192505100399</v>
      </c>
      <c r="E54" s="21">
        <v>0</v>
      </c>
      <c r="F54" s="21">
        <v>3.7292192505100399</v>
      </c>
      <c r="G54" s="21">
        <v>3.729219250510039</v>
      </c>
    </row>
    <row r="55" spans="1:7" x14ac:dyDescent="0.25">
      <c r="A55" s="136"/>
      <c r="B55" s="25" t="s">
        <v>385</v>
      </c>
      <c r="C55" s="1" t="s">
        <v>245</v>
      </c>
      <c r="D55" s="21">
        <v>5.1419984610799414</v>
      </c>
      <c r="E55" s="21">
        <v>0.43523521212324878</v>
      </c>
      <c r="F55" s="21">
        <v>5.5772336732031897</v>
      </c>
      <c r="G55" s="21">
        <v>5.2084609500207177</v>
      </c>
    </row>
    <row r="56" spans="1:7" x14ac:dyDescent="0.25">
      <c r="A56" s="136"/>
      <c r="B56" s="25" t="s">
        <v>328</v>
      </c>
      <c r="C56" s="1" t="s">
        <v>245</v>
      </c>
      <c r="D56" s="21">
        <v>5.892772012811891</v>
      </c>
      <c r="E56" s="21">
        <v>1.0200460482962741E-2</v>
      </c>
      <c r="F56" s="21">
        <v>5.9029724732948541</v>
      </c>
      <c r="G56" s="21">
        <v>4.7112293114673696</v>
      </c>
    </row>
    <row r="57" spans="1:7" x14ac:dyDescent="0.25">
      <c r="A57" s="136"/>
      <c r="B57" s="25" t="s">
        <v>386</v>
      </c>
      <c r="C57" s="1" t="s">
        <v>245</v>
      </c>
      <c r="D57" s="21">
        <v>27.45879357226686</v>
      </c>
      <c r="E57" s="21">
        <v>6.3001341784746923E-2</v>
      </c>
      <c r="F57" s="21">
        <v>27.521794914051611</v>
      </c>
      <c r="G57" s="21">
        <v>23.46436412380918</v>
      </c>
    </row>
    <row r="58" spans="1:7" x14ac:dyDescent="0.25">
      <c r="A58" s="137"/>
      <c r="B58" s="25" t="s">
        <v>387</v>
      </c>
      <c r="C58" s="1" t="s">
        <v>245</v>
      </c>
      <c r="D58" s="21">
        <v>2.8418890191933261</v>
      </c>
      <c r="E58" s="21">
        <v>2.9961261614962101E-3</v>
      </c>
      <c r="F58" s="21">
        <v>2.8448851453548221</v>
      </c>
      <c r="G58" s="21">
        <v>2.599168381743449</v>
      </c>
    </row>
  </sheetData>
  <mergeCells count="11">
    <mergeCell ref="A4:A8"/>
    <mergeCell ref="A54:A58"/>
    <mergeCell ref="A44:A48"/>
    <mergeCell ref="A49:A53"/>
    <mergeCell ref="A9:A13"/>
    <mergeCell ref="A39:A43"/>
    <mergeCell ref="A34:A38"/>
    <mergeCell ref="A24:A28"/>
    <mergeCell ref="A19:A23"/>
    <mergeCell ref="A14:A18"/>
    <mergeCell ref="A29:A33"/>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6"/>
  <sheetViews>
    <sheetView zoomScale="85" zoomScaleNormal="85" workbookViewId="0"/>
  </sheetViews>
  <sheetFormatPr defaultRowHeight="15" x14ac:dyDescent="0.25"/>
  <cols>
    <col min="1" max="1" width="8" customWidth="1"/>
    <col min="2" max="2" width="13" customWidth="1"/>
    <col min="3" max="3" width="19" customWidth="1"/>
    <col min="4" max="4" width="20" customWidth="1"/>
    <col min="5" max="5" width="35.5703125" customWidth="1"/>
    <col min="6" max="6" width="36.42578125" customWidth="1"/>
  </cols>
  <sheetData>
    <row r="1" spans="1:11" x14ac:dyDescent="0.25">
      <c r="A1" s="2" t="s">
        <v>6</v>
      </c>
    </row>
    <row r="3" spans="1:11" x14ac:dyDescent="0.25">
      <c r="A3" s="1" t="s">
        <v>78</v>
      </c>
      <c r="B3" s="1" t="s">
        <v>242</v>
      </c>
      <c r="C3" s="1" t="s">
        <v>243</v>
      </c>
      <c r="D3" s="1" t="s">
        <v>244</v>
      </c>
      <c r="E3" s="22" t="s">
        <v>388</v>
      </c>
      <c r="F3" s="22" t="s">
        <v>389</v>
      </c>
      <c r="H3" s="69"/>
    </row>
    <row r="4" spans="1:11" x14ac:dyDescent="0.25">
      <c r="A4" s="1" t="s">
        <v>56</v>
      </c>
      <c r="B4" s="1" t="s">
        <v>245</v>
      </c>
      <c r="C4" s="27">
        <v>12.16733856541831</v>
      </c>
      <c r="D4" s="27">
        <v>21.768326026737672</v>
      </c>
      <c r="E4" s="27">
        <v>33.93566459215598</v>
      </c>
      <c r="F4" s="27">
        <v>37.624289887784528</v>
      </c>
      <c r="G4" s="101"/>
      <c r="H4" s="69"/>
      <c r="K4" s="69"/>
    </row>
    <row r="5" spans="1:11" x14ac:dyDescent="0.25">
      <c r="A5" s="1" t="s">
        <v>58</v>
      </c>
      <c r="B5" s="1" t="s">
        <v>245</v>
      </c>
      <c r="C5" s="27">
        <v>36.360031248663077</v>
      </c>
      <c r="D5" s="27">
        <v>13.41992009674402</v>
      </c>
      <c r="E5" s="27">
        <v>49.779951345407092</v>
      </c>
      <c r="F5" s="27">
        <v>47.560702035672982</v>
      </c>
      <c r="G5" s="101"/>
      <c r="H5" s="69"/>
      <c r="K5" s="69"/>
    </row>
    <row r="6" spans="1:11" x14ac:dyDescent="0.25">
      <c r="A6" s="1" t="s">
        <v>60</v>
      </c>
      <c r="B6" s="1" t="s">
        <v>245</v>
      </c>
      <c r="C6" s="27">
        <v>46.33377106413446</v>
      </c>
      <c r="D6" s="27">
        <v>2.76578058168709</v>
      </c>
      <c r="E6" s="27">
        <v>49.099551645821549</v>
      </c>
      <c r="F6" s="27">
        <v>43.7570611584188</v>
      </c>
      <c r="G6" s="101"/>
      <c r="H6" s="69"/>
      <c r="K6" s="69"/>
    </row>
    <row r="7" spans="1:11" x14ac:dyDescent="0.25">
      <c r="A7" s="1" t="s">
        <v>62</v>
      </c>
      <c r="B7" s="1" t="s">
        <v>245</v>
      </c>
      <c r="C7" s="27">
        <v>32.198564219878307</v>
      </c>
      <c r="D7" s="27">
        <v>9.4398578646034448</v>
      </c>
      <c r="E7" s="27">
        <v>41.638422084481761</v>
      </c>
      <c r="F7" s="27">
        <v>38.783958442304403</v>
      </c>
      <c r="G7" s="101"/>
      <c r="H7" s="69"/>
      <c r="K7" s="69"/>
    </row>
    <row r="8" spans="1:11" x14ac:dyDescent="0.25">
      <c r="A8" s="1" t="s">
        <v>64</v>
      </c>
      <c r="B8" s="1" t="s">
        <v>245</v>
      </c>
      <c r="C8" s="27">
        <v>27.916027577208819</v>
      </c>
      <c r="D8" s="27">
        <v>7.8038644164970172</v>
      </c>
      <c r="E8" s="27">
        <v>35.719891993705843</v>
      </c>
      <c r="F8" s="27">
        <v>36.74863376490903</v>
      </c>
      <c r="G8" s="101"/>
      <c r="H8" s="69"/>
      <c r="K8" s="69"/>
    </row>
    <row r="9" spans="1:11" x14ac:dyDescent="0.25">
      <c r="A9" s="1" t="s">
        <v>66</v>
      </c>
      <c r="B9" s="1" t="s">
        <v>245</v>
      </c>
      <c r="C9" s="27">
        <v>23.35878237097095</v>
      </c>
      <c r="D9" s="27">
        <v>9.1314424171917956</v>
      </c>
      <c r="E9" s="27">
        <v>32.490224788162749</v>
      </c>
      <c r="F9" s="27">
        <v>35.885173102706062</v>
      </c>
      <c r="G9" s="101"/>
      <c r="H9" s="69"/>
      <c r="K9" s="69"/>
    </row>
    <row r="10" spans="1:11" x14ac:dyDescent="0.25">
      <c r="A10" s="1" t="s">
        <v>68</v>
      </c>
      <c r="B10" s="1" t="s">
        <v>245</v>
      </c>
      <c r="C10" s="27">
        <v>40.318671448825327</v>
      </c>
      <c r="D10" s="27">
        <v>1.2086073226656719</v>
      </c>
      <c r="E10" s="27">
        <v>41.527278771491012</v>
      </c>
      <c r="F10" s="27">
        <v>34.828136130627158</v>
      </c>
      <c r="G10" s="101"/>
      <c r="H10" s="69"/>
      <c r="K10" s="69"/>
    </row>
    <row r="11" spans="1:11" x14ac:dyDescent="0.25">
      <c r="A11" s="1" t="s">
        <v>70</v>
      </c>
      <c r="B11" s="1" t="s">
        <v>245</v>
      </c>
      <c r="C11" s="27">
        <v>40.397497014776953</v>
      </c>
      <c r="D11" s="27">
        <v>0.5880899766300528</v>
      </c>
      <c r="E11" s="27">
        <v>40.985586991406997</v>
      </c>
      <c r="F11" s="27">
        <v>34.842128808131157</v>
      </c>
      <c r="G11" s="101"/>
      <c r="H11" s="69"/>
      <c r="K11" s="69"/>
    </row>
    <row r="12" spans="1:11" x14ac:dyDescent="0.25">
      <c r="A12" s="1" t="s">
        <v>72</v>
      </c>
      <c r="B12" s="1" t="s">
        <v>245</v>
      </c>
      <c r="C12" s="27">
        <v>19.773076572735789</v>
      </c>
      <c r="D12" s="27">
        <v>9.8649231916514122</v>
      </c>
      <c r="E12" s="27">
        <v>29.6379997643872</v>
      </c>
      <c r="F12" s="27">
        <v>31.733782388808631</v>
      </c>
      <c r="G12" s="101"/>
      <c r="H12" s="69"/>
      <c r="K12" s="69"/>
    </row>
    <row r="13" spans="1:11" x14ac:dyDescent="0.25">
      <c r="A13" s="1" t="s">
        <v>74</v>
      </c>
      <c r="B13" s="1" t="s">
        <v>245</v>
      </c>
      <c r="C13" s="27">
        <v>16.031321747236579</v>
      </c>
      <c r="D13" s="27">
        <v>12.47532510287369</v>
      </c>
      <c r="E13" s="27">
        <v>28.506646850110268</v>
      </c>
      <c r="F13" s="27">
        <v>32.379252366631952</v>
      </c>
      <c r="G13" s="101"/>
      <c r="H13" s="69"/>
      <c r="K13" s="69"/>
    </row>
    <row r="14" spans="1:11" x14ac:dyDescent="0.25">
      <c r="A14" s="1" t="s">
        <v>76</v>
      </c>
      <c r="B14" s="1" t="s">
        <v>245</v>
      </c>
      <c r="C14" s="27">
        <v>45.064672315862047</v>
      </c>
      <c r="D14" s="27">
        <v>0.5114331405524547</v>
      </c>
      <c r="E14" s="27">
        <v>45.57610545641451</v>
      </c>
      <c r="F14" s="27">
        <v>39.712442017550757</v>
      </c>
      <c r="G14" s="101"/>
      <c r="H14" s="69"/>
      <c r="K14" s="69"/>
    </row>
    <row r="17" spans="3:11" x14ac:dyDescent="0.25">
      <c r="C17" s="100"/>
    </row>
    <row r="18" spans="3:11" x14ac:dyDescent="0.25">
      <c r="C18" s="100"/>
      <c r="K18" s="69"/>
    </row>
    <row r="19" spans="3:11" x14ac:dyDescent="0.25">
      <c r="C19" s="100"/>
    </row>
    <row r="20" spans="3:11" x14ac:dyDescent="0.25">
      <c r="C20" s="100"/>
    </row>
    <row r="21" spans="3:11" x14ac:dyDescent="0.25">
      <c r="C21" s="100"/>
    </row>
    <row r="22" spans="3:11" x14ac:dyDescent="0.25">
      <c r="C22" s="100"/>
      <c r="F22" s="102"/>
    </row>
    <row r="23" spans="3:11" x14ac:dyDescent="0.25">
      <c r="C23" s="100"/>
    </row>
    <row r="24" spans="3:11" x14ac:dyDescent="0.25">
      <c r="C24" s="100"/>
    </row>
    <row r="25" spans="3:11" x14ac:dyDescent="0.25">
      <c r="C25" s="100"/>
    </row>
    <row r="26" spans="3:11" x14ac:dyDescent="0.25">
      <c r="C26" s="100"/>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81"/>
  <sheetViews>
    <sheetView zoomScale="55" zoomScaleNormal="55" workbookViewId="0"/>
  </sheetViews>
  <sheetFormatPr defaultRowHeight="15" x14ac:dyDescent="0.25"/>
  <cols>
    <col min="1" max="1" width="26" customWidth="1"/>
    <col min="2" max="2" width="13" customWidth="1"/>
    <col min="3" max="3" width="42" style="28" customWidth="1"/>
    <col min="4" max="4" width="35" style="28" customWidth="1"/>
    <col min="5" max="5" width="40.140625" style="28" customWidth="1"/>
    <col min="6" max="6" width="35.7109375" style="28" customWidth="1"/>
    <col min="7" max="7" width="32.5703125" style="28" customWidth="1"/>
    <col min="8" max="8" width="19" style="28" customWidth="1"/>
    <col min="9" max="9" width="22.42578125" style="28" customWidth="1"/>
    <col min="11" max="11" width="11.28515625" bestFit="1" customWidth="1"/>
  </cols>
  <sheetData>
    <row r="1" spans="1:9" x14ac:dyDescent="0.25">
      <c r="A1" s="2" t="s">
        <v>561</v>
      </c>
    </row>
    <row r="3" spans="1:9" x14ac:dyDescent="0.25">
      <c r="A3" s="1" t="s">
        <v>78</v>
      </c>
      <c r="B3" s="25" t="s">
        <v>242</v>
      </c>
      <c r="C3" s="26" t="s">
        <v>390</v>
      </c>
      <c r="D3" s="26" t="s">
        <v>391</v>
      </c>
      <c r="E3" s="26" t="s">
        <v>395</v>
      </c>
      <c r="F3" s="26" t="s">
        <v>392</v>
      </c>
      <c r="G3" s="26" t="s">
        <v>393</v>
      </c>
      <c r="H3" s="26" t="s">
        <v>246</v>
      </c>
      <c r="I3" s="26" t="s">
        <v>247</v>
      </c>
    </row>
    <row r="4" spans="1:9" x14ac:dyDescent="0.25">
      <c r="A4" s="1" t="s">
        <v>79</v>
      </c>
      <c r="B4" s="6" t="s">
        <v>245</v>
      </c>
      <c r="C4" s="27">
        <v>16.918055116559959</v>
      </c>
      <c r="D4" s="27">
        <v>12.426854188296719</v>
      </c>
      <c r="E4" s="27">
        <v>30.210212703638771</v>
      </c>
      <c r="F4" s="27">
        <v>17.783358515342059</v>
      </c>
      <c r="G4" s="27">
        <v>37.016657804670118</v>
      </c>
      <c r="H4" s="27">
        <v>1749355.091</v>
      </c>
      <c r="I4" s="27">
        <v>34413.603000000003</v>
      </c>
    </row>
    <row r="5" spans="1:9" x14ac:dyDescent="0.25">
      <c r="A5" s="1" t="s">
        <v>80</v>
      </c>
      <c r="B5" s="6" t="s">
        <v>245</v>
      </c>
      <c r="C5" s="27">
        <v>200.9026539055123</v>
      </c>
      <c r="D5" s="27">
        <v>39.67014832666878</v>
      </c>
      <c r="E5" s="27">
        <v>42.441024944066669</v>
      </c>
      <c r="F5" s="27">
        <v>2.7708766173978892</v>
      </c>
      <c r="G5" s="27">
        <v>40.544630643158627</v>
      </c>
      <c r="H5" s="27">
        <v>121425.83100000001</v>
      </c>
      <c r="I5" s="27">
        <v>2890.5239999999999</v>
      </c>
    </row>
    <row r="6" spans="1:9" x14ac:dyDescent="0.25">
      <c r="A6" s="1" t="s">
        <v>81</v>
      </c>
      <c r="B6" s="6" t="s">
        <v>245</v>
      </c>
      <c r="C6" s="27">
        <v>89.271506904512378</v>
      </c>
      <c r="D6" s="27">
        <v>24.8201324899672</v>
      </c>
      <c r="E6" s="27">
        <v>33.804110202601272</v>
      </c>
      <c r="F6" s="27">
        <v>8.983977712634065</v>
      </c>
      <c r="G6" s="27">
        <v>36.888342684152697</v>
      </c>
      <c r="H6" s="27">
        <v>469409.62900000002</v>
      </c>
      <c r="I6" s="27">
        <v>39728.019999999997</v>
      </c>
    </row>
    <row r="7" spans="1:9" x14ac:dyDescent="0.25">
      <c r="A7" s="1" t="s">
        <v>82</v>
      </c>
      <c r="B7" s="6" t="s">
        <v>245</v>
      </c>
      <c r="C7" s="27">
        <v>19.632885201854439</v>
      </c>
      <c r="D7" s="27">
        <v>13.785486695540589</v>
      </c>
      <c r="E7" s="27">
        <v>37.588054050408537</v>
      </c>
      <c r="F7" s="27">
        <v>23.80256735486795</v>
      </c>
      <c r="G7" s="27">
        <v>41.960833964124021</v>
      </c>
      <c r="H7" s="27">
        <v>954919.91</v>
      </c>
      <c r="I7" s="27">
        <v>27884.38</v>
      </c>
    </row>
    <row r="8" spans="1:9" x14ac:dyDescent="0.25">
      <c r="A8" s="1" t="s">
        <v>83</v>
      </c>
      <c r="B8" s="6" t="s">
        <v>245</v>
      </c>
      <c r="C8" s="27">
        <v>66.202961932641884</v>
      </c>
      <c r="D8" s="27">
        <v>31.584007101284119</v>
      </c>
      <c r="E8" s="27">
        <v>40.184332251534393</v>
      </c>
      <c r="F8" s="27">
        <v>8.6003251502502671</v>
      </c>
      <c r="G8" s="27">
        <v>39.92746583974759</v>
      </c>
      <c r="H8" s="27">
        <v>618764.29299999995</v>
      </c>
      <c r="I8" s="27">
        <v>43075.415999999997</v>
      </c>
    </row>
    <row r="9" spans="1:9" x14ac:dyDescent="0.25">
      <c r="A9" s="1" t="s">
        <v>84</v>
      </c>
      <c r="B9" s="6" t="s">
        <v>245</v>
      </c>
      <c r="C9" s="27">
        <v>61.77715417134538</v>
      </c>
      <c r="D9" s="27">
        <v>31.73071160281409</v>
      </c>
      <c r="E9" s="27">
        <v>36.869392938693082</v>
      </c>
      <c r="F9" s="27">
        <v>5.1386813358789922</v>
      </c>
      <c r="G9" s="27">
        <v>35.771838173499113</v>
      </c>
      <c r="H9" s="27">
        <v>288469.29800000001</v>
      </c>
      <c r="I9" s="27">
        <v>2925.5590000000002</v>
      </c>
    </row>
    <row r="10" spans="1:9" x14ac:dyDescent="0.25">
      <c r="A10" s="1" t="s">
        <v>85</v>
      </c>
      <c r="B10" s="6" t="s">
        <v>245</v>
      </c>
      <c r="C10" s="27">
        <v>160.40882106361369</v>
      </c>
      <c r="D10" s="27">
        <v>46.485085143294917</v>
      </c>
      <c r="E10" s="27">
        <v>49.418878215188357</v>
      </c>
      <c r="F10" s="27">
        <v>2.9337930718934402</v>
      </c>
      <c r="G10" s="27">
        <v>42.226866575437363</v>
      </c>
      <c r="H10" s="27">
        <v>156532.16500000001</v>
      </c>
      <c r="I10" s="27">
        <v>23932.499</v>
      </c>
    </row>
    <row r="11" spans="1:9" x14ac:dyDescent="0.25">
      <c r="A11" s="1" t="s">
        <v>86</v>
      </c>
      <c r="B11" s="6" t="s">
        <v>245</v>
      </c>
      <c r="C11" s="27">
        <v>322.70518396115978</v>
      </c>
      <c r="D11" s="27">
        <v>46.775185903427086</v>
      </c>
      <c r="E11" s="27">
        <v>46.989109382889929</v>
      </c>
      <c r="F11" s="27">
        <v>0.2139234794628351</v>
      </c>
      <c r="G11" s="27">
        <v>38.914280968426702</v>
      </c>
      <c r="H11" s="27">
        <v>497389.06599999999</v>
      </c>
      <c r="I11" s="27">
        <v>8678.6669999999995</v>
      </c>
    </row>
    <row r="12" spans="1:9" x14ac:dyDescent="0.25">
      <c r="A12" s="1" t="s">
        <v>87</v>
      </c>
      <c r="B12" s="6" t="s">
        <v>245</v>
      </c>
      <c r="C12" s="27">
        <v>62.196440223092623</v>
      </c>
      <c r="D12" s="27">
        <v>25.403505479203549</v>
      </c>
      <c r="E12" s="27">
        <v>33.777461313610146</v>
      </c>
      <c r="F12" s="27">
        <v>8.3739558344066047</v>
      </c>
      <c r="G12" s="27">
        <v>35.67615250063195</v>
      </c>
      <c r="H12" s="27">
        <v>288469.29800000001</v>
      </c>
      <c r="I12" s="27">
        <v>9622.741</v>
      </c>
    </row>
    <row r="13" spans="1:9" x14ac:dyDescent="0.25">
      <c r="A13" s="1" t="s">
        <v>88</v>
      </c>
      <c r="B13" s="6" t="s">
        <v>245</v>
      </c>
      <c r="C13" s="27">
        <v>183.21159946265621</v>
      </c>
      <c r="D13" s="27">
        <v>28.01318116118669</v>
      </c>
      <c r="E13" s="27">
        <v>34.429018007645233</v>
      </c>
      <c r="F13" s="27">
        <v>6.4158368464585358</v>
      </c>
      <c r="G13" s="27">
        <v>33.269588448225143</v>
      </c>
      <c r="H13" s="27">
        <v>618764.29299999995</v>
      </c>
      <c r="I13" s="27">
        <v>374.2</v>
      </c>
    </row>
    <row r="14" spans="1:9" x14ac:dyDescent="0.25">
      <c r="A14" s="1" t="s">
        <v>248</v>
      </c>
      <c r="B14" s="6" t="s">
        <v>245</v>
      </c>
      <c r="C14" s="27">
        <v>231.63092061428881</v>
      </c>
      <c r="D14" s="27">
        <v>23.59663171853742</v>
      </c>
      <c r="E14" s="27">
        <v>29.659833744872191</v>
      </c>
      <c r="F14" s="27">
        <v>6.0632020263347783</v>
      </c>
      <c r="G14" s="27">
        <v>31.968896519228771</v>
      </c>
      <c r="H14" s="27">
        <v>469409.62900000002</v>
      </c>
      <c r="I14" s="27">
        <v>1371.8530000000001</v>
      </c>
    </row>
    <row r="15" spans="1:9" x14ac:dyDescent="0.25">
      <c r="A15" s="1" t="s">
        <v>89</v>
      </c>
      <c r="B15" s="6" t="s">
        <v>245</v>
      </c>
      <c r="C15" s="27">
        <v>18.356297874071458</v>
      </c>
      <c r="D15" s="27">
        <v>12.125196771079599</v>
      </c>
      <c r="E15" s="27">
        <v>26.406135918962221</v>
      </c>
      <c r="F15" s="27">
        <v>14.28093914788262</v>
      </c>
      <c r="G15" s="27">
        <v>31.073311346949399</v>
      </c>
      <c r="H15" s="27">
        <v>1749355.091</v>
      </c>
      <c r="I15" s="27">
        <v>156256.28700000001</v>
      </c>
    </row>
    <row r="16" spans="1:9" x14ac:dyDescent="0.25">
      <c r="A16" s="1" t="s">
        <v>90</v>
      </c>
      <c r="B16" s="6" t="s">
        <v>245</v>
      </c>
      <c r="C16" s="27">
        <v>192.2581175830735</v>
      </c>
      <c r="D16" s="27">
        <v>35.371924174187257</v>
      </c>
      <c r="E16" s="27">
        <v>42.359069663617767</v>
      </c>
      <c r="F16" s="27">
        <v>6.9871454894305174</v>
      </c>
      <c r="G16" s="27">
        <v>36.918961990328903</v>
      </c>
      <c r="H16" s="27">
        <v>288469.29800000001</v>
      </c>
      <c r="I16" s="27">
        <v>9439.4240000000009</v>
      </c>
    </row>
    <row r="17" spans="1:9" x14ac:dyDescent="0.25">
      <c r="A17" s="1" t="s">
        <v>91</v>
      </c>
      <c r="B17" s="6" t="s">
        <v>245</v>
      </c>
      <c r="C17" s="27">
        <v>271.07934121800128</v>
      </c>
      <c r="D17" s="27">
        <v>43.100050589245811</v>
      </c>
      <c r="E17" s="27">
        <v>43.172072126241297</v>
      </c>
      <c r="F17" s="27">
        <v>7.2021536995485747E-2</v>
      </c>
      <c r="G17" s="27">
        <v>36.758665225946309</v>
      </c>
      <c r="H17" s="27">
        <v>497389.06599999999</v>
      </c>
      <c r="I17" s="27">
        <v>11287.931</v>
      </c>
    </row>
    <row r="18" spans="1:9" x14ac:dyDescent="0.25">
      <c r="A18" s="1" t="s">
        <v>92</v>
      </c>
      <c r="B18" s="6" t="s">
        <v>245</v>
      </c>
      <c r="C18" s="27">
        <v>82.17540539272602</v>
      </c>
      <c r="D18" s="27">
        <v>26.066657482460119</v>
      </c>
      <c r="E18" s="27">
        <v>34.937069175363618</v>
      </c>
      <c r="F18" s="27">
        <v>8.8704116929034988</v>
      </c>
      <c r="G18" s="27">
        <v>36.317154877938059</v>
      </c>
      <c r="H18" s="27">
        <v>618764.29299999995</v>
      </c>
      <c r="I18" s="27">
        <v>360.92599999999999</v>
      </c>
    </row>
    <row r="19" spans="1:9" x14ac:dyDescent="0.25">
      <c r="A19" s="1" t="s">
        <v>93</v>
      </c>
      <c r="B19" s="6" t="s">
        <v>245</v>
      </c>
      <c r="C19" s="27">
        <v>32.639872754049122</v>
      </c>
      <c r="D19" s="27">
        <v>8.0940411526439799</v>
      </c>
      <c r="E19" s="27">
        <v>32.537774856139151</v>
      </c>
      <c r="F19" s="27">
        <v>24.44373370349517</v>
      </c>
      <c r="G19" s="27">
        <v>36.360826180762061</v>
      </c>
      <c r="H19" s="27">
        <v>954919.91</v>
      </c>
      <c r="I19" s="27">
        <v>10575.962</v>
      </c>
    </row>
    <row r="20" spans="1:9" x14ac:dyDescent="0.25">
      <c r="A20" s="1" t="s">
        <v>94</v>
      </c>
      <c r="B20" s="6" t="s">
        <v>245</v>
      </c>
      <c r="C20" s="27">
        <v>80.885761856894987</v>
      </c>
      <c r="D20" s="27">
        <v>17.469444067635749</v>
      </c>
      <c r="E20" s="27">
        <v>30.51641895327236</v>
      </c>
      <c r="F20" s="27">
        <v>13.04697488563661</v>
      </c>
      <c r="G20" s="27">
        <v>35.004798603468849</v>
      </c>
      <c r="H20" s="27">
        <v>1749355.091</v>
      </c>
      <c r="I20" s="27">
        <v>727.88499999999999</v>
      </c>
    </row>
    <row r="21" spans="1:9" x14ac:dyDescent="0.25">
      <c r="A21" s="1" t="s">
        <v>95</v>
      </c>
      <c r="B21" s="6" t="s">
        <v>245</v>
      </c>
      <c r="C21" s="27">
        <v>34.721996212379523</v>
      </c>
      <c r="D21" s="27">
        <v>19.921035655141811</v>
      </c>
      <c r="E21" s="27">
        <v>38.918600273856413</v>
      </c>
      <c r="F21" s="27">
        <v>18.997564618714598</v>
      </c>
      <c r="G21" s="27">
        <v>39.819256387491123</v>
      </c>
      <c r="H21" s="27">
        <v>618764.29299999995</v>
      </c>
      <c r="I21" s="27">
        <v>10869.732</v>
      </c>
    </row>
    <row r="22" spans="1:9" x14ac:dyDescent="0.25">
      <c r="A22" s="1" t="s">
        <v>96</v>
      </c>
      <c r="B22" s="6" t="s">
        <v>245</v>
      </c>
      <c r="C22" s="27">
        <v>110.0827109564534</v>
      </c>
      <c r="D22" s="27">
        <v>43.145387676011488</v>
      </c>
      <c r="E22" s="27">
        <v>46.377936719709552</v>
      </c>
      <c r="F22" s="27">
        <v>3.232549043698064</v>
      </c>
      <c r="G22" s="27">
        <v>41.878223453283283</v>
      </c>
      <c r="H22" s="27">
        <v>121425.83100000001</v>
      </c>
      <c r="I22" s="27">
        <v>3429.3620000000001</v>
      </c>
    </row>
    <row r="23" spans="1:9" x14ac:dyDescent="0.25">
      <c r="A23" s="1" t="s">
        <v>97</v>
      </c>
      <c r="B23" s="6" t="s">
        <v>245</v>
      </c>
      <c r="C23" s="27">
        <v>95.718262950542524</v>
      </c>
      <c r="D23" s="27">
        <v>23.690279903318839</v>
      </c>
      <c r="E23" s="27">
        <v>40.322970735880737</v>
      </c>
      <c r="F23" s="27">
        <v>16.632690832561899</v>
      </c>
      <c r="G23" s="27">
        <v>41.405590599067338</v>
      </c>
      <c r="H23" s="27">
        <v>954919.91</v>
      </c>
      <c r="I23" s="27">
        <v>2120.7159999999999</v>
      </c>
    </row>
    <row r="24" spans="1:9" x14ac:dyDescent="0.25">
      <c r="A24" s="1" t="s">
        <v>98</v>
      </c>
      <c r="B24" s="6" t="s">
        <v>245</v>
      </c>
      <c r="C24" s="27">
        <v>61.753753799287288</v>
      </c>
      <c r="D24" s="27">
        <v>29.528485406637142</v>
      </c>
      <c r="E24" s="27">
        <v>37.07081494892158</v>
      </c>
      <c r="F24" s="27">
        <v>7.5423295422844383</v>
      </c>
      <c r="G24" s="27">
        <v>37.454826234636563</v>
      </c>
      <c r="H24" s="27">
        <v>618764.29299999995</v>
      </c>
      <c r="I24" s="27">
        <v>204471.75899999999</v>
      </c>
    </row>
    <row r="25" spans="1:9" x14ac:dyDescent="0.25">
      <c r="A25" s="1" t="s">
        <v>99</v>
      </c>
      <c r="B25" s="6" t="s">
        <v>245</v>
      </c>
      <c r="C25" s="27">
        <v>290.30885282782498</v>
      </c>
      <c r="D25" s="27">
        <v>22.462845856399191</v>
      </c>
      <c r="E25" s="27">
        <v>27.677973204077439</v>
      </c>
      <c r="F25" s="27">
        <v>5.2151273476782407</v>
      </c>
      <c r="G25" s="27">
        <v>30.44089800243551</v>
      </c>
      <c r="H25" s="27">
        <v>579768.64600000007</v>
      </c>
      <c r="I25" s="27">
        <v>414.91399999999999</v>
      </c>
    </row>
    <row r="26" spans="1:9" x14ac:dyDescent="0.25">
      <c r="A26" s="1" t="s">
        <v>100</v>
      </c>
      <c r="B26" s="6" t="s">
        <v>245</v>
      </c>
      <c r="C26" s="27">
        <v>202.10132028117479</v>
      </c>
      <c r="D26" s="27">
        <v>48.265240317204373</v>
      </c>
      <c r="E26" s="27">
        <v>52.949365333840262</v>
      </c>
      <c r="F26" s="27">
        <v>4.6841250166358819</v>
      </c>
      <c r="G26" s="27">
        <v>46.341100660335258</v>
      </c>
      <c r="H26" s="27">
        <v>121425.83100000001</v>
      </c>
      <c r="I26" s="27">
        <v>7199.7389999999996</v>
      </c>
    </row>
    <row r="27" spans="1:9" x14ac:dyDescent="0.25">
      <c r="A27" s="1" t="s">
        <v>101</v>
      </c>
      <c r="B27" s="6" t="s">
        <v>245</v>
      </c>
      <c r="C27" s="27">
        <v>8.8640223804345499</v>
      </c>
      <c r="D27" s="27">
        <v>6.6883930359295096</v>
      </c>
      <c r="E27" s="27">
        <v>32.581106630973288</v>
      </c>
      <c r="F27" s="27">
        <v>25.89271359504378</v>
      </c>
      <c r="G27" s="27">
        <v>37.200041966610193</v>
      </c>
      <c r="H27" s="27">
        <v>954919.91</v>
      </c>
      <c r="I27" s="27">
        <v>18110.616000000002</v>
      </c>
    </row>
    <row r="28" spans="1:9" x14ac:dyDescent="0.25">
      <c r="A28" s="1" t="s">
        <v>102</v>
      </c>
      <c r="B28" s="6" t="s">
        <v>245</v>
      </c>
      <c r="C28" s="27">
        <v>10.391734198826461</v>
      </c>
      <c r="D28" s="27">
        <v>10.59119959461767</v>
      </c>
      <c r="E28" s="27">
        <v>31.34165694940743</v>
      </c>
      <c r="F28" s="27">
        <v>20.750457354789759</v>
      </c>
      <c r="G28" s="27">
        <v>34.989837827275892</v>
      </c>
      <c r="H28" s="27">
        <v>954919.91</v>
      </c>
      <c r="I28" s="27">
        <v>10160.034</v>
      </c>
    </row>
    <row r="29" spans="1:9" x14ac:dyDescent="0.25">
      <c r="A29" s="1" t="s">
        <v>103</v>
      </c>
      <c r="B29" s="6" t="s">
        <v>245</v>
      </c>
      <c r="C29" s="27">
        <v>24.326424985593441</v>
      </c>
      <c r="D29" s="27">
        <v>16.84374007509814</v>
      </c>
      <c r="E29" s="27">
        <v>30.01637123271124</v>
      </c>
      <c r="F29" s="27">
        <v>13.1726311576131</v>
      </c>
      <c r="G29" s="27">
        <v>34.063195392948863</v>
      </c>
      <c r="H29" s="27">
        <v>1557155.8019999999</v>
      </c>
      <c r="I29" s="27">
        <v>15521.434999999999</v>
      </c>
    </row>
    <row r="30" spans="1:9" x14ac:dyDescent="0.25">
      <c r="A30" s="1" t="s">
        <v>104</v>
      </c>
      <c r="B30" s="6" t="s">
        <v>245</v>
      </c>
      <c r="C30" s="27">
        <v>23.98525813148364</v>
      </c>
      <c r="D30" s="27">
        <v>16.08516717322102</v>
      </c>
      <c r="E30" s="27">
        <v>33.399510170351093</v>
      </c>
      <c r="F30" s="27">
        <v>17.314342997130069</v>
      </c>
      <c r="G30" s="27">
        <v>36.705331425831467</v>
      </c>
      <c r="H30" s="27">
        <v>954919.91</v>
      </c>
      <c r="I30" s="27">
        <v>23298.376</v>
      </c>
    </row>
    <row r="31" spans="1:9" x14ac:dyDescent="0.25">
      <c r="A31" s="1" t="s">
        <v>105</v>
      </c>
      <c r="B31" s="6" t="s">
        <v>245</v>
      </c>
      <c r="C31" s="27">
        <v>179.3256476357607</v>
      </c>
      <c r="D31" s="27">
        <v>40.821987574777857</v>
      </c>
      <c r="E31" s="27">
        <v>42.547187525461801</v>
      </c>
      <c r="F31" s="27">
        <v>1.7251999506839439</v>
      </c>
      <c r="G31" s="27">
        <v>36.042795106622677</v>
      </c>
      <c r="H31" s="27">
        <v>360286.49200000003</v>
      </c>
      <c r="I31" s="27">
        <v>36026.667999999998</v>
      </c>
    </row>
    <row r="32" spans="1:9" x14ac:dyDescent="0.25">
      <c r="A32" s="1" t="s">
        <v>249</v>
      </c>
      <c r="B32" s="6" t="s">
        <v>245</v>
      </c>
      <c r="C32" s="27">
        <v>82.302236948196921</v>
      </c>
      <c r="D32" s="27">
        <v>20.840318158384392</v>
      </c>
      <c r="E32" s="27">
        <v>31.85672876254797</v>
      </c>
      <c r="F32" s="27">
        <v>11.01641060416358</v>
      </c>
      <c r="G32" s="27">
        <v>34.054638959742078</v>
      </c>
      <c r="H32" s="27">
        <v>954919.91</v>
      </c>
      <c r="I32" s="27">
        <v>524.74</v>
      </c>
    </row>
    <row r="33" spans="1:9" x14ac:dyDescent="0.25">
      <c r="A33" s="1" t="s">
        <v>106</v>
      </c>
      <c r="B33" s="6" t="s">
        <v>245</v>
      </c>
      <c r="C33" s="27">
        <v>23.597851595519469</v>
      </c>
      <c r="D33" s="27">
        <v>7.5765651959050224</v>
      </c>
      <c r="E33" s="27">
        <v>35.66549898987364</v>
      </c>
      <c r="F33" s="27">
        <v>28.088933793968621</v>
      </c>
      <c r="G33" s="27">
        <v>38.791431299729759</v>
      </c>
      <c r="H33" s="27">
        <v>954919.91</v>
      </c>
      <c r="I33" s="27">
        <v>4493.1710000000003</v>
      </c>
    </row>
    <row r="34" spans="1:9" x14ac:dyDescent="0.25">
      <c r="A34" s="1" t="s">
        <v>107</v>
      </c>
      <c r="B34" s="6" t="s">
        <v>245</v>
      </c>
      <c r="C34" s="27">
        <v>9.1959066817831445</v>
      </c>
      <c r="D34" s="27">
        <v>8.6076287149650099</v>
      </c>
      <c r="E34" s="27">
        <v>37.44142955107516</v>
      </c>
      <c r="F34" s="27">
        <v>28.83380083611015</v>
      </c>
      <c r="G34" s="27">
        <v>42.497691876053103</v>
      </c>
      <c r="H34" s="27">
        <v>954919.91</v>
      </c>
      <c r="I34" s="27">
        <v>14110.971</v>
      </c>
    </row>
    <row r="35" spans="1:9" x14ac:dyDescent="0.25">
      <c r="A35" s="1" t="s">
        <v>108</v>
      </c>
      <c r="B35" s="6" t="s">
        <v>245</v>
      </c>
      <c r="C35" s="27">
        <v>80.783270785234805</v>
      </c>
      <c r="D35" s="27">
        <v>29.176943623009631</v>
      </c>
      <c r="E35" s="27">
        <v>34.144958406522193</v>
      </c>
      <c r="F35" s="27">
        <v>4.968014783512551</v>
      </c>
      <c r="G35" s="27">
        <v>34.553105059409923</v>
      </c>
      <c r="H35" s="27">
        <v>618764.29299999995</v>
      </c>
      <c r="I35" s="27">
        <v>17969.356</v>
      </c>
    </row>
    <row r="36" spans="1:9" x14ac:dyDescent="0.25">
      <c r="A36" s="1" t="s">
        <v>109</v>
      </c>
      <c r="B36" s="6" t="s">
        <v>245</v>
      </c>
      <c r="C36" s="27">
        <v>198.52431294363021</v>
      </c>
      <c r="D36" s="27">
        <v>37.998186288923563</v>
      </c>
      <c r="E36" s="27">
        <v>51.791267054388697</v>
      </c>
      <c r="F36" s="27">
        <v>13.79308076546514</v>
      </c>
      <c r="G36" s="27">
        <v>49.162700755590237</v>
      </c>
      <c r="H36" s="27">
        <v>1557155.8019999999</v>
      </c>
      <c r="I36" s="27">
        <v>1406847.868</v>
      </c>
    </row>
    <row r="37" spans="1:9" x14ac:dyDescent="0.25">
      <c r="A37" s="1" t="s">
        <v>110</v>
      </c>
      <c r="B37" s="6" t="s">
        <v>245</v>
      </c>
      <c r="C37" s="27">
        <v>48.614092289869561</v>
      </c>
      <c r="D37" s="27">
        <v>28.81889256072181</v>
      </c>
      <c r="E37" s="27">
        <v>35.355886831867259</v>
      </c>
      <c r="F37" s="27">
        <v>6.5369942711454492</v>
      </c>
      <c r="G37" s="27">
        <v>36.675948093598272</v>
      </c>
      <c r="H37" s="27">
        <v>618764.29299999995</v>
      </c>
      <c r="I37" s="27">
        <v>47520.667000000001</v>
      </c>
    </row>
    <row r="38" spans="1:9" x14ac:dyDescent="0.25">
      <c r="A38" s="1" t="s">
        <v>250</v>
      </c>
      <c r="B38" s="6" t="s">
        <v>245</v>
      </c>
      <c r="C38" s="27">
        <v>28.59575501360333</v>
      </c>
      <c r="D38" s="27">
        <v>9.9351747189043564</v>
      </c>
      <c r="E38" s="27">
        <v>30.68214014718782</v>
      </c>
      <c r="F38" s="27">
        <v>20.74696542828346</v>
      </c>
      <c r="G38" s="27">
        <v>35.066823803671703</v>
      </c>
      <c r="H38" s="27">
        <v>954919.91</v>
      </c>
      <c r="I38" s="27">
        <v>777.43499999999995</v>
      </c>
    </row>
    <row r="39" spans="1:9" x14ac:dyDescent="0.25">
      <c r="A39" s="1" t="s">
        <v>111</v>
      </c>
      <c r="B39" s="6" t="s">
        <v>245</v>
      </c>
      <c r="C39" s="27">
        <v>32.633457679986961</v>
      </c>
      <c r="D39" s="27">
        <v>15.06022809663205</v>
      </c>
      <c r="E39" s="27">
        <v>37.628972698670857</v>
      </c>
      <c r="F39" s="27">
        <v>22.568744602038819</v>
      </c>
      <c r="G39" s="27">
        <v>41.819026690147098</v>
      </c>
      <c r="H39" s="27">
        <v>954919.91</v>
      </c>
      <c r="I39" s="27">
        <v>4856.0929999999998</v>
      </c>
    </row>
    <row r="40" spans="1:9" x14ac:dyDescent="0.25">
      <c r="A40" s="1" t="s">
        <v>112</v>
      </c>
      <c r="B40" s="6" t="s">
        <v>245</v>
      </c>
      <c r="C40" s="27">
        <v>9.4347531680514596</v>
      </c>
      <c r="D40" s="27">
        <v>8.2844415976064703</v>
      </c>
      <c r="E40" s="27">
        <v>31.362006056244461</v>
      </c>
      <c r="F40" s="27">
        <v>23.07756445863799</v>
      </c>
      <c r="G40" s="27">
        <v>35.404789230590161</v>
      </c>
      <c r="H40" s="27">
        <v>954919.91</v>
      </c>
      <c r="I40" s="27">
        <v>76244.532000000007</v>
      </c>
    </row>
    <row r="41" spans="1:9" x14ac:dyDescent="0.25">
      <c r="A41" s="1" t="s">
        <v>113</v>
      </c>
      <c r="B41" s="6" t="s">
        <v>245</v>
      </c>
      <c r="C41" s="27">
        <v>86.207300707426384</v>
      </c>
      <c r="D41" s="27">
        <v>30.561422655425961</v>
      </c>
      <c r="E41" s="27">
        <v>33.219088709440143</v>
      </c>
      <c r="F41" s="27">
        <v>2.6576660540141819</v>
      </c>
      <c r="G41" s="27">
        <v>33.972413132493678</v>
      </c>
      <c r="H41" s="27">
        <v>618764.29299999995</v>
      </c>
      <c r="I41" s="27">
        <v>4847.8050000000003</v>
      </c>
    </row>
    <row r="42" spans="1:9" x14ac:dyDescent="0.25">
      <c r="A42" s="1" t="s">
        <v>114</v>
      </c>
      <c r="B42" s="6" t="s">
        <v>245</v>
      </c>
      <c r="C42" s="27">
        <v>23.646116610899561</v>
      </c>
      <c r="D42" s="27">
        <v>11.683717049479659</v>
      </c>
      <c r="E42" s="27">
        <v>34.403395127104453</v>
      </c>
      <c r="F42" s="27">
        <v>22.719678077624799</v>
      </c>
      <c r="G42" s="27">
        <v>38.765438557885027</v>
      </c>
      <c r="H42" s="27">
        <v>954919.91</v>
      </c>
      <c r="I42" s="27">
        <v>23226.148000000001</v>
      </c>
    </row>
    <row r="43" spans="1:9" x14ac:dyDescent="0.25">
      <c r="A43" s="1" t="s">
        <v>115</v>
      </c>
      <c r="B43" s="6" t="s">
        <v>245</v>
      </c>
      <c r="C43" s="27">
        <v>246.1482416028181</v>
      </c>
      <c r="D43" s="27">
        <v>40.883845103156041</v>
      </c>
      <c r="E43" s="27">
        <v>41.754101390489758</v>
      </c>
      <c r="F43" s="27">
        <v>0.87025628733371718</v>
      </c>
      <c r="G43" s="27">
        <v>37.162679848002902</v>
      </c>
      <c r="H43" s="27">
        <v>121425.83100000001</v>
      </c>
      <c r="I43" s="27">
        <v>4232.8739999999998</v>
      </c>
    </row>
    <row r="44" spans="1:9" x14ac:dyDescent="0.25">
      <c r="A44" s="1" t="s">
        <v>116</v>
      </c>
      <c r="B44" s="6" t="s">
        <v>245</v>
      </c>
      <c r="C44" s="27">
        <v>59.178458715327167</v>
      </c>
      <c r="D44" s="27">
        <v>26.412788404281571</v>
      </c>
      <c r="E44" s="27">
        <v>33.891239635474832</v>
      </c>
      <c r="F44" s="27">
        <v>7.4784512311932509</v>
      </c>
      <c r="G44" s="27">
        <v>34.237908860020809</v>
      </c>
      <c r="H44" s="27">
        <v>618764.29299999995</v>
      </c>
      <c r="I44" s="27">
        <v>11324.777</v>
      </c>
    </row>
    <row r="45" spans="1:9" x14ac:dyDescent="0.25">
      <c r="A45" s="1" t="s">
        <v>117</v>
      </c>
      <c r="B45" s="6" t="s">
        <v>245</v>
      </c>
      <c r="C45" s="27">
        <v>286.58143615619201</v>
      </c>
      <c r="D45" s="27">
        <v>40.526626797681061</v>
      </c>
      <c r="E45" s="27">
        <v>41.164987020201373</v>
      </c>
      <c r="F45" s="27">
        <v>0.63836022252031199</v>
      </c>
      <c r="G45" s="27">
        <v>37.799271624347448</v>
      </c>
      <c r="H45" s="27">
        <v>497389.06599999999</v>
      </c>
      <c r="I45" s="27">
        <v>1160.9870000000001</v>
      </c>
    </row>
    <row r="46" spans="1:9" x14ac:dyDescent="0.25">
      <c r="A46" s="1" t="s">
        <v>118</v>
      </c>
      <c r="B46" s="6" t="s">
        <v>245</v>
      </c>
      <c r="C46" s="27">
        <v>251.8161697236861</v>
      </c>
      <c r="D46" s="27">
        <v>50.660600347638109</v>
      </c>
      <c r="E46" s="27">
        <v>52.739656130148553</v>
      </c>
      <c r="F46" s="27">
        <v>2.0790557825104439</v>
      </c>
      <c r="G46" s="27">
        <v>45.765371184915708</v>
      </c>
      <c r="H46" s="27">
        <v>121425.83100000001</v>
      </c>
      <c r="I46" s="27">
        <v>10601.39</v>
      </c>
    </row>
    <row r="47" spans="1:9" x14ac:dyDescent="0.25">
      <c r="A47" s="1" t="s">
        <v>119</v>
      </c>
      <c r="B47" s="6" t="s">
        <v>245</v>
      </c>
      <c r="C47" s="27">
        <v>199.62031899048691</v>
      </c>
      <c r="D47" s="27">
        <v>47.795553541977881</v>
      </c>
      <c r="E47" s="27">
        <v>48.078108595760263</v>
      </c>
      <c r="F47" s="27">
        <v>0.28255505378238149</v>
      </c>
      <c r="G47" s="27">
        <v>41.084871624758009</v>
      </c>
      <c r="H47" s="27">
        <v>497389.06599999999</v>
      </c>
      <c r="I47" s="27">
        <v>5688.6949999999997</v>
      </c>
    </row>
    <row r="48" spans="1:9" x14ac:dyDescent="0.25">
      <c r="A48" s="1" t="s">
        <v>120</v>
      </c>
      <c r="B48" s="6" t="s">
        <v>245</v>
      </c>
      <c r="C48" s="27">
        <v>38.845178711132682</v>
      </c>
      <c r="D48" s="27">
        <v>12.42488176176925</v>
      </c>
      <c r="E48" s="27">
        <v>35.161455090884083</v>
      </c>
      <c r="F48" s="27">
        <v>22.73657332911483</v>
      </c>
      <c r="G48" s="27">
        <v>40.022223119803193</v>
      </c>
      <c r="H48" s="27">
        <v>954919.91</v>
      </c>
      <c r="I48" s="27">
        <v>913.99800000000005</v>
      </c>
    </row>
    <row r="49" spans="1:9" x14ac:dyDescent="0.25">
      <c r="A49" s="1" t="s">
        <v>121</v>
      </c>
      <c r="B49" s="6" t="s">
        <v>245</v>
      </c>
      <c r="C49" s="27">
        <v>94.301676488939648</v>
      </c>
      <c r="D49" s="27">
        <v>28.151553652776769</v>
      </c>
      <c r="E49" s="27">
        <v>32.908404487930923</v>
      </c>
      <c r="F49" s="27">
        <v>4.7568508351541432</v>
      </c>
      <c r="G49" s="27">
        <v>33.817935162796338</v>
      </c>
      <c r="H49" s="27">
        <v>618764.29299999995</v>
      </c>
      <c r="I49" s="27">
        <v>10281.674999999999</v>
      </c>
    </row>
    <row r="50" spans="1:9" x14ac:dyDescent="0.25">
      <c r="A50" s="1" t="s">
        <v>122</v>
      </c>
      <c r="B50" s="6" t="s">
        <v>245</v>
      </c>
      <c r="C50" s="27">
        <v>64.60915690277379</v>
      </c>
      <c r="D50" s="27">
        <v>24.365679184010119</v>
      </c>
      <c r="E50" s="27">
        <v>33.52157648245079</v>
      </c>
      <c r="F50" s="27">
        <v>9.1558972984406708</v>
      </c>
      <c r="G50" s="27">
        <v>34.585767466919357</v>
      </c>
      <c r="H50" s="27">
        <v>618764.29299999995</v>
      </c>
      <c r="I50" s="27">
        <v>16212.022000000001</v>
      </c>
    </row>
    <row r="51" spans="1:9" x14ac:dyDescent="0.25">
      <c r="A51" s="1" t="s">
        <v>123</v>
      </c>
      <c r="B51" s="6" t="s">
        <v>245</v>
      </c>
      <c r="C51" s="27">
        <v>81.045814426565002</v>
      </c>
      <c r="D51" s="27">
        <v>22.613284600993499</v>
      </c>
      <c r="E51" s="27">
        <v>30.577106742237859</v>
      </c>
      <c r="F51" s="27">
        <v>7.9638221412443642</v>
      </c>
      <c r="G51" s="27">
        <v>33.602624628873343</v>
      </c>
      <c r="H51" s="27">
        <v>469409.62900000002</v>
      </c>
      <c r="I51" s="27">
        <v>92442.548999999999</v>
      </c>
    </row>
    <row r="52" spans="1:9" x14ac:dyDescent="0.25">
      <c r="A52" s="1" t="s">
        <v>124</v>
      </c>
      <c r="B52" s="6" t="s">
        <v>245</v>
      </c>
      <c r="C52" s="27">
        <v>43.129769359114313</v>
      </c>
      <c r="D52" s="27">
        <v>22.01832083606531</v>
      </c>
      <c r="E52" s="27">
        <v>31.94088108925154</v>
      </c>
      <c r="F52" s="27">
        <v>9.9225602531862265</v>
      </c>
      <c r="G52" s="27">
        <v>33.758420417871982</v>
      </c>
      <c r="H52" s="27">
        <v>618764.29299999995</v>
      </c>
      <c r="I52" s="27">
        <v>6325.1210000000001</v>
      </c>
    </row>
    <row r="53" spans="1:9" x14ac:dyDescent="0.25">
      <c r="A53" s="1" t="s">
        <v>125</v>
      </c>
      <c r="B53" s="6" t="s">
        <v>245</v>
      </c>
      <c r="C53" s="27">
        <v>65.364180376581885</v>
      </c>
      <c r="D53" s="27">
        <v>14.04789761617638</v>
      </c>
      <c r="E53" s="27">
        <v>32.648990194923627</v>
      </c>
      <c r="F53" s="27">
        <v>18.601092578747249</v>
      </c>
      <c r="G53" s="27">
        <v>35.682361192798737</v>
      </c>
      <c r="H53" s="27">
        <v>954919.91</v>
      </c>
      <c r="I53" s="27">
        <v>1168.575</v>
      </c>
    </row>
    <row r="54" spans="1:9" x14ac:dyDescent="0.25">
      <c r="A54" s="1" t="s">
        <v>126</v>
      </c>
      <c r="B54" s="6" t="s">
        <v>245</v>
      </c>
      <c r="C54" s="27">
        <v>15.623303143909199</v>
      </c>
      <c r="D54" s="27">
        <v>11.217531510480381</v>
      </c>
      <c r="E54" s="27">
        <v>33.498276454898992</v>
      </c>
      <c r="F54" s="27">
        <v>22.280744944418611</v>
      </c>
      <c r="G54" s="27">
        <v>38.712612652108533</v>
      </c>
      <c r="H54" s="27">
        <v>954919.91</v>
      </c>
      <c r="I54" s="27">
        <v>3342.8180000000002</v>
      </c>
    </row>
    <row r="55" spans="1:9" x14ac:dyDescent="0.25">
      <c r="A55" s="1" t="s">
        <v>127</v>
      </c>
      <c r="B55" s="6" t="s">
        <v>245</v>
      </c>
      <c r="C55" s="27">
        <v>270.09676850061697</v>
      </c>
      <c r="D55" s="27">
        <v>57.594070388992378</v>
      </c>
      <c r="E55" s="27">
        <v>63.341130878937697</v>
      </c>
      <c r="F55" s="27">
        <v>5.7470604899453193</v>
      </c>
      <c r="G55" s="27">
        <v>53.434406416361107</v>
      </c>
      <c r="H55" s="27">
        <v>121425.83100000001</v>
      </c>
      <c r="I55" s="27">
        <v>1315.33</v>
      </c>
    </row>
    <row r="56" spans="1:9" x14ac:dyDescent="0.25">
      <c r="A56" s="1" t="s">
        <v>128</v>
      </c>
      <c r="B56" s="6" t="s">
        <v>245</v>
      </c>
      <c r="C56" s="27">
        <v>4.271063739315796</v>
      </c>
      <c r="D56" s="27">
        <v>7.3774328369140632</v>
      </c>
      <c r="E56" s="27">
        <v>32.510643543582148</v>
      </c>
      <c r="F56" s="27">
        <v>25.133210706668081</v>
      </c>
      <c r="G56" s="27">
        <v>36.595205476904091</v>
      </c>
      <c r="H56" s="27">
        <v>954919.91</v>
      </c>
      <c r="I56" s="27">
        <v>100835.45299999999</v>
      </c>
    </row>
    <row r="57" spans="1:9" x14ac:dyDescent="0.25">
      <c r="A57" s="1" t="s">
        <v>129</v>
      </c>
      <c r="B57" s="6" t="s">
        <v>245</v>
      </c>
      <c r="C57" s="27">
        <v>70.20592742846577</v>
      </c>
      <c r="D57" s="27">
        <v>21.862170221651809</v>
      </c>
      <c r="E57" s="27">
        <v>30.759212063213582</v>
      </c>
      <c r="F57" s="27">
        <v>8.8970418415617658</v>
      </c>
      <c r="G57" s="27">
        <v>32.578454508970736</v>
      </c>
      <c r="H57" s="27">
        <v>579768.64600000007</v>
      </c>
      <c r="I57" s="27">
        <v>868.63199999999995</v>
      </c>
    </row>
    <row r="58" spans="1:9" x14ac:dyDescent="0.25">
      <c r="A58" s="1" t="s">
        <v>130</v>
      </c>
      <c r="B58" s="6" t="s">
        <v>245</v>
      </c>
      <c r="C58" s="27">
        <v>218.41810889501741</v>
      </c>
      <c r="D58" s="27">
        <v>55.648580524303568</v>
      </c>
      <c r="E58" s="27">
        <v>55.929774374234711</v>
      </c>
      <c r="F58" s="27">
        <v>0.28119384993114238</v>
      </c>
      <c r="G58" s="27">
        <v>43.678473103230978</v>
      </c>
      <c r="H58" s="27">
        <v>497389.06599999999</v>
      </c>
      <c r="I58" s="27">
        <v>5481.1279999999997</v>
      </c>
    </row>
    <row r="59" spans="1:9" x14ac:dyDescent="0.25">
      <c r="A59" s="1" t="s">
        <v>251</v>
      </c>
      <c r="B59" s="6" t="s">
        <v>245</v>
      </c>
      <c r="C59" s="27">
        <v>192.92326362638349</v>
      </c>
      <c r="D59" s="27">
        <v>46.208396038256502</v>
      </c>
      <c r="E59" s="27">
        <v>46.537249536814969</v>
      </c>
      <c r="F59" s="27">
        <v>0.32885349855847318</v>
      </c>
      <c r="G59" s="27">
        <v>38.545993953622713</v>
      </c>
      <c r="H59" s="27">
        <v>497389.06599999999</v>
      </c>
      <c r="I59" s="27">
        <v>64453.194000000003</v>
      </c>
    </row>
    <row r="60" spans="1:9" x14ac:dyDescent="0.25">
      <c r="A60" s="1" t="s">
        <v>131</v>
      </c>
      <c r="B60" s="6" t="s">
        <v>245</v>
      </c>
      <c r="C60" s="27">
        <v>75.793085131372905</v>
      </c>
      <c r="D60" s="27">
        <v>19.757334722008149</v>
      </c>
      <c r="E60" s="27">
        <v>36.077238547509857</v>
      </c>
      <c r="F60" s="27">
        <v>16.319903825501711</v>
      </c>
      <c r="G60" s="27">
        <v>38.164583870057349</v>
      </c>
      <c r="H60" s="27">
        <v>954919.91</v>
      </c>
      <c r="I60" s="27">
        <v>1947.69</v>
      </c>
    </row>
    <row r="61" spans="1:9" x14ac:dyDescent="0.25">
      <c r="A61" s="1" t="s">
        <v>132</v>
      </c>
      <c r="B61" s="6" t="s">
        <v>245</v>
      </c>
      <c r="C61" s="27">
        <v>47.057649317201196</v>
      </c>
      <c r="D61" s="27">
        <v>25.338182406576951</v>
      </c>
      <c r="E61" s="27">
        <v>36.198708901386311</v>
      </c>
      <c r="F61" s="27">
        <v>10.86052649480936</v>
      </c>
      <c r="G61" s="27">
        <v>35.571487015353142</v>
      </c>
      <c r="H61" s="27">
        <v>288469.29800000001</v>
      </c>
      <c r="I61" s="27">
        <v>4024.18</v>
      </c>
    </row>
    <row r="62" spans="1:9" x14ac:dyDescent="0.25">
      <c r="A62" s="1" t="s">
        <v>133</v>
      </c>
      <c r="B62" s="6" t="s">
        <v>245</v>
      </c>
      <c r="C62" s="27">
        <v>249.48009755837421</v>
      </c>
      <c r="D62" s="27">
        <v>50.413569833548138</v>
      </c>
      <c r="E62" s="27">
        <v>50.651362822181909</v>
      </c>
      <c r="F62" s="27">
        <v>0.2377929886337711</v>
      </c>
      <c r="G62" s="27">
        <v>41.172394950763589</v>
      </c>
      <c r="H62" s="27">
        <v>497389.06599999999</v>
      </c>
      <c r="I62" s="27">
        <v>81787.410999999993</v>
      </c>
    </row>
    <row r="63" spans="1:9" x14ac:dyDescent="0.25">
      <c r="A63" s="1" t="s">
        <v>134</v>
      </c>
      <c r="B63" s="6" t="s">
        <v>245</v>
      </c>
      <c r="C63" s="27">
        <v>37.9829505937671</v>
      </c>
      <c r="D63" s="27">
        <v>15.501882275294721</v>
      </c>
      <c r="E63" s="27">
        <v>34.63179902061588</v>
      </c>
      <c r="F63" s="27">
        <v>19.129916745321161</v>
      </c>
      <c r="G63" s="27">
        <v>35.718294281812433</v>
      </c>
      <c r="H63" s="27">
        <v>954919.91</v>
      </c>
      <c r="I63" s="27">
        <v>27849.203000000001</v>
      </c>
    </row>
    <row r="64" spans="1:9" x14ac:dyDescent="0.25">
      <c r="A64" s="1" t="s">
        <v>135</v>
      </c>
      <c r="B64" s="6" t="s">
        <v>245</v>
      </c>
      <c r="C64" s="27">
        <v>262.97167908731723</v>
      </c>
      <c r="D64" s="27">
        <v>46.429414103981792</v>
      </c>
      <c r="E64" s="27">
        <v>47.245743889162092</v>
      </c>
      <c r="F64" s="27">
        <v>0.81632978518030086</v>
      </c>
      <c r="G64" s="27">
        <v>41.959480776802721</v>
      </c>
      <c r="H64" s="27">
        <v>497389.06599999999</v>
      </c>
      <c r="I64" s="27">
        <v>10659.736999999999</v>
      </c>
    </row>
    <row r="65" spans="1:9" x14ac:dyDescent="0.25">
      <c r="A65" s="1" t="s">
        <v>252</v>
      </c>
      <c r="B65" s="6" t="s">
        <v>245</v>
      </c>
      <c r="C65" s="27">
        <v>300.70357542099089</v>
      </c>
      <c r="D65" s="27">
        <v>26.10990380434102</v>
      </c>
      <c r="E65" s="27">
        <v>32.211649389370123</v>
      </c>
      <c r="F65" s="27">
        <v>6.1017455850291036</v>
      </c>
      <c r="G65" s="27">
        <v>33.392967390352439</v>
      </c>
      <c r="H65" s="27">
        <v>618764.29299999995</v>
      </c>
      <c r="I65" s="27">
        <v>400.26</v>
      </c>
    </row>
    <row r="66" spans="1:9" x14ac:dyDescent="0.25">
      <c r="A66" s="1" t="s">
        <v>136</v>
      </c>
      <c r="B66" s="6" t="s">
        <v>245</v>
      </c>
      <c r="C66" s="27">
        <v>37.445966172681757</v>
      </c>
      <c r="D66" s="27">
        <v>19.71081494083225</v>
      </c>
      <c r="E66" s="27">
        <v>31.546788112522581</v>
      </c>
      <c r="F66" s="27">
        <v>11.83597317169033</v>
      </c>
      <c r="G66" s="27">
        <v>35.035249335663792</v>
      </c>
      <c r="H66" s="27">
        <v>618764.29299999995</v>
      </c>
      <c r="I66" s="27">
        <v>16252.424999999999</v>
      </c>
    </row>
    <row r="67" spans="1:9" x14ac:dyDescent="0.25">
      <c r="A67" s="1" t="s">
        <v>137</v>
      </c>
      <c r="B67" s="6" t="s">
        <v>245</v>
      </c>
      <c r="C67" s="27">
        <v>20.86162324795583</v>
      </c>
      <c r="D67" s="27">
        <v>10.86138235941303</v>
      </c>
      <c r="E67" s="27">
        <v>34.197408501718563</v>
      </c>
      <c r="F67" s="27">
        <v>23.336026142305531</v>
      </c>
      <c r="G67" s="27">
        <v>39.982511236256997</v>
      </c>
      <c r="H67" s="27">
        <v>954919.91</v>
      </c>
      <c r="I67" s="27">
        <v>11432.096</v>
      </c>
    </row>
    <row r="68" spans="1:9" x14ac:dyDescent="0.25">
      <c r="A68" s="1" t="s">
        <v>138</v>
      </c>
      <c r="B68" s="6" t="s">
        <v>245</v>
      </c>
      <c r="C68" s="27">
        <v>28.639188388691078</v>
      </c>
      <c r="D68" s="27">
        <v>9.5248969287785279</v>
      </c>
      <c r="E68" s="27">
        <v>32.597728792373537</v>
      </c>
      <c r="F68" s="27">
        <v>23.07283186359501</v>
      </c>
      <c r="G68" s="27">
        <v>35.691992032648827</v>
      </c>
      <c r="H68" s="27">
        <v>954919.91</v>
      </c>
      <c r="I68" s="27">
        <v>1737.2070000000001</v>
      </c>
    </row>
    <row r="69" spans="1:9" x14ac:dyDescent="0.25">
      <c r="A69" s="1" t="s">
        <v>139</v>
      </c>
      <c r="B69" s="6" t="s">
        <v>245</v>
      </c>
      <c r="C69" s="27">
        <v>83.145712969411989</v>
      </c>
      <c r="D69" s="27">
        <v>24.492895663742338</v>
      </c>
      <c r="E69" s="27">
        <v>37.51777753263498</v>
      </c>
      <c r="F69" s="27">
        <v>13.02488186889264</v>
      </c>
      <c r="G69" s="27">
        <v>38.919811872514778</v>
      </c>
      <c r="H69" s="27">
        <v>618764.29299999995</v>
      </c>
      <c r="I69" s="27">
        <v>767.43299999999999</v>
      </c>
    </row>
    <row r="70" spans="1:9" x14ac:dyDescent="0.25">
      <c r="A70" s="1" t="s">
        <v>140</v>
      </c>
      <c r="B70" s="6" t="s">
        <v>245</v>
      </c>
      <c r="C70" s="27">
        <v>22.707773248669639</v>
      </c>
      <c r="D70" s="27">
        <v>15.80277373380777</v>
      </c>
      <c r="E70" s="27">
        <v>32.144768311973323</v>
      </c>
      <c r="F70" s="27">
        <v>16.341994578165551</v>
      </c>
      <c r="G70" s="27">
        <v>34.824300368208618</v>
      </c>
      <c r="H70" s="27">
        <v>618764.29299999995</v>
      </c>
      <c r="I70" s="27">
        <v>10695.54</v>
      </c>
    </row>
    <row r="71" spans="1:9" x14ac:dyDescent="0.25">
      <c r="A71" s="1" t="s">
        <v>141</v>
      </c>
      <c r="B71" s="6" t="s">
        <v>245</v>
      </c>
      <c r="C71" s="27">
        <v>38.384612288044252</v>
      </c>
      <c r="D71" s="27">
        <v>19.477255604546581</v>
      </c>
      <c r="E71" s="27">
        <v>31.39715730907222</v>
      </c>
      <c r="F71" s="27">
        <v>11.919901704525641</v>
      </c>
      <c r="G71" s="27">
        <v>34.410402874779862</v>
      </c>
      <c r="H71" s="27">
        <v>618764.29299999995</v>
      </c>
      <c r="I71" s="27">
        <v>9112.9040000000005</v>
      </c>
    </row>
    <row r="72" spans="1:9" x14ac:dyDescent="0.25">
      <c r="A72" s="1" t="s">
        <v>253</v>
      </c>
      <c r="B72" s="6" t="s">
        <v>245</v>
      </c>
      <c r="C72" s="27">
        <v>245.8509868281092</v>
      </c>
      <c r="D72" s="27">
        <v>22.7495266994217</v>
      </c>
      <c r="E72" s="27">
        <v>32.134841112311868</v>
      </c>
      <c r="F72" s="27">
        <v>9.3853144128901711</v>
      </c>
      <c r="G72" s="27">
        <v>31.056733961984591</v>
      </c>
      <c r="H72" s="27">
        <v>1557155.8019999999</v>
      </c>
      <c r="I72" s="27">
        <v>7185.9920000000002</v>
      </c>
    </row>
    <row r="73" spans="1:9" x14ac:dyDescent="0.25">
      <c r="A73" s="1" t="s">
        <v>142</v>
      </c>
      <c r="B73" s="6" t="s">
        <v>245</v>
      </c>
      <c r="C73" s="27">
        <v>200.73959446730481</v>
      </c>
      <c r="D73" s="27">
        <v>43.856478009638522</v>
      </c>
      <c r="E73" s="27">
        <v>45.77091834151463</v>
      </c>
      <c r="F73" s="27">
        <v>1.9144403318761081</v>
      </c>
      <c r="G73" s="27">
        <v>39.220334978303093</v>
      </c>
      <c r="H73" s="27">
        <v>121425.83100000001</v>
      </c>
      <c r="I73" s="27">
        <v>9777.9249999999993</v>
      </c>
    </row>
    <row r="74" spans="1:9" x14ac:dyDescent="0.25">
      <c r="A74" s="1" t="s">
        <v>143</v>
      </c>
      <c r="B74" s="6" t="s">
        <v>245</v>
      </c>
      <c r="C74" s="27">
        <v>270.57919780674638</v>
      </c>
      <c r="D74" s="27">
        <v>55.153465750366742</v>
      </c>
      <c r="E74" s="27">
        <v>59.313538825672808</v>
      </c>
      <c r="F74" s="27">
        <v>4.160073075306066</v>
      </c>
      <c r="G74" s="27">
        <v>50.538073544954507</v>
      </c>
      <c r="H74" s="27">
        <v>497389.06599999999</v>
      </c>
      <c r="I74" s="27">
        <v>330.23700000000002</v>
      </c>
    </row>
    <row r="75" spans="1:9" x14ac:dyDescent="0.25">
      <c r="A75" s="1" t="s">
        <v>144</v>
      </c>
      <c r="B75" s="6" t="s">
        <v>245</v>
      </c>
      <c r="C75" s="27">
        <v>39.526426659926599</v>
      </c>
      <c r="D75" s="27">
        <v>16.866774243927171</v>
      </c>
      <c r="E75" s="27">
        <v>28.75933226051292</v>
      </c>
      <c r="F75" s="27">
        <v>11.89255801658574</v>
      </c>
      <c r="G75" s="27">
        <v>32.451830986585563</v>
      </c>
      <c r="H75" s="27">
        <v>1749355.091</v>
      </c>
      <c r="I75" s="27">
        <v>1310152.392</v>
      </c>
    </row>
    <row r="76" spans="1:9" x14ac:dyDescent="0.25">
      <c r="A76" s="1" t="s">
        <v>145</v>
      </c>
      <c r="B76" s="6" t="s">
        <v>245</v>
      </c>
      <c r="C76" s="27">
        <v>26.173056105382731</v>
      </c>
      <c r="D76" s="27">
        <v>17.96903080554689</v>
      </c>
      <c r="E76" s="27">
        <v>28.41340300041427</v>
      </c>
      <c r="F76" s="27">
        <v>10.44437219486738</v>
      </c>
      <c r="G76" s="27">
        <v>31.786420156417829</v>
      </c>
      <c r="H76" s="27">
        <v>579768.64600000007</v>
      </c>
      <c r="I76" s="27">
        <v>258383.25700000001</v>
      </c>
    </row>
    <row r="77" spans="1:9" x14ac:dyDescent="0.25">
      <c r="A77" s="1" t="s">
        <v>146</v>
      </c>
      <c r="B77" s="6" t="s">
        <v>245</v>
      </c>
      <c r="C77" s="27">
        <v>122.0043825589761</v>
      </c>
      <c r="D77" s="27">
        <v>26.19725183924486</v>
      </c>
      <c r="E77" s="27">
        <v>32.292028815849562</v>
      </c>
      <c r="F77" s="27">
        <v>6.094776976604706</v>
      </c>
      <c r="G77" s="27">
        <v>34.364392906591647</v>
      </c>
      <c r="H77" s="27">
        <v>469409.62900000002</v>
      </c>
      <c r="I77" s="27">
        <v>78492.207999999999</v>
      </c>
    </row>
    <row r="78" spans="1:9" x14ac:dyDescent="0.25">
      <c r="A78" s="1" t="s">
        <v>147</v>
      </c>
      <c r="B78" s="6" t="s">
        <v>245</v>
      </c>
      <c r="C78" s="27">
        <v>86.130330458375852</v>
      </c>
      <c r="D78" s="27">
        <v>20.466407134467431</v>
      </c>
      <c r="E78" s="27">
        <v>30.491742093070759</v>
      </c>
      <c r="F78" s="27">
        <v>10.02533495860332</v>
      </c>
      <c r="G78" s="27">
        <v>35.258705581363991</v>
      </c>
      <c r="H78" s="27">
        <v>469409.62900000002</v>
      </c>
      <c r="I78" s="27">
        <v>35572.269</v>
      </c>
    </row>
    <row r="79" spans="1:9" x14ac:dyDescent="0.25">
      <c r="A79" s="1" t="s">
        <v>148</v>
      </c>
      <c r="B79" s="6" t="s">
        <v>245</v>
      </c>
      <c r="C79" s="27">
        <v>223.44534589952579</v>
      </c>
      <c r="D79" s="27">
        <v>46.787851574903883</v>
      </c>
      <c r="E79" s="27">
        <v>48.106703439383828</v>
      </c>
      <c r="F79" s="27">
        <v>1.318851864479953</v>
      </c>
      <c r="G79" s="27">
        <v>43.843367315975073</v>
      </c>
      <c r="H79" s="27">
        <v>497389.06599999999</v>
      </c>
      <c r="I79" s="27">
        <v>4652.42</v>
      </c>
    </row>
    <row r="80" spans="1:9" x14ac:dyDescent="0.25">
      <c r="A80" s="1" t="s">
        <v>149</v>
      </c>
      <c r="B80" s="6" t="s">
        <v>245</v>
      </c>
      <c r="C80" s="27">
        <v>193.51398937604341</v>
      </c>
      <c r="D80" s="27">
        <v>27.224514765459741</v>
      </c>
      <c r="E80" s="27">
        <v>34.282811934493083</v>
      </c>
      <c r="F80" s="27">
        <v>7.0582971690333336</v>
      </c>
      <c r="G80" s="27">
        <v>33.516707549163321</v>
      </c>
      <c r="H80" s="27">
        <v>469409.62900000002</v>
      </c>
      <c r="I80" s="27">
        <v>7978.4960000000001</v>
      </c>
    </row>
    <row r="81" spans="1:9" x14ac:dyDescent="0.25">
      <c r="A81" s="1" t="s">
        <v>150</v>
      </c>
      <c r="B81" s="6" t="s">
        <v>245</v>
      </c>
      <c r="C81" s="27">
        <v>270.87793768040092</v>
      </c>
      <c r="D81" s="27">
        <v>42.838482371698248</v>
      </c>
      <c r="E81" s="27">
        <v>43.037266917511758</v>
      </c>
      <c r="F81" s="27">
        <v>0.19878454581350979</v>
      </c>
      <c r="G81" s="27">
        <v>37.310064817863399</v>
      </c>
      <c r="H81" s="27">
        <v>497389.06599999999</v>
      </c>
      <c r="I81" s="27">
        <v>60578.489000000001</v>
      </c>
    </row>
    <row r="82" spans="1:9" x14ac:dyDescent="0.25">
      <c r="A82" s="1" t="s">
        <v>151</v>
      </c>
      <c r="B82" s="6" t="s">
        <v>245</v>
      </c>
      <c r="C82" s="27">
        <v>97.583208409941449</v>
      </c>
      <c r="D82" s="27">
        <v>28.075994425675781</v>
      </c>
      <c r="E82" s="27">
        <v>34.180401201013318</v>
      </c>
      <c r="F82" s="27">
        <v>6.1044067753375444</v>
      </c>
      <c r="G82" s="27">
        <v>33.922863873237013</v>
      </c>
      <c r="H82" s="27">
        <v>618764.29299999995</v>
      </c>
      <c r="I82" s="27">
        <v>2891.0239999999999</v>
      </c>
    </row>
    <row r="83" spans="1:9" x14ac:dyDescent="0.25">
      <c r="A83" s="1" t="s">
        <v>152</v>
      </c>
      <c r="B83" s="6" t="s">
        <v>245</v>
      </c>
      <c r="C83" s="27">
        <v>201.4158873750292</v>
      </c>
      <c r="D83" s="27">
        <v>39.076944962156198</v>
      </c>
      <c r="E83" s="27">
        <v>39.145919790459708</v>
      </c>
      <c r="F83" s="27">
        <v>6.8974828303517199E-2</v>
      </c>
      <c r="G83" s="27">
        <v>33.197948452510687</v>
      </c>
      <c r="H83" s="27">
        <v>156532.16500000001</v>
      </c>
      <c r="I83" s="27">
        <v>127985.139</v>
      </c>
    </row>
    <row r="84" spans="1:9" x14ac:dyDescent="0.25">
      <c r="A84" s="1" t="s">
        <v>153</v>
      </c>
      <c r="B84" s="6" t="s">
        <v>245</v>
      </c>
      <c r="C84" s="27">
        <v>89.263812365975667</v>
      </c>
      <c r="D84" s="27">
        <v>27.907688964557579</v>
      </c>
      <c r="E84" s="27">
        <v>32.645725609094107</v>
      </c>
      <c r="F84" s="27">
        <v>4.7380366445365318</v>
      </c>
      <c r="G84" s="27">
        <v>35.962565294942713</v>
      </c>
      <c r="H84" s="27">
        <v>469409.62900000002</v>
      </c>
      <c r="I84" s="27">
        <v>9266.5730000000003</v>
      </c>
    </row>
    <row r="85" spans="1:9" x14ac:dyDescent="0.25">
      <c r="A85" s="1" t="s">
        <v>154</v>
      </c>
      <c r="B85" s="6" t="s">
        <v>245</v>
      </c>
      <c r="C85" s="27">
        <v>86.613140286360235</v>
      </c>
      <c r="D85" s="27">
        <v>31.9791309328563</v>
      </c>
      <c r="E85" s="27">
        <v>42.415100396446441</v>
      </c>
      <c r="F85" s="27">
        <v>10.435969463590141</v>
      </c>
      <c r="G85" s="27">
        <v>41.340909872343637</v>
      </c>
      <c r="H85" s="27">
        <v>288469.29800000001</v>
      </c>
      <c r="I85" s="27">
        <v>17572.009999999998</v>
      </c>
    </row>
    <row r="86" spans="1:9" x14ac:dyDescent="0.25">
      <c r="A86" s="1" t="s">
        <v>155</v>
      </c>
      <c r="B86" s="6" t="s">
        <v>245</v>
      </c>
      <c r="C86" s="27">
        <v>12.050672332751329</v>
      </c>
      <c r="D86" s="27">
        <v>13.75527316710285</v>
      </c>
      <c r="E86" s="27">
        <v>34.623395642911881</v>
      </c>
      <c r="F86" s="27">
        <v>20.86812247580902</v>
      </c>
      <c r="G86" s="27">
        <v>36.215238105771277</v>
      </c>
      <c r="H86" s="27">
        <v>954919.91</v>
      </c>
      <c r="I86" s="27">
        <v>47878.339</v>
      </c>
    </row>
    <row r="87" spans="1:9" x14ac:dyDescent="0.25">
      <c r="A87" s="1" t="s">
        <v>156</v>
      </c>
      <c r="B87" s="6" t="s">
        <v>245</v>
      </c>
      <c r="C87" s="27">
        <v>300.1972038434684</v>
      </c>
      <c r="D87" s="27">
        <v>24.250242112833391</v>
      </c>
      <c r="E87" s="27">
        <v>30.466708870356349</v>
      </c>
      <c r="F87" s="27">
        <v>6.2164667575229622</v>
      </c>
      <c r="G87" s="27">
        <v>32.979494599142711</v>
      </c>
      <c r="H87" s="27">
        <v>469409.62900000002</v>
      </c>
      <c r="I87" s="27">
        <v>3835.5880000000002</v>
      </c>
    </row>
    <row r="88" spans="1:9" x14ac:dyDescent="0.25">
      <c r="A88" s="1" t="s">
        <v>157</v>
      </c>
      <c r="B88" s="6" t="s">
        <v>245</v>
      </c>
      <c r="C88" s="27">
        <v>81.070487719244298</v>
      </c>
      <c r="D88" s="27">
        <v>20.450697725849409</v>
      </c>
      <c r="E88" s="27">
        <v>40.793292770243433</v>
      </c>
      <c r="F88" s="27">
        <v>20.342595044394031</v>
      </c>
      <c r="G88" s="27">
        <v>41.558459473649883</v>
      </c>
      <c r="H88" s="27">
        <v>288469.29800000001</v>
      </c>
      <c r="I88" s="27">
        <v>5959.1260000000002</v>
      </c>
    </row>
    <row r="89" spans="1:9" x14ac:dyDescent="0.25">
      <c r="A89" s="1" t="s">
        <v>158</v>
      </c>
      <c r="B89" s="6" t="s">
        <v>245</v>
      </c>
      <c r="C89" s="27">
        <v>35.835023558208391</v>
      </c>
      <c r="D89" s="27">
        <v>18.38114104419202</v>
      </c>
      <c r="E89" s="27">
        <v>30.159939010612</v>
      </c>
      <c r="F89" s="27">
        <v>11.77879796641998</v>
      </c>
      <c r="G89" s="27">
        <v>34.317239849086967</v>
      </c>
      <c r="H89" s="27">
        <v>1557155.8019999999</v>
      </c>
      <c r="I89" s="27">
        <v>6741.16</v>
      </c>
    </row>
    <row r="90" spans="1:9" x14ac:dyDescent="0.25">
      <c r="A90" s="1" t="s">
        <v>159</v>
      </c>
      <c r="B90" s="6" t="s">
        <v>245</v>
      </c>
      <c r="C90" s="27">
        <v>165.82366184321381</v>
      </c>
      <c r="D90" s="27">
        <v>42.129018235288022</v>
      </c>
      <c r="E90" s="27">
        <v>45.106603698099512</v>
      </c>
      <c r="F90" s="27">
        <v>2.9775854628114828</v>
      </c>
      <c r="G90" s="27">
        <v>38.29579910503103</v>
      </c>
      <c r="H90" s="27">
        <v>121425.83100000001</v>
      </c>
      <c r="I90" s="27">
        <v>1997.675</v>
      </c>
    </row>
    <row r="91" spans="1:9" x14ac:dyDescent="0.25">
      <c r="A91" s="1" t="s">
        <v>160</v>
      </c>
      <c r="B91" s="6" t="s">
        <v>245</v>
      </c>
      <c r="C91" s="27">
        <v>158.83956662256381</v>
      </c>
      <c r="D91" s="27">
        <v>24.15410316702657</v>
      </c>
      <c r="E91" s="27">
        <v>30.699126153316211</v>
      </c>
      <c r="F91" s="27">
        <v>6.5450229862896414</v>
      </c>
      <c r="G91" s="27">
        <v>33.601863993210799</v>
      </c>
      <c r="H91" s="27">
        <v>469409.62900000002</v>
      </c>
      <c r="I91" s="27">
        <v>6532.6809999999996</v>
      </c>
    </row>
    <row r="92" spans="1:9" x14ac:dyDescent="0.25">
      <c r="A92" s="1" t="s">
        <v>161</v>
      </c>
      <c r="B92" s="6" t="s">
        <v>245</v>
      </c>
      <c r="C92" s="27">
        <v>18.164257301186719</v>
      </c>
      <c r="D92" s="27">
        <v>13.803897712975459</v>
      </c>
      <c r="E92" s="27">
        <v>37.172364871713071</v>
      </c>
      <c r="F92" s="27">
        <v>23.368467158737609</v>
      </c>
      <c r="G92" s="27">
        <v>38.458556138886181</v>
      </c>
      <c r="H92" s="27">
        <v>954919.91</v>
      </c>
      <c r="I92" s="27">
        <v>2059.011</v>
      </c>
    </row>
    <row r="93" spans="1:9" x14ac:dyDescent="0.25">
      <c r="A93" s="1" t="s">
        <v>162</v>
      </c>
      <c r="B93" s="6" t="s">
        <v>245</v>
      </c>
      <c r="C93" s="27">
        <v>40.573307762927968</v>
      </c>
      <c r="D93" s="27">
        <v>7.2635482969276586</v>
      </c>
      <c r="E93" s="27">
        <v>31.46128077353924</v>
      </c>
      <c r="F93" s="27">
        <v>24.197732476611581</v>
      </c>
      <c r="G93" s="27">
        <v>35.209738148069093</v>
      </c>
      <c r="H93" s="27">
        <v>954919.91</v>
      </c>
      <c r="I93" s="27">
        <v>4472.2290000000003</v>
      </c>
    </row>
    <row r="94" spans="1:9" x14ac:dyDescent="0.25">
      <c r="A94" s="1" t="s">
        <v>163</v>
      </c>
      <c r="B94" s="6" t="s">
        <v>245</v>
      </c>
      <c r="C94" s="27">
        <v>268.95629002650418</v>
      </c>
      <c r="D94" s="27">
        <v>24.457099316416741</v>
      </c>
      <c r="E94" s="27">
        <v>35.853503738168243</v>
      </c>
      <c r="F94" s="27">
        <v>11.396404421751489</v>
      </c>
      <c r="G94" s="27">
        <v>39.68326618780484</v>
      </c>
      <c r="H94" s="27">
        <v>469409.62900000002</v>
      </c>
      <c r="I94" s="27">
        <v>6418.3149999999996</v>
      </c>
    </row>
    <row r="95" spans="1:9" x14ac:dyDescent="0.25">
      <c r="A95" s="1" t="s">
        <v>164</v>
      </c>
      <c r="B95" s="6" t="s">
        <v>245</v>
      </c>
      <c r="C95" s="27">
        <v>235.2439709830318</v>
      </c>
      <c r="D95" s="27">
        <v>43.830369458606462</v>
      </c>
      <c r="E95" s="27">
        <v>47.412103811932688</v>
      </c>
      <c r="F95" s="27">
        <v>3.581734353326226</v>
      </c>
      <c r="G95" s="27">
        <v>39.69631027518497</v>
      </c>
      <c r="H95" s="27">
        <v>121425.83100000001</v>
      </c>
      <c r="I95" s="27">
        <v>2931.8719999999998</v>
      </c>
    </row>
    <row r="96" spans="1:9" x14ac:dyDescent="0.25">
      <c r="A96" s="1" t="s">
        <v>165</v>
      </c>
      <c r="B96" s="6" t="s">
        <v>245</v>
      </c>
      <c r="C96" s="27">
        <v>356.71859533364932</v>
      </c>
      <c r="D96" s="27">
        <v>44.609500753380139</v>
      </c>
      <c r="E96" s="27">
        <v>44.785725059832323</v>
      </c>
      <c r="F96" s="27">
        <v>0.17622430645218401</v>
      </c>
      <c r="G96" s="27">
        <v>36.949018629662902</v>
      </c>
      <c r="H96" s="27">
        <v>497389.06599999999</v>
      </c>
      <c r="I96" s="27">
        <v>566.74099999999999</v>
      </c>
    </row>
    <row r="97" spans="1:9" x14ac:dyDescent="0.25">
      <c r="A97" s="1" t="s">
        <v>166</v>
      </c>
      <c r="B97" s="6" t="s">
        <v>245</v>
      </c>
      <c r="C97" s="27">
        <v>10.088075952873851</v>
      </c>
      <c r="D97" s="27">
        <v>9.238464783966311</v>
      </c>
      <c r="E97" s="27">
        <v>34.772749357694742</v>
      </c>
      <c r="F97" s="27">
        <v>25.534284573728431</v>
      </c>
      <c r="G97" s="27">
        <v>40.485724730889928</v>
      </c>
      <c r="H97" s="27">
        <v>954919.91</v>
      </c>
      <c r="I97" s="27">
        <v>24234.080000000002</v>
      </c>
    </row>
    <row r="98" spans="1:9" x14ac:dyDescent="0.25">
      <c r="A98" s="1" t="s">
        <v>167</v>
      </c>
      <c r="B98" s="6" t="s">
        <v>245</v>
      </c>
      <c r="C98" s="27">
        <v>11.304508731874391</v>
      </c>
      <c r="D98" s="27">
        <v>11.02710215940091</v>
      </c>
      <c r="E98" s="27">
        <v>32.474376333605463</v>
      </c>
      <c r="F98" s="27">
        <v>21.447274174204551</v>
      </c>
      <c r="G98" s="27">
        <v>35.807620819981707</v>
      </c>
      <c r="H98" s="27">
        <v>954919.91</v>
      </c>
      <c r="I98" s="27">
        <v>16745.305</v>
      </c>
    </row>
    <row r="99" spans="1:9" x14ac:dyDescent="0.25">
      <c r="A99" s="1" t="s">
        <v>168</v>
      </c>
      <c r="B99" s="6" t="s">
        <v>245</v>
      </c>
      <c r="C99" s="27">
        <v>130.1176888578899</v>
      </c>
      <c r="D99" s="27">
        <v>25.225056585333391</v>
      </c>
      <c r="E99" s="27">
        <v>29.185853322972381</v>
      </c>
      <c r="F99" s="27">
        <v>3.9607967376389972</v>
      </c>
      <c r="G99" s="27">
        <v>32.128635830098098</v>
      </c>
      <c r="H99" s="27">
        <v>579768.64600000007</v>
      </c>
      <c r="I99" s="27">
        <v>30270.965</v>
      </c>
    </row>
    <row r="100" spans="1:9" x14ac:dyDescent="0.25">
      <c r="A100" s="1" t="s">
        <v>254</v>
      </c>
      <c r="B100" s="6" t="s">
        <v>245</v>
      </c>
      <c r="C100" s="27">
        <v>64.618879959755333</v>
      </c>
      <c r="D100" s="27">
        <v>19.770819987721119</v>
      </c>
      <c r="E100" s="27">
        <v>27.801274116789639</v>
      </c>
      <c r="F100" s="27">
        <v>8.030454129068513</v>
      </c>
      <c r="G100" s="27">
        <v>31.11687645265307</v>
      </c>
      <c r="H100" s="27">
        <v>1749355.091</v>
      </c>
      <c r="I100" s="27">
        <v>454.91399999999999</v>
      </c>
    </row>
    <row r="101" spans="1:9" x14ac:dyDescent="0.25">
      <c r="A101" s="1" t="s">
        <v>169</v>
      </c>
      <c r="B101" s="6" t="s">
        <v>245</v>
      </c>
      <c r="C101" s="27">
        <v>16.396743468712351</v>
      </c>
      <c r="D101" s="27">
        <v>8.4550948456783654</v>
      </c>
      <c r="E101" s="27">
        <v>35.091978826260267</v>
      </c>
      <c r="F101" s="27">
        <v>26.63688398058191</v>
      </c>
      <c r="G101" s="27">
        <v>40.833707901122793</v>
      </c>
      <c r="H101" s="27">
        <v>954919.91</v>
      </c>
      <c r="I101" s="27">
        <v>17438.772000000001</v>
      </c>
    </row>
    <row r="102" spans="1:9" x14ac:dyDescent="0.25">
      <c r="A102" s="1" t="s">
        <v>255</v>
      </c>
      <c r="B102" s="6" t="s">
        <v>245</v>
      </c>
      <c r="C102" s="27">
        <v>231.31405553771719</v>
      </c>
      <c r="D102" s="27">
        <v>40.961885583311883</v>
      </c>
      <c r="E102" s="27">
        <v>41.048147245856143</v>
      </c>
      <c r="F102" s="27">
        <v>8.6261662544259821E-2</v>
      </c>
      <c r="G102" s="27">
        <v>37.620444380258263</v>
      </c>
      <c r="H102" s="27">
        <v>497389.06599999999</v>
      </c>
      <c r="I102" s="27">
        <v>433.55900000000003</v>
      </c>
    </row>
    <row r="103" spans="1:9" x14ac:dyDescent="0.25">
      <c r="A103" s="1" t="s">
        <v>256</v>
      </c>
      <c r="B103" s="6" t="s">
        <v>245</v>
      </c>
      <c r="C103" s="27">
        <v>210.05942553346401</v>
      </c>
      <c r="D103" s="27">
        <v>25.97257323928028</v>
      </c>
      <c r="E103" s="27">
        <v>32.065723879817902</v>
      </c>
      <c r="F103" s="27">
        <v>6.0931506405376119</v>
      </c>
      <c r="G103" s="27">
        <v>33.225400624928312</v>
      </c>
      <c r="H103" s="27">
        <v>618764.29299999995</v>
      </c>
      <c r="I103" s="27">
        <v>378.483</v>
      </c>
    </row>
    <row r="104" spans="1:9" x14ac:dyDescent="0.25">
      <c r="A104" s="1" t="s">
        <v>170</v>
      </c>
      <c r="B104" s="6" t="s">
        <v>245</v>
      </c>
      <c r="C104" s="27">
        <v>36.997146721968377</v>
      </c>
      <c r="D104" s="27">
        <v>10.961611844689401</v>
      </c>
      <c r="E104" s="27">
        <v>37.205388439487052</v>
      </c>
      <c r="F104" s="27">
        <v>26.243776594797652</v>
      </c>
      <c r="G104" s="27">
        <v>41.762901474919317</v>
      </c>
      <c r="H104" s="27">
        <v>954919.91</v>
      </c>
      <c r="I104" s="27">
        <v>4046.3040000000001</v>
      </c>
    </row>
    <row r="105" spans="1:9" x14ac:dyDescent="0.25">
      <c r="A105" s="1" t="s">
        <v>257</v>
      </c>
      <c r="B105" s="6" t="s">
        <v>245</v>
      </c>
      <c r="C105" s="27">
        <v>148.56557836496631</v>
      </c>
      <c r="D105" s="27">
        <v>17.473722706055401</v>
      </c>
      <c r="E105" s="27">
        <v>30.74102264312549</v>
      </c>
      <c r="F105" s="27">
        <v>13.26729993707009</v>
      </c>
      <c r="G105" s="27">
        <v>32.703308946882743</v>
      </c>
      <c r="H105" s="27">
        <v>954919.91</v>
      </c>
      <c r="I105" s="27">
        <v>1259.4570000000001</v>
      </c>
    </row>
    <row r="106" spans="1:9" x14ac:dyDescent="0.25">
      <c r="A106" s="1" t="s">
        <v>171</v>
      </c>
      <c r="B106" s="6" t="s">
        <v>245</v>
      </c>
      <c r="C106" s="27">
        <v>71.517613760337909</v>
      </c>
      <c r="D106" s="27">
        <v>29.87499601476086</v>
      </c>
      <c r="E106" s="27">
        <v>35.104242745905232</v>
      </c>
      <c r="F106" s="27">
        <v>5.2292467311443724</v>
      </c>
      <c r="G106" s="27">
        <v>36.307202653434508</v>
      </c>
      <c r="H106" s="27">
        <v>618764.29299999995</v>
      </c>
      <c r="I106" s="27">
        <v>121858.251</v>
      </c>
    </row>
    <row r="107" spans="1:9" x14ac:dyDescent="0.25">
      <c r="A107" s="1" t="s">
        <v>172</v>
      </c>
      <c r="B107" s="6" t="s">
        <v>245</v>
      </c>
      <c r="C107" s="27">
        <v>54.22047865511243</v>
      </c>
      <c r="D107" s="27">
        <v>30.553693736339309</v>
      </c>
      <c r="E107" s="27">
        <v>39.657643501668247</v>
      </c>
      <c r="F107" s="27">
        <v>9.1039497653289416</v>
      </c>
      <c r="G107" s="27">
        <v>36.679044220049562</v>
      </c>
      <c r="H107" s="27">
        <v>288469.29800000001</v>
      </c>
      <c r="I107" s="27">
        <v>4070.7049999999999</v>
      </c>
    </row>
    <row r="108" spans="1:9" x14ac:dyDescent="0.25">
      <c r="A108" s="1" t="s">
        <v>173</v>
      </c>
      <c r="B108" s="6" t="s">
        <v>245</v>
      </c>
      <c r="C108" s="27">
        <v>53.090789233259848</v>
      </c>
      <c r="D108" s="27">
        <v>23.877984966085641</v>
      </c>
      <c r="E108" s="27">
        <v>40.890285100125837</v>
      </c>
      <c r="F108" s="27">
        <v>17.012300134040199</v>
      </c>
      <c r="G108" s="27">
        <v>40.805772938567003</v>
      </c>
      <c r="H108" s="27">
        <v>1557155.8019999999</v>
      </c>
      <c r="I108" s="27">
        <v>2998.433</v>
      </c>
    </row>
    <row r="109" spans="1:9" x14ac:dyDescent="0.25">
      <c r="A109" s="1" t="s">
        <v>174</v>
      </c>
      <c r="B109" s="6" t="s">
        <v>245</v>
      </c>
      <c r="C109" s="27">
        <v>101.8760712012925</v>
      </c>
      <c r="D109" s="27">
        <v>43.091591262352168</v>
      </c>
      <c r="E109" s="27">
        <v>45.345711136449552</v>
      </c>
      <c r="F109" s="27">
        <v>2.254119874097384</v>
      </c>
      <c r="G109" s="27">
        <v>40.932227252492098</v>
      </c>
      <c r="H109" s="27">
        <v>121425.83100000001</v>
      </c>
      <c r="I109" s="27">
        <v>626.95699999999999</v>
      </c>
    </row>
    <row r="110" spans="1:9" x14ac:dyDescent="0.25">
      <c r="A110" s="1" t="s">
        <v>175</v>
      </c>
      <c r="B110" s="6" t="s">
        <v>245</v>
      </c>
      <c r="C110" s="27">
        <v>75.350795257432409</v>
      </c>
      <c r="D110" s="27">
        <v>23.828983952518779</v>
      </c>
      <c r="E110" s="27">
        <v>32.742320155742377</v>
      </c>
      <c r="F110" s="27">
        <v>8.9133362032235937</v>
      </c>
      <c r="G110" s="27">
        <v>36.952976395480448</v>
      </c>
      <c r="H110" s="27">
        <v>469409.62900000002</v>
      </c>
      <c r="I110" s="27">
        <v>34663.608</v>
      </c>
    </row>
    <row r="111" spans="1:9" x14ac:dyDescent="0.25">
      <c r="A111" s="1" t="s">
        <v>176</v>
      </c>
      <c r="B111" s="6" t="s">
        <v>245</v>
      </c>
      <c r="C111" s="27">
        <v>15.226099053473209</v>
      </c>
      <c r="D111" s="27">
        <v>10.87728165512916</v>
      </c>
      <c r="E111" s="27">
        <v>36.841185359028287</v>
      </c>
      <c r="F111" s="27">
        <v>25.963903703899131</v>
      </c>
      <c r="G111" s="27">
        <v>41.238636932609232</v>
      </c>
      <c r="H111" s="27">
        <v>954919.91</v>
      </c>
      <c r="I111" s="27">
        <v>27042.001</v>
      </c>
    </row>
    <row r="112" spans="1:9" x14ac:dyDescent="0.25">
      <c r="A112" s="1" t="s">
        <v>177</v>
      </c>
      <c r="B112" s="6" t="s">
        <v>245</v>
      </c>
      <c r="C112" s="27">
        <v>9.9542506395862667</v>
      </c>
      <c r="D112" s="27">
        <v>15.378614662528991</v>
      </c>
      <c r="E112" s="27">
        <v>30.057715738470819</v>
      </c>
      <c r="F112" s="27">
        <v>14.679101075941819</v>
      </c>
      <c r="G112" s="27">
        <v>32.225909601045807</v>
      </c>
      <c r="H112" s="27">
        <v>579768.64600000007</v>
      </c>
      <c r="I112" s="27">
        <v>52680.724000000002</v>
      </c>
    </row>
    <row r="113" spans="1:9" x14ac:dyDescent="0.25">
      <c r="A113" s="1" t="s">
        <v>178</v>
      </c>
      <c r="B113" s="6" t="s">
        <v>245</v>
      </c>
      <c r="C113" s="27">
        <v>72.996980347394256</v>
      </c>
      <c r="D113" s="27">
        <v>19.960331327840709</v>
      </c>
      <c r="E113" s="27">
        <v>37.584759178983553</v>
      </c>
      <c r="F113" s="27">
        <v>17.62442785114283</v>
      </c>
      <c r="G113" s="27">
        <v>40.978514878142988</v>
      </c>
      <c r="H113" s="27">
        <v>954919.91</v>
      </c>
      <c r="I113" s="27">
        <v>2314.9009999999998</v>
      </c>
    </row>
    <row r="114" spans="1:9" x14ac:dyDescent="0.25">
      <c r="A114" s="1" t="s">
        <v>179</v>
      </c>
      <c r="B114" s="6" t="s">
        <v>245</v>
      </c>
      <c r="C114" s="27">
        <v>18.142680627094251</v>
      </c>
      <c r="D114" s="27">
        <v>13.440828365767191</v>
      </c>
      <c r="E114" s="27">
        <v>28.482793787649431</v>
      </c>
      <c r="F114" s="27">
        <v>15.041965421882241</v>
      </c>
      <c r="G114" s="27">
        <v>32.100043419151447</v>
      </c>
      <c r="H114" s="27">
        <v>1749355.091</v>
      </c>
      <c r="I114" s="27">
        <v>27015.032999999999</v>
      </c>
    </row>
    <row r="115" spans="1:9" x14ac:dyDescent="0.25">
      <c r="A115" s="1" t="s">
        <v>180</v>
      </c>
      <c r="B115" s="6" t="s">
        <v>245</v>
      </c>
      <c r="C115" s="27">
        <v>190.23565060180459</v>
      </c>
      <c r="D115" s="27">
        <v>46.250571531842041</v>
      </c>
      <c r="E115" s="27">
        <v>46.34845045801282</v>
      </c>
      <c r="F115" s="27">
        <v>9.7878926170778868E-2</v>
      </c>
      <c r="G115" s="27">
        <v>38.451783534964427</v>
      </c>
      <c r="H115" s="27">
        <v>497389.06599999999</v>
      </c>
      <c r="I115" s="27">
        <v>16938.491999999998</v>
      </c>
    </row>
    <row r="116" spans="1:9" x14ac:dyDescent="0.25">
      <c r="A116" s="1" t="s">
        <v>181</v>
      </c>
      <c r="B116" s="6" t="s">
        <v>245</v>
      </c>
      <c r="C116" s="27">
        <v>121.78413283610359</v>
      </c>
      <c r="D116" s="27">
        <v>45.451068315394878</v>
      </c>
      <c r="E116" s="27">
        <v>48.27134534692869</v>
      </c>
      <c r="F116" s="27">
        <v>2.8202770315338128</v>
      </c>
      <c r="G116" s="27">
        <v>42.144160440787473</v>
      </c>
      <c r="H116" s="27">
        <v>156532.16500000001</v>
      </c>
      <c r="I116" s="27">
        <v>4614.527</v>
      </c>
    </row>
    <row r="117" spans="1:9" x14ac:dyDescent="0.25">
      <c r="A117" s="1" t="s">
        <v>182</v>
      </c>
      <c r="B117" s="6" t="s">
        <v>245</v>
      </c>
      <c r="C117" s="27">
        <v>32.871193404542304</v>
      </c>
      <c r="D117" s="27">
        <v>21.666950593775159</v>
      </c>
      <c r="E117" s="27">
        <v>32.782406770357532</v>
      </c>
      <c r="F117" s="27">
        <v>11.115456176582359</v>
      </c>
      <c r="G117" s="27">
        <v>36.461820246206237</v>
      </c>
      <c r="H117" s="27">
        <v>618764.29299999995</v>
      </c>
      <c r="I117" s="27">
        <v>6223.2340000000004</v>
      </c>
    </row>
    <row r="118" spans="1:9" x14ac:dyDescent="0.25">
      <c r="A118" s="1" t="s">
        <v>183</v>
      </c>
      <c r="B118" s="6" t="s">
        <v>245</v>
      </c>
      <c r="C118" s="27">
        <v>2.8887900412976029</v>
      </c>
      <c r="D118" s="27">
        <v>10.0910323620197</v>
      </c>
      <c r="E118" s="27">
        <v>36.571116983436397</v>
      </c>
      <c r="F118" s="27">
        <v>26.480084621416701</v>
      </c>
      <c r="G118" s="27">
        <v>42.022695513079277</v>
      </c>
      <c r="H118" s="27">
        <v>954919.91</v>
      </c>
      <c r="I118" s="27">
        <v>20001.663</v>
      </c>
    </row>
    <row r="119" spans="1:9" x14ac:dyDescent="0.25">
      <c r="A119" s="1" t="s">
        <v>184</v>
      </c>
      <c r="B119" s="6" t="s">
        <v>245</v>
      </c>
      <c r="C119" s="27">
        <v>18.466003830565729</v>
      </c>
      <c r="D119" s="27">
        <v>12.921594080142651</v>
      </c>
      <c r="E119" s="27">
        <v>32.179203181092667</v>
      </c>
      <c r="F119" s="27">
        <v>19.257609100950031</v>
      </c>
      <c r="G119" s="27">
        <v>35.673043175228877</v>
      </c>
      <c r="H119" s="27">
        <v>954919.91</v>
      </c>
      <c r="I119" s="27">
        <v>181137.454</v>
      </c>
    </row>
    <row r="120" spans="1:9" x14ac:dyDescent="0.25">
      <c r="A120" s="1" t="s">
        <v>185</v>
      </c>
      <c r="B120" s="6" t="s">
        <v>245</v>
      </c>
      <c r="C120" s="27">
        <v>91.663259592056022</v>
      </c>
      <c r="D120" s="27">
        <v>18.437492492783949</v>
      </c>
      <c r="E120" s="27">
        <v>28.66691445218266</v>
      </c>
      <c r="F120" s="27">
        <v>10.22942195939871</v>
      </c>
      <c r="G120" s="27">
        <v>31.810724401558652</v>
      </c>
      <c r="H120" s="27">
        <v>1557155.8019999999</v>
      </c>
      <c r="I120" s="27">
        <v>25183.831999999999</v>
      </c>
    </row>
    <row r="121" spans="1:9" x14ac:dyDescent="0.25">
      <c r="A121" s="1" t="s">
        <v>186</v>
      </c>
      <c r="B121" s="6" t="s">
        <v>245</v>
      </c>
      <c r="C121" s="27">
        <v>124.3246094911589</v>
      </c>
      <c r="D121" s="27">
        <v>46.548288423679359</v>
      </c>
      <c r="E121" s="27">
        <v>51.289737317204647</v>
      </c>
      <c r="F121" s="27">
        <v>4.7414488935252876</v>
      </c>
      <c r="G121" s="27">
        <v>47.081400501766943</v>
      </c>
      <c r="H121" s="27">
        <v>121425.83100000001</v>
      </c>
      <c r="I121" s="27">
        <v>2079.335</v>
      </c>
    </row>
    <row r="122" spans="1:9" x14ac:dyDescent="0.25">
      <c r="A122" s="1" t="s">
        <v>258</v>
      </c>
      <c r="B122" s="6" t="s">
        <v>245</v>
      </c>
      <c r="C122" s="27">
        <v>196.95403930539979</v>
      </c>
      <c r="D122" s="27">
        <v>46.411007050545351</v>
      </c>
      <c r="E122" s="27">
        <v>46.483072510800149</v>
      </c>
      <c r="F122" s="27">
        <v>7.2065460254798097E-2</v>
      </c>
      <c r="G122" s="27">
        <v>37.5862547556995</v>
      </c>
      <c r="H122" s="27">
        <v>497389.06599999999</v>
      </c>
      <c r="I122" s="27">
        <v>5199.8270000000002</v>
      </c>
    </row>
    <row r="123" spans="1:9" x14ac:dyDescent="0.25">
      <c r="A123" s="1" t="s">
        <v>187</v>
      </c>
      <c r="B123" s="6" t="s">
        <v>245</v>
      </c>
      <c r="C123" s="27">
        <v>184.07729049412171</v>
      </c>
      <c r="D123" s="27">
        <v>24.92906029898041</v>
      </c>
      <c r="E123" s="27">
        <v>31.656515201242438</v>
      </c>
      <c r="F123" s="27">
        <v>6.7274549022620276</v>
      </c>
      <c r="G123" s="27">
        <v>34.403926383670473</v>
      </c>
      <c r="H123" s="27">
        <v>469409.62900000002</v>
      </c>
      <c r="I123" s="27">
        <v>4267.3410000000003</v>
      </c>
    </row>
    <row r="124" spans="1:9" x14ac:dyDescent="0.25">
      <c r="A124" s="1" t="s">
        <v>188</v>
      </c>
      <c r="B124" s="6" t="s">
        <v>245</v>
      </c>
      <c r="C124" s="27">
        <v>23.265470479722978</v>
      </c>
      <c r="D124" s="27">
        <v>14.64841614375614</v>
      </c>
      <c r="E124" s="27">
        <v>28.399107909336461</v>
      </c>
      <c r="F124" s="27">
        <v>13.750691765580321</v>
      </c>
      <c r="G124" s="27">
        <v>32.290145281074402</v>
      </c>
      <c r="H124" s="27">
        <v>1749355.091</v>
      </c>
      <c r="I124" s="27">
        <v>199426.95300000001</v>
      </c>
    </row>
    <row r="125" spans="1:9" x14ac:dyDescent="0.25">
      <c r="A125" s="1" t="s">
        <v>189</v>
      </c>
      <c r="B125" s="6" t="s">
        <v>245</v>
      </c>
      <c r="C125" s="27">
        <v>140.6807547475066</v>
      </c>
      <c r="D125" s="27">
        <v>26.923851140885422</v>
      </c>
      <c r="E125" s="27">
        <v>34.364157997466648</v>
      </c>
      <c r="F125" s="27">
        <v>7.4403068565812296</v>
      </c>
      <c r="G125" s="27">
        <v>35.378012978053462</v>
      </c>
      <c r="H125" s="27">
        <v>618764.29299999995</v>
      </c>
      <c r="I125" s="27">
        <v>3968.49</v>
      </c>
    </row>
    <row r="126" spans="1:9" x14ac:dyDescent="0.25">
      <c r="A126" s="1" t="s">
        <v>190</v>
      </c>
      <c r="B126" s="6" t="s">
        <v>245</v>
      </c>
      <c r="C126" s="27">
        <v>22.22241978309799</v>
      </c>
      <c r="D126" s="27">
        <v>18.895565465223481</v>
      </c>
      <c r="E126" s="27">
        <v>28.888012479218581</v>
      </c>
      <c r="F126" s="27">
        <v>9.992447013995104</v>
      </c>
      <c r="G126" s="27">
        <v>31.768833938637261</v>
      </c>
      <c r="H126" s="27">
        <v>579768.64600000007</v>
      </c>
      <c r="I126" s="27">
        <v>8107.7719999999999</v>
      </c>
    </row>
    <row r="127" spans="1:9" x14ac:dyDescent="0.25">
      <c r="A127" s="1" t="s">
        <v>191</v>
      </c>
      <c r="B127" s="6" t="s">
        <v>245</v>
      </c>
      <c r="C127" s="27">
        <v>34.979337609579218</v>
      </c>
      <c r="D127" s="27">
        <v>27.225021618187579</v>
      </c>
      <c r="E127" s="27">
        <v>36.920131729437109</v>
      </c>
      <c r="F127" s="27">
        <v>9.6951101112495337</v>
      </c>
      <c r="G127" s="27">
        <v>40.228507242733109</v>
      </c>
      <c r="H127" s="27">
        <v>618764.29299999995</v>
      </c>
      <c r="I127" s="27">
        <v>6688.7460000000001</v>
      </c>
    </row>
    <row r="128" spans="1:9" x14ac:dyDescent="0.25">
      <c r="A128" s="1" t="s">
        <v>192</v>
      </c>
      <c r="B128" s="6" t="s">
        <v>245</v>
      </c>
      <c r="C128" s="27">
        <v>48.093975377324341</v>
      </c>
      <c r="D128" s="27">
        <v>22.503568642587432</v>
      </c>
      <c r="E128" s="27">
        <v>34.858699484635132</v>
      </c>
      <c r="F128" s="27">
        <v>12.3551308420477</v>
      </c>
      <c r="G128" s="27">
        <v>36.677100333645541</v>
      </c>
      <c r="H128" s="27">
        <v>618764.29299999995</v>
      </c>
      <c r="I128" s="27">
        <v>30470.739000000001</v>
      </c>
    </row>
    <row r="129" spans="1:9" x14ac:dyDescent="0.25">
      <c r="A129" s="1" t="s">
        <v>193</v>
      </c>
      <c r="B129" s="6" t="s">
        <v>245</v>
      </c>
      <c r="C129" s="27">
        <v>37.030068234772557</v>
      </c>
      <c r="D129" s="27">
        <v>17.570556948710578</v>
      </c>
      <c r="E129" s="27">
        <v>29.85173773208469</v>
      </c>
      <c r="F129" s="27">
        <v>12.28118078337411</v>
      </c>
      <c r="G129" s="27">
        <v>31.822664604932939</v>
      </c>
      <c r="H129" s="27">
        <v>579768.64600000007</v>
      </c>
      <c r="I129" s="27">
        <v>102113.20600000001</v>
      </c>
    </row>
    <row r="130" spans="1:9" x14ac:dyDescent="0.25">
      <c r="A130" s="1" t="s">
        <v>194</v>
      </c>
      <c r="B130" s="6" t="s">
        <v>245</v>
      </c>
      <c r="C130" s="27">
        <v>178.5439922947034</v>
      </c>
      <c r="D130" s="27">
        <v>49.702958849757117</v>
      </c>
      <c r="E130" s="27">
        <v>52.423357911539163</v>
      </c>
      <c r="F130" s="27">
        <v>2.7203990617820319</v>
      </c>
      <c r="G130" s="27">
        <v>47.389449408490478</v>
      </c>
      <c r="H130" s="27">
        <v>121425.83100000001</v>
      </c>
      <c r="I130" s="27">
        <v>38034.076000000001</v>
      </c>
    </row>
    <row r="131" spans="1:9" x14ac:dyDescent="0.25">
      <c r="A131" s="1" t="s">
        <v>195</v>
      </c>
      <c r="B131" s="6" t="s">
        <v>245</v>
      </c>
      <c r="C131" s="27">
        <v>256.11029811512037</v>
      </c>
      <c r="D131" s="27">
        <v>43.337297851877011</v>
      </c>
      <c r="E131" s="27">
        <v>43.731534055159713</v>
      </c>
      <c r="F131" s="27">
        <v>0.39423620328270198</v>
      </c>
      <c r="G131" s="27">
        <v>39.360205425888729</v>
      </c>
      <c r="H131" s="27">
        <v>497389.06599999999</v>
      </c>
      <c r="I131" s="27">
        <v>10368.346</v>
      </c>
    </row>
    <row r="132" spans="1:9" x14ac:dyDescent="0.25">
      <c r="A132" s="1" t="s">
        <v>196</v>
      </c>
      <c r="B132" s="6" t="s">
        <v>245</v>
      </c>
      <c r="C132" s="27">
        <v>208.0824460323704</v>
      </c>
      <c r="D132" s="27">
        <v>36.815637063309801</v>
      </c>
      <c r="E132" s="27">
        <v>37.428266277239601</v>
      </c>
      <c r="F132" s="27">
        <v>0.61262921392980019</v>
      </c>
      <c r="G132" s="27">
        <v>35.181437396916827</v>
      </c>
      <c r="H132" s="27">
        <v>360286.49200000003</v>
      </c>
      <c r="I132" s="27">
        <v>3381.5120000000002</v>
      </c>
    </row>
    <row r="133" spans="1:9" x14ac:dyDescent="0.25">
      <c r="A133" s="1" t="s">
        <v>197</v>
      </c>
      <c r="B133" s="6" t="s">
        <v>245</v>
      </c>
      <c r="C133" s="27">
        <v>283.40585329456388</v>
      </c>
      <c r="D133" s="27">
        <v>23.12323562785074</v>
      </c>
      <c r="E133" s="27">
        <v>29.292026787875869</v>
      </c>
      <c r="F133" s="27">
        <v>6.1687911600251297</v>
      </c>
      <c r="G133" s="27">
        <v>31.983074825540172</v>
      </c>
      <c r="H133" s="27">
        <v>469409.62900000002</v>
      </c>
      <c r="I133" s="27">
        <v>2565.7080000000001</v>
      </c>
    </row>
    <row r="134" spans="1:9" x14ac:dyDescent="0.25">
      <c r="A134" s="1" t="s">
        <v>259</v>
      </c>
      <c r="B134" s="6" t="s">
        <v>245</v>
      </c>
      <c r="C134" s="27">
        <v>205.20737486292299</v>
      </c>
      <c r="D134" s="27">
        <v>14.14425290382577</v>
      </c>
      <c r="E134" s="27">
        <v>32.012068932311678</v>
      </c>
      <c r="F134" s="27">
        <v>17.867816028485919</v>
      </c>
      <c r="G134" s="27">
        <v>34.665727512540009</v>
      </c>
      <c r="H134" s="27">
        <v>954919.91</v>
      </c>
      <c r="I134" s="27">
        <v>863.35900000000004</v>
      </c>
    </row>
    <row r="135" spans="1:9" x14ac:dyDescent="0.25">
      <c r="A135" s="1" t="s">
        <v>198</v>
      </c>
      <c r="B135" s="6" t="s">
        <v>245</v>
      </c>
      <c r="C135" s="27">
        <v>175.37103726314581</v>
      </c>
      <c r="D135" s="27">
        <v>43.846551608224971</v>
      </c>
      <c r="E135" s="27">
        <v>47.109577597401177</v>
      </c>
      <c r="F135" s="27">
        <v>3.2630259891762141</v>
      </c>
      <c r="G135" s="27">
        <v>42.248294886291553</v>
      </c>
      <c r="H135" s="27">
        <v>121425.83100000001</v>
      </c>
      <c r="I135" s="27">
        <v>19925.182000000001</v>
      </c>
    </row>
    <row r="136" spans="1:9" x14ac:dyDescent="0.25">
      <c r="A136" s="1" t="s">
        <v>199</v>
      </c>
      <c r="B136" s="6" t="s">
        <v>245</v>
      </c>
      <c r="C136" s="27">
        <v>238.9235316233939</v>
      </c>
      <c r="D136" s="27">
        <v>34.42419660845335</v>
      </c>
      <c r="E136" s="27">
        <v>43.407613705212917</v>
      </c>
      <c r="F136" s="27">
        <v>8.9834170967595739</v>
      </c>
      <c r="G136" s="27">
        <v>39.147137500275797</v>
      </c>
      <c r="H136" s="27">
        <v>288469.29800000001</v>
      </c>
      <c r="I136" s="27">
        <v>144985.05900000001</v>
      </c>
    </row>
    <row r="137" spans="1:9" x14ac:dyDescent="0.25">
      <c r="A137" s="1" t="s">
        <v>200</v>
      </c>
      <c r="B137" s="6" t="s">
        <v>245</v>
      </c>
      <c r="C137" s="27">
        <v>10.44357064232373</v>
      </c>
      <c r="D137" s="27">
        <v>6.1608032199272662</v>
      </c>
      <c r="E137" s="27">
        <v>31.207222808895359</v>
      </c>
      <c r="F137" s="27">
        <v>25.046419588968089</v>
      </c>
      <c r="G137" s="27">
        <v>34.375367347448822</v>
      </c>
      <c r="H137" s="27">
        <v>954919.91</v>
      </c>
      <c r="I137" s="27">
        <v>11369.066000000001</v>
      </c>
    </row>
    <row r="138" spans="1:9" x14ac:dyDescent="0.25">
      <c r="A138" s="1" t="s">
        <v>201</v>
      </c>
      <c r="B138" s="6" t="s">
        <v>245</v>
      </c>
      <c r="C138" s="27">
        <v>242.47112553993239</v>
      </c>
      <c r="D138" s="27">
        <v>24.95003494240715</v>
      </c>
      <c r="E138" s="27">
        <v>35.808502426171202</v>
      </c>
      <c r="F138" s="27">
        <v>10.85846748376405</v>
      </c>
      <c r="G138" s="27">
        <v>39.693588915318777</v>
      </c>
      <c r="H138" s="27">
        <v>469409.62900000002</v>
      </c>
      <c r="I138" s="27">
        <v>31717.675999999999</v>
      </c>
    </row>
    <row r="139" spans="1:9" x14ac:dyDescent="0.25">
      <c r="A139" s="1" t="s">
        <v>202</v>
      </c>
      <c r="B139" s="6" t="s">
        <v>245</v>
      </c>
      <c r="C139" s="27">
        <v>32.789954471845668</v>
      </c>
      <c r="D139" s="27">
        <v>12.97801497332418</v>
      </c>
      <c r="E139" s="27">
        <v>32.083506766078372</v>
      </c>
      <c r="F139" s="27">
        <v>19.10549179275419</v>
      </c>
      <c r="G139" s="27">
        <v>37.388102904115897</v>
      </c>
      <c r="H139" s="27">
        <v>954919.91</v>
      </c>
      <c r="I139" s="27">
        <v>14578.45</v>
      </c>
    </row>
    <row r="140" spans="1:9" x14ac:dyDescent="0.25">
      <c r="A140" s="1" t="s">
        <v>203</v>
      </c>
      <c r="B140" s="6" t="s">
        <v>245</v>
      </c>
      <c r="C140" s="27">
        <v>136.39371857370071</v>
      </c>
      <c r="D140" s="27">
        <v>42.129970867871897</v>
      </c>
      <c r="E140" s="27">
        <v>44.89415463599908</v>
      </c>
      <c r="F140" s="27">
        <v>2.7641837681271748</v>
      </c>
      <c r="G140" s="27">
        <v>40.30085813160548</v>
      </c>
      <c r="H140" s="27">
        <v>121425.83100000001</v>
      </c>
      <c r="I140" s="27">
        <v>8876.777</v>
      </c>
    </row>
    <row r="141" spans="1:9" x14ac:dyDescent="0.25">
      <c r="A141" s="1" t="s">
        <v>204</v>
      </c>
      <c r="B141" s="6" t="s">
        <v>245</v>
      </c>
      <c r="C141" s="27">
        <v>15.20868814323879</v>
      </c>
      <c r="D141" s="27">
        <v>5.9800130232165074</v>
      </c>
      <c r="E141" s="27">
        <v>31.67549406194323</v>
      </c>
      <c r="F141" s="27">
        <v>25.695481038726729</v>
      </c>
      <c r="G141" s="27">
        <v>36.832171623192927</v>
      </c>
      <c r="H141" s="27">
        <v>954919.91</v>
      </c>
      <c r="I141" s="27">
        <v>7171.9089999999997</v>
      </c>
    </row>
    <row r="142" spans="1:9" x14ac:dyDescent="0.25">
      <c r="A142" s="1" t="s">
        <v>260</v>
      </c>
      <c r="B142" s="6" t="s">
        <v>245</v>
      </c>
      <c r="C142" s="27">
        <v>291.80640637872739</v>
      </c>
      <c r="D142" s="27">
        <v>24.618344473166491</v>
      </c>
      <c r="E142" s="27">
        <v>29.733653202936029</v>
      </c>
      <c r="F142" s="27">
        <v>5.1153087297695379</v>
      </c>
      <c r="G142" s="27">
        <v>31.053991929645441</v>
      </c>
      <c r="H142" s="27">
        <v>579768.64600000007</v>
      </c>
      <c r="I142" s="27">
        <v>5592.143</v>
      </c>
    </row>
    <row r="143" spans="1:9" x14ac:dyDescent="0.25">
      <c r="A143" s="1" t="s">
        <v>205</v>
      </c>
      <c r="B143" s="6" t="s">
        <v>245</v>
      </c>
      <c r="C143" s="27">
        <v>263.75010928461802</v>
      </c>
      <c r="D143" s="27">
        <v>42.793246129535987</v>
      </c>
      <c r="E143" s="27">
        <v>44.218290806218008</v>
      </c>
      <c r="F143" s="27">
        <v>1.4250446766820131</v>
      </c>
      <c r="G143" s="27">
        <v>40.479513776316573</v>
      </c>
      <c r="H143" s="27">
        <v>121425.83100000001</v>
      </c>
      <c r="I143" s="27">
        <v>5435.6139999999996</v>
      </c>
    </row>
    <row r="144" spans="1:9" x14ac:dyDescent="0.25">
      <c r="A144" s="1" t="s">
        <v>206</v>
      </c>
      <c r="B144" s="6" t="s">
        <v>245</v>
      </c>
      <c r="C144" s="27">
        <v>283.77790071627243</v>
      </c>
      <c r="D144" s="27">
        <v>45.465262310148248</v>
      </c>
      <c r="E144" s="27">
        <v>46.684721005716689</v>
      </c>
      <c r="F144" s="27">
        <v>1.2194586955684339</v>
      </c>
      <c r="G144" s="27">
        <v>40.597048922102729</v>
      </c>
      <c r="H144" s="27">
        <v>121425.83100000001</v>
      </c>
      <c r="I144" s="27">
        <v>2071.1990000000001</v>
      </c>
    </row>
    <row r="145" spans="1:9" x14ac:dyDescent="0.25">
      <c r="A145" s="1" t="s">
        <v>207</v>
      </c>
      <c r="B145" s="6" t="s">
        <v>245</v>
      </c>
      <c r="C145" s="27">
        <v>8.0128839966925476</v>
      </c>
      <c r="D145" s="27">
        <v>21.304402200209349</v>
      </c>
      <c r="E145" s="27">
        <v>31.178664183085768</v>
      </c>
      <c r="F145" s="27">
        <v>9.8742619828764191</v>
      </c>
      <c r="G145" s="27">
        <v>32.442878192514662</v>
      </c>
      <c r="H145" s="27">
        <v>579768.64600000007</v>
      </c>
      <c r="I145" s="27">
        <v>603.13300000000004</v>
      </c>
    </row>
    <row r="146" spans="1:9" x14ac:dyDescent="0.25">
      <c r="A146" s="1" t="s">
        <v>208</v>
      </c>
      <c r="B146" s="6" t="s">
        <v>245</v>
      </c>
      <c r="C146" s="27">
        <v>9.4914761425454302</v>
      </c>
      <c r="D146" s="27">
        <v>11.889822118026499</v>
      </c>
      <c r="E146" s="27">
        <v>37.298644811755032</v>
      </c>
      <c r="F146" s="27">
        <v>25.408822693728531</v>
      </c>
      <c r="G146" s="27">
        <v>42.514823457343809</v>
      </c>
      <c r="H146" s="27">
        <v>954919.91</v>
      </c>
      <c r="I146" s="27">
        <v>13797.204</v>
      </c>
    </row>
    <row r="147" spans="1:9" x14ac:dyDescent="0.25">
      <c r="A147" s="1" t="s">
        <v>209</v>
      </c>
      <c r="B147" s="6" t="s">
        <v>245</v>
      </c>
      <c r="C147" s="27">
        <v>61.275906323704319</v>
      </c>
      <c r="D147" s="27">
        <v>28.754035998609702</v>
      </c>
      <c r="E147" s="27">
        <v>38.764484067946533</v>
      </c>
      <c r="F147" s="27">
        <v>10.01044806933683</v>
      </c>
      <c r="G147" s="27">
        <v>40.696435646198672</v>
      </c>
      <c r="H147" s="27">
        <v>954919.91</v>
      </c>
      <c r="I147" s="27">
        <v>62985.035000000003</v>
      </c>
    </row>
    <row r="148" spans="1:9" x14ac:dyDescent="0.25">
      <c r="A148" s="1" t="s">
        <v>210</v>
      </c>
      <c r="B148" s="6" t="s">
        <v>245</v>
      </c>
      <c r="C148" s="27">
        <v>233.34856612829211</v>
      </c>
      <c r="D148" s="27">
        <v>26.475621407738981</v>
      </c>
      <c r="E148" s="27">
        <v>34.067369586769438</v>
      </c>
      <c r="F148" s="27">
        <v>7.5917481790304571</v>
      </c>
      <c r="G148" s="27">
        <v>31.04800609122363</v>
      </c>
      <c r="H148" s="27">
        <v>579768.64600000007</v>
      </c>
      <c r="I148" s="27">
        <v>50823.087</v>
      </c>
    </row>
    <row r="149" spans="1:9" x14ac:dyDescent="0.25">
      <c r="A149" s="1" t="s">
        <v>211</v>
      </c>
      <c r="B149" s="6" t="s">
        <v>245</v>
      </c>
      <c r="C149" s="27">
        <v>249.3030764070283</v>
      </c>
      <c r="D149" s="27">
        <v>43.73073541612851</v>
      </c>
      <c r="E149" s="27">
        <v>44.467475651240647</v>
      </c>
      <c r="F149" s="27">
        <v>0.73674023511213704</v>
      </c>
      <c r="G149" s="27">
        <v>39.868836552082307</v>
      </c>
      <c r="H149" s="27">
        <v>497389.06599999999</v>
      </c>
      <c r="I149" s="27">
        <v>46671.919000000002</v>
      </c>
    </row>
    <row r="150" spans="1:9" x14ac:dyDescent="0.25">
      <c r="A150" s="1" t="s">
        <v>212</v>
      </c>
      <c r="B150" s="6" t="s">
        <v>245</v>
      </c>
      <c r="C150" s="27">
        <v>50.016955277082992</v>
      </c>
      <c r="D150" s="27">
        <v>15.21116730306897</v>
      </c>
      <c r="E150" s="27">
        <v>26.568843478271791</v>
      </c>
      <c r="F150" s="27">
        <v>11.357676175202821</v>
      </c>
      <c r="G150" s="27">
        <v>31.10505174337872</v>
      </c>
      <c r="H150" s="27">
        <v>1749355.091</v>
      </c>
      <c r="I150" s="27">
        <v>20908.024000000001</v>
      </c>
    </row>
    <row r="151" spans="1:9" x14ac:dyDescent="0.25">
      <c r="A151" s="1" t="s">
        <v>213</v>
      </c>
      <c r="B151" s="6" t="s">
        <v>245</v>
      </c>
      <c r="C151" s="27">
        <v>14.67718215203967</v>
      </c>
      <c r="D151" s="27">
        <v>17.84289315915834</v>
      </c>
      <c r="E151" s="27">
        <v>34.973702876554668</v>
      </c>
      <c r="F151" s="27">
        <v>17.130809717396321</v>
      </c>
      <c r="G151" s="27">
        <v>39.878559884061367</v>
      </c>
      <c r="H151" s="27">
        <v>469409.62900000002</v>
      </c>
      <c r="I151" s="27">
        <v>49618.605000000003</v>
      </c>
    </row>
    <row r="152" spans="1:9" x14ac:dyDescent="0.25">
      <c r="A152" s="1" t="s">
        <v>214</v>
      </c>
      <c r="B152" s="6" t="s">
        <v>245</v>
      </c>
      <c r="C152" s="27">
        <v>139.35641642731801</v>
      </c>
      <c r="D152" s="27">
        <v>29.306695095417599</v>
      </c>
      <c r="E152" s="27">
        <v>33.359905598466582</v>
      </c>
      <c r="F152" s="27">
        <v>4.0532105030489802</v>
      </c>
      <c r="G152" s="27">
        <v>34.731475505899837</v>
      </c>
      <c r="H152" s="27">
        <v>618764.29299999995</v>
      </c>
      <c r="I152" s="27">
        <v>559.13599999999997</v>
      </c>
    </row>
    <row r="153" spans="1:9" x14ac:dyDescent="0.25">
      <c r="A153" s="1" t="s">
        <v>215</v>
      </c>
      <c r="B153" s="6" t="s">
        <v>245</v>
      </c>
      <c r="C153" s="27">
        <v>47.530460536813571</v>
      </c>
      <c r="D153" s="27">
        <v>17.327779220905111</v>
      </c>
      <c r="E153" s="27">
        <v>35.186230232124991</v>
      </c>
      <c r="F153" s="27">
        <v>17.858451011219881</v>
      </c>
      <c r="G153" s="27">
        <v>38.675022583412613</v>
      </c>
      <c r="H153" s="27">
        <v>954919.91</v>
      </c>
      <c r="I153" s="27">
        <v>1104.038</v>
      </c>
    </row>
    <row r="154" spans="1:9" x14ac:dyDescent="0.25">
      <c r="A154" s="1" t="s">
        <v>216</v>
      </c>
      <c r="B154" s="6" t="s">
        <v>245</v>
      </c>
      <c r="C154" s="27">
        <v>180.01378428610499</v>
      </c>
      <c r="D154" s="27">
        <v>44.956614230960973</v>
      </c>
      <c r="E154" s="27">
        <v>45.111758692080279</v>
      </c>
      <c r="F154" s="27">
        <v>0.15514446111930619</v>
      </c>
      <c r="G154" s="27">
        <v>38.432647981753732</v>
      </c>
      <c r="H154" s="27">
        <v>497389.06599999999</v>
      </c>
      <c r="I154" s="27">
        <v>9764.9490000000005</v>
      </c>
    </row>
    <row r="155" spans="1:9" x14ac:dyDescent="0.25">
      <c r="A155" s="1" t="s">
        <v>217</v>
      </c>
      <c r="B155" s="6" t="s">
        <v>245</v>
      </c>
      <c r="C155" s="27">
        <v>268.64131379005619</v>
      </c>
      <c r="D155" s="27">
        <v>44.085045851396323</v>
      </c>
      <c r="E155" s="27">
        <v>44.192763750609949</v>
      </c>
      <c r="F155" s="27">
        <v>0.1077178992136254</v>
      </c>
      <c r="G155" s="27">
        <v>35.590095197122601</v>
      </c>
      <c r="H155" s="27">
        <v>497389.06599999999</v>
      </c>
      <c r="I155" s="27">
        <v>8296.7749999999996</v>
      </c>
    </row>
    <row r="156" spans="1:9" x14ac:dyDescent="0.25">
      <c r="A156" s="1" t="s">
        <v>218</v>
      </c>
      <c r="B156" s="6" t="s">
        <v>245</v>
      </c>
      <c r="C156" s="27">
        <v>94.417754927146575</v>
      </c>
      <c r="D156" s="27">
        <v>26.788974664081749</v>
      </c>
      <c r="E156" s="27">
        <v>33.333904746543261</v>
      </c>
      <c r="F156" s="27">
        <v>6.5449300824615158</v>
      </c>
      <c r="G156" s="27">
        <v>36.350269601524353</v>
      </c>
      <c r="H156" s="27">
        <v>469409.62900000002</v>
      </c>
      <c r="I156" s="27">
        <v>17997.411</v>
      </c>
    </row>
    <row r="157" spans="1:9" x14ac:dyDescent="0.25">
      <c r="A157" s="1" t="s">
        <v>219</v>
      </c>
      <c r="B157" s="6" t="s">
        <v>245</v>
      </c>
      <c r="C157" s="27">
        <v>18.52000510932497</v>
      </c>
      <c r="D157" s="27">
        <v>22.621005915395049</v>
      </c>
      <c r="E157" s="27">
        <v>34.896392223556369</v>
      </c>
      <c r="F157" s="27">
        <v>12.27538630816132</v>
      </c>
      <c r="G157" s="27">
        <v>37.870991763999911</v>
      </c>
      <c r="H157" s="27">
        <v>288469.29800000001</v>
      </c>
      <c r="I157" s="27">
        <v>8454.0190000000002</v>
      </c>
    </row>
    <row r="158" spans="1:9" x14ac:dyDescent="0.25">
      <c r="A158" s="1" t="s">
        <v>220</v>
      </c>
      <c r="B158" s="6" t="s">
        <v>245</v>
      </c>
      <c r="C158" s="27">
        <v>13.678046457581219</v>
      </c>
      <c r="D158" s="27">
        <v>10.676346616391029</v>
      </c>
      <c r="E158" s="27">
        <v>33.749381740509428</v>
      </c>
      <c r="F158" s="27">
        <v>23.073035124118402</v>
      </c>
      <c r="G158" s="27">
        <v>37.619147226187501</v>
      </c>
      <c r="H158" s="27">
        <v>954919.91</v>
      </c>
      <c r="I158" s="27">
        <v>51482.637999999999</v>
      </c>
    </row>
    <row r="159" spans="1:9" x14ac:dyDescent="0.25">
      <c r="A159" s="1" t="s">
        <v>221</v>
      </c>
      <c r="B159" s="6" t="s">
        <v>245</v>
      </c>
      <c r="C159" s="27">
        <v>101.5819864058838</v>
      </c>
      <c r="D159" s="27">
        <v>25.53136886445154</v>
      </c>
      <c r="E159" s="27">
        <v>30.593070772226</v>
      </c>
      <c r="F159" s="27">
        <v>5.0617019077744594</v>
      </c>
      <c r="G159" s="27">
        <v>31.381660068132881</v>
      </c>
      <c r="H159" s="27">
        <v>579768.64600000007</v>
      </c>
      <c r="I159" s="27">
        <v>68714.519</v>
      </c>
    </row>
    <row r="160" spans="1:9" x14ac:dyDescent="0.25">
      <c r="A160" s="1" t="s">
        <v>222</v>
      </c>
      <c r="B160" s="6" t="s">
        <v>245</v>
      </c>
      <c r="C160" s="27">
        <v>19.923115574528619</v>
      </c>
      <c r="D160" s="27">
        <v>13.86928236041153</v>
      </c>
      <c r="E160" s="27">
        <v>30.862641188031471</v>
      </c>
      <c r="F160" s="27">
        <v>16.99335882761995</v>
      </c>
      <c r="G160" s="27">
        <v>35.521055386842441</v>
      </c>
      <c r="H160" s="27">
        <v>954919.91</v>
      </c>
      <c r="I160" s="27">
        <v>2085.86</v>
      </c>
    </row>
    <row r="161" spans="1:9" x14ac:dyDescent="0.25">
      <c r="A161" s="1" t="s">
        <v>223</v>
      </c>
      <c r="B161" s="6" t="s">
        <v>245</v>
      </c>
      <c r="C161" s="27">
        <v>19.339341562502749</v>
      </c>
      <c r="D161" s="27">
        <v>17.55870049035104</v>
      </c>
      <c r="E161" s="27">
        <v>29.537874253883359</v>
      </c>
      <c r="F161" s="27">
        <v>11.979173763532319</v>
      </c>
      <c r="G161" s="27">
        <v>32.892819305305053</v>
      </c>
      <c r="H161" s="27">
        <v>579768.64600000007</v>
      </c>
      <c r="I161" s="27">
        <v>1196.2940000000001</v>
      </c>
    </row>
    <row r="162" spans="1:9" x14ac:dyDescent="0.25">
      <c r="A162" s="1" t="s">
        <v>224</v>
      </c>
      <c r="B162" s="6" t="s">
        <v>245</v>
      </c>
      <c r="C162" s="27">
        <v>32.654261263411698</v>
      </c>
      <c r="D162" s="27">
        <v>9.468708979228202</v>
      </c>
      <c r="E162" s="27">
        <v>33.894986325091097</v>
      </c>
      <c r="F162" s="27">
        <v>24.4262773458629</v>
      </c>
      <c r="G162" s="27">
        <v>37.174449557111437</v>
      </c>
      <c r="H162" s="27">
        <v>954919.91</v>
      </c>
      <c r="I162" s="27">
        <v>7323.1620000000003</v>
      </c>
    </row>
    <row r="163" spans="1:9" x14ac:dyDescent="0.25">
      <c r="A163" s="1" t="s">
        <v>225</v>
      </c>
      <c r="B163" s="6" t="s">
        <v>245</v>
      </c>
      <c r="C163" s="27">
        <v>140.8915882232896</v>
      </c>
      <c r="D163" s="27">
        <v>26.290602290667081</v>
      </c>
      <c r="E163" s="27">
        <v>33.00263443290693</v>
      </c>
      <c r="F163" s="27">
        <v>6.7120321422398446</v>
      </c>
      <c r="G163" s="27">
        <v>32.897013282622652</v>
      </c>
      <c r="H163" s="27">
        <v>618764.29299999995</v>
      </c>
      <c r="I163" s="27">
        <v>1370.3320000000001</v>
      </c>
    </row>
    <row r="164" spans="1:9" x14ac:dyDescent="0.25">
      <c r="A164" s="1" t="s">
        <v>226</v>
      </c>
      <c r="B164" s="6" t="s">
        <v>245</v>
      </c>
      <c r="C164" s="27">
        <v>111.7967191293877</v>
      </c>
      <c r="D164" s="27">
        <v>26.79122628489009</v>
      </c>
      <c r="E164" s="27">
        <v>32.558761320717437</v>
      </c>
      <c r="F164" s="27">
        <v>5.7675350358273496</v>
      </c>
      <c r="G164" s="27">
        <v>35.71157753247099</v>
      </c>
      <c r="H164" s="27">
        <v>469409.62900000002</v>
      </c>
      <c r="I164" s="27">
        <v>11179.950999999999</v>
      </c>
    </row>
    <row r="165" spans="1:9" x14ac:dyDescent="0.25">
      <c r="A165" s="1" t="s">
        <v>227</v>
      </c>
      <c r="B165" s="6" t="s">
        <v>245</v>
      </c>
      <c r="C165" s="27">
        <v>123.3391497478716</v>
      </c>
      <c r="D165" s="27">
        <v>40.040618707786301</v>
      </c>
      <c r="E165" s="27">
        <v>41.575760967591258</v>
      </c>
      <c r="F165" s="27">
        <v>1.535142259804964</v>
      </c>
      <c r="G165" s="27">
        <v>42.86077475954508</v>
      </c>
      <c r="H165" s="27">
        <v>497389.06599999999</v>
      </c>
      <c r="I165" s="27">
        <v>78529.413</v>
      </c>
    </row>
    <row r="166" spans="1:9" x14ac:dyDescent="0.25">
      <c r="A166" s="1" t="s">
        <v>228</v>
      </c>
      <c r="B166" s="6" t="s">
        <v>245</v>
      </c>
      <c r="C166" s="27">
        <v>108.1691039722127</v>
      </c>
      <c r="D166" s="27">
        <v>31.47784182338226</v>
      </c>
      <c r="E166" s="27">
        <v>42.504468210869163</v>
      </c>
      <c r="F166" s="27">
        <v>11.0266263874869</v>
      </c>
      <c r="G166" s="27">
        <v>42.147737668394122</v>
      </c>
      <c r="H166" s="27">
        <v>288469.29800000001</v>
      </c>
      <c r="I166" s="27">
        <v>5565.2830000000004</v>
      </c>
    </row>
    <row r="167" spans="1:9" x14ac:dyDescent="0.25">
      <c r="A167" s="1" t="s">
        <v>229</v>
      </c>
      <c r="B167" s="6" t="s">
        <v>245</v>
      </c>
      <c r="C167" s="27">
        <v>6.681160751165014</v>
      </c>
      <c r="D167" s="27">
        <v>10.25155137788933</v>
      </c>
      <c r="E167" s="27">
        <v>33.908493600730253</v>
      </c>
      <c r="F167" s="27">
        <v>23.656942222840922</v>
      </c>
      <c r="G167" s="27">
        <v>36.659198312414787</v>
      </c>
      <c r="H167" s="27">
        <v>954919.91</v>
      </c>
      <c r="I167" s="27">
        <v>38225.447</v>
      </c>
    </row>
    <row r="168" spans="1:9" x14ac:dyDescent="0.25">
      <c r="A168" s="1" t="s">
        <v>230</v>
      </c>
      <c r="B168" s="6" t="s">
        <v>245</v>
      </c>
      <c r="C168" s="27">
        <v>161.17442611652919</v>
      </c>
      <c r="D168" s="27">
        <v>33.935792284241039</v>
      </c>
      <c r="E168" s="27">
        <v>43.134262033000986</v>
      </c>
      <c r="F168" s="27">
        <v>9.1984697487599547</v>
      </c>
      <c r="G168" s="27">
        <v>38.286699021809589</v>
      </c>
      <c r="H168" s="27">
        <v>288469.29800000001</v>
      </c>
      <c r="I168" s="27">
        <v>44921.635999999999</v>
      </c>
    </row>
    <row r="169" spans="1:9" x14ac:dyDescent="0.25">
      <c r="A169" s="1" t="s">
        <v>231</v>
      </c>
      <c r="B169" s="6" t="s">
        <v>245</v>
      </c>
      <c r="C169" s="27">
        <v>266.69345473196501</v>
      </c>
      <c r="D169" s="27">
        <v>22.716640577315481</v>
      </c>
      <c r="E169" s="27">
        <v>28.79739166570533</v>
      </c>
      <c r="F169" s="27">
        <v>6.0807510883898486</v>
      </c>
      <c r="G169" s="27">
        <v>31.723453809626129</v>
      </c>
      <c r="H169" s="27">
        <v>469409.62900000002</v>
      </c>
      <c r="I169" s="27">
        <v>9262.8960000000006</v>
      </c>
    </row>
    <row r="170" spans="1:9" x14ac:dyDescent="0.25">
      <c r="A170" s="1" t="s">
        <v>232</v>
      </c>
      <c r="B170" s="6" t="s">
        <v>245</v>
      </c>
      <c r="C170" s="27">
        <v>140.28566978545709</v>
      </c>
      <c r="D170" s="27">
        <v>44.998804412789923</v>
      </c>
      <c r="E170" s="27">
        <v>45.231405439674987</v>
      </c>
      <c r="F170" s="27">
        <v>0.232601026885078</v>
      </c>
      <c r="G170" s="27">
        <v>38.166800681318882</v>
      </c>
      <c r="H170" s="27">
        <v>497389.06599999999</v>
      </c>
      <c r="I170" s="27">
        <v>65860.149000000005</v>
      </c>
    </row>
    <row r="171" spans="1:9" x14ac:dyDescent="0.25">
      <c r="A171" s="1" t="s">
        <v>233</v>
      </c>
      <c r="B171" s="6" t="s">
        <v>245</v>
      </c>
      <c r="C171" s="27">
        <v>194.93108882273171</v>
      </c>
      <c r="D171" s="27">
        <v>40.299077571885562</v>
      </c>
      <c r="E171" s="27">
        <v>41.455964964117392</v>
      </c>
      <c r="F171" s="27">
        <v>1.1568873922318299</v>
      </c>
      <c r="G171" s="27">
        <v>34.688036889101276</v>
      </c>
      <c r="H171" s="27">
        <v>360286.49200000003</v>
      </c>
      <c r="I171" s="27">
        <v>320878.31199999998</v>
      </c>
    </row>
    <row r="172" spans="1:9" x14ac:dyDescent="0.25">
      <c r="A172" s="1" t="s">
        <v>234</v>
      </c>
      <c r="B172" s="6" t="s">
        <v>245</v>
      </c>
      <c r="C172" s="27">
        <v>78.888918093458201</v>
      </c>
      <c r="D172" s="27">
        <v>33.354912855165487</v>
      </c>
      <c r="E172" s="27">
        <v>41.617222246008893</v>
      </c>
      <c r="F172" s="27">
        <v>8.2623093908434058</v>
      </c>
      <c r="G172" s="27">
        <v>39.475679260840522</v>
      </c>
      <c r="H172" s="27">
        <v>618764.29299999995</v>
      </c>
      <c r="I172" s="27">
        <v>3412.0129999999999</v>
      </c>
    </row>
    <row r="173" spans="1:9" x14ac:dyDescent="0.25">
      <c r="A173" s="1" t="s">
        <v>235</v>
      </c>
      <c r="B173" s="6" t="s">
        <v>245</v>
      </c>
      <c r="C173" s="27">
        <v>94.748087411230173</v>
      </c>
      <c r="D173" s="27">
        <v>26.677131551622281</v>
      </c>
      <c r="E173" s="27">
        <v>36.226481429393452</v>
      </c>
      <c r="F173" s="27">
        <v>9.5493498777711672</v>
      </c>
      <c r="G173" s="27">
        <v>37.976767227189022</v>
      </c>
      <c r="H173" s="27">
        <v>288469.29800000001</v>
      </c>
      <c r="I173" s="27">
        <v>30929.556</v>
      </c>
    </row>
    <row r="174" spans="1:9" x14ac:dyDescent="0.25">
      <c r="A174" s="1" t="s">
        <v>236</v>
      </c>
      <c r="B174" s="6" t="s">
        <v>245</v>
      </c>
      <c r="C174" s="27">
        <v>94.282874027740817</v>
      </c>
      <c r="D174" s="27">
        <v>25.618742879068598</v>
      </c>
      <c r="E174" s="27">
        <v>32.97643258382427</v>
      </c>
      <c r="F174" s="27">
        <v>7.3576897047556677</v>
      </c>
      <c r="G174" s="27">
        <v>35.804569359271582</v>
      </c>
      <c r="H174" s="27">
        <v>618764.29299999995</v>
      </c>
      <c r="I174" s="27">
        <v>30081.827000000001</v>
      </c>
    </row>
    <row r="175" spans="1:9" x14ac:dyDescent="0.25">
      <c r="A175" s="1" t="s">
        <v>237</v>
      </c>
      <c r="B175" s="6" t="s">
        <v>245</v>
      </c>
      <c r="C175" s="27">
        <v>62.266523581733132</v>
      </c>
      <c r="D175" s="27">
        <v>22.39837302411058</v>
      </c>
      <c r="E175" s="27">
        <v>31.378049277670961</v>
      </c>
      <c r="F175" s="27">
        <v>8.9796762535603847</v>
      </c>
      <c r="G175" s="27">
        <v>32.244130690888937</v>
      </c>
      <c r="H175" s="27">
        <v>1557155.8019999999</v>
      </c>
      <c r="I175" s="27">
        <v>92677.081999999995</v>
      </c>
    </row>
    <row r="176" spans="1:9" x14ac:dyDescent="0.25">
      <c r="A176" s="1" t="s">
        <v>238</v>
      </c>
      <c r="B176" s="6" t="s">
        <v>245</v>
      </c>
      <c r="C176" s="27">
        <v>25.890384463403301</v>
      </c>
      <c r="D176" s="27">
        <v>19.910476053164349</v>
      </c>
      <c r="E176" s="27">
        <v>32.117522507753939</v>
      </c>
      <c r="F176" s="27">
        <v>12.207046454589589</v>
      </c>
      <c r="G176" s="27">
        <v>37.037681697405219</v>
      </c>
      <c r="H176" s="27">
        <v>469409.62900000002</v>
      </c>
      <c r="I176" s="27">
        <v>26497.881000000001</v>
      </c>
    </row>
    <row r="177" spans="1:9" x14ac:dyDescent="0.25">
      <c r="A177" s="1" t="s">
        <v>239</v>
      </c>
      <c r="B177" s="6" t="s">
        <v>245</v>
      </c>
      <c r="C177" s="27">
        <v>17.322218938198091</v>
      </c>
      <c r="D177" s="27">
        <v>9.3043040578670446</v>
      </c>
      <c r="E177" s="27">
        <v>35.267428382256803</v>
      </c>
      <c r="F177" s="27">
        <v>25.963124324389749</v>
      </c>
      <c r="G177" s="27">
        <v>40.514780606372717</v>
      </c>
      <c r="H177" s="27">
        <v>954919.91</v>
      </c>
      <c r="I177" s="27">
        <v>15879.37</v>
      </c>
    </row>
    <row r="178" spans="1:9" x14ac:dyDescent="0.25">
      <c r="A178" s="1" t="s">
        <v>240</v>
      </c>
      <c r="B178" s="6" t="s">
        <v>245</v>
      </c>
      <c r="C178" s="27">
        <v>21.453696663367161</v>
      </c>
      <c r="D178" s="27">
        <v>14.76460347402959</v>
      </c>
      <c r="E178" s="27">
        <v>37.031234130819072</v>
      </c>
      <c r="F178" s="27">
        <v>22.266630656789481</v>
      </c>
      <c r="G178" s="27">
        <v>40.346064915148858</v>
      </c>
      <c r="H178" s="27">
        <v>954919.91</v>
      </c>
      <c r="I178" s="27">
        <v>13814.642</v>
      </c>
    </row>
    <row r="180" spans="1:9" x14ac:dyDescent="0.25">
      <c r="D180" s="28" t="s">
        <v>265</v>
      </c>
      <c r="E180" s="28">
        <f>MIN(E3:E178)</f>
        <v>26.406135918962221</v>
      </c>
      <c r="H180"/>
      <c r="I180"/>
    </row>
    <row r="181" spans="1:9" x14ac:dyDescent="0.25">
      <c r="D181" s="28" t="s">
        <v>266</v>
      </c>
      <c r="E181" s="28">
        <f>MAX(E3:E178)</f>
        <v>63.341130878937697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Cover</vt:lpstr>
      <vt:lpstr>Fig2a_map_countries</vt:lpstr>
      <vt:lpstr>Fig2a_map_countries_GN</vt:lpstr>
      <vt:lpstr>Fig2a_map_countries_GS_noCPA</vt:lpstr>
      <vt:lpstr>Fig2a_map_countries_CPA</vt:lpstr>
      <vt:lpstr>Fig2a_map_countries_AFR</vt:lpstr>
      <vt:lpstr>Fig2a_map_reg_stocks_dim</vt:lpstr>
      <vt:lpstr>Fig2a_map_reg_stocks</vt:lpstr>
      <vt:lpstr>Fig2bc_stock_distr_countr</vt:lpstr>
      <vt:lpstr>Fig2b_stock_distr_stats</vt:lpstr>
      <vt:lpstr>DLS_stock_thresh_factDif_regio</vt:lpstr>
      <vt:lpstr>DLS_stock_thresh_factDif_countr</vt:lpstr>
      <vt:lpstr>global_av_DLSstock_thresh</vt:lpstr>
      <vt:lpstr>glob_av_DLSservice_threshold</vt:lpstr>
      <vt:lpstr>Fig3_global_material</vt:lpstr>
      <vt:lpstr>Fig3_global_product</vt:lpstr>
      <vt:lpstr>Fig3_regio</vt:lpstr>
      <vt:lpstr>Fig3_regio_mater</vt:lpstr>
      <vt:lpstr>Fig3_regio_mater_prod</vt:lpstr>
      <vt:lpstr>Fig3_stockGapCurr_RMDP</vt:lpstr>
      <vt:lpstr>Fig3_stockGapConv_RDMP</vt:lpstr>
      <vt:lpstr>Fig3b_stockGapConv_reg_cap</vt:lpstr>
      <vt:lpstr>Fig4_DLS_bDLS_prop_curr</vt:lpstr>
      <vt:lpstr>Fig4_DLS_bDLS_prop_conv</vt:lpstr>
      <vt:lpstr>%_gap_closedby_beyondDLS_prod</vt:lpstr>
      <vt:lpstr>%_gap_closedby_beyondDLS_tot</vt:lpstr>
      <vt:lpstr>%_DLS_on_totStock_glob</vt:lpstr>
      <vt:lpstr>%_DLS_on_totStock_reg</vt:lpstr>
      <vt:lpstr>%_beyondDLS_prod_glob</vt:lpstr>
      <vt:lpstr>%_beyondDLS_prod_reg</vt:lpstr>
      <vt:lpstr>%_gaps_on_existTotStock</vt:lpstr>
      <vt:lpstr>%_gap_materials_glob</vt:lpstr>
      <vt:lpstr>%_gap_products_glob</vt:lpstr>
      <vt:lpstr>%_gap_geogr_glob</vt:lpstr>
      <vt:lpstr>%_gap_products_DLSdim_glob</vt:lpstr>
      <vt:lpstr>Ratio_DLS_beyondDLS_mat</vt:lpstr>
      <vt:lpstr>Ratio_DLS_beyondDLS_tot</vt:lpstr>
      <vt:lpstr>Negatives_bDLS_stocks_count</vt:lpstr>
      <vt:lpstr>Negatives_bDLS_stocks_mass</vt:lpstr>
      <vt:lpstr>Fig5a_speed</vt:lpstr>
      <vt:lpstr>Fig5a_speed_2005_16_GN</vt:lpstr>
      <vt:lpstr>Fig5a_speed_2005_16_GS_noCpaMea</vt:lpstr>
      <vt:lpstr>Fig5a_speed_2005_16_CPA</vt:lpstr>
      <vt:lpstr>Fig5b_prospSpeed</vt:lpstr>
      <vt:lpstr>Fig5c_closeGap_Glob_curr</vt:lpstr>
      <vt:lpstr>Fig5c_closeGap_Reg_curr</vt:lpstr>
      <vt:lpstr>Fig5c_closeGap_Glob_conv</vt:lpstr>
      <vt:lpstr>ew_stock_cap_Global_North</vt:lpstr>
      <vt:lpstr>ew_stock_cap_Global_South_noCPA</vt:lpstr>
      <vt:lpstr>ew_stock_cap_CPA</vt:lpstr>
      <vt:lpstr>estimate_embodiedCO2_DLSgaps</vt:lpstr>
      <vt:lpstr>DLS_stock_thresh_efficiency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Jan Streeck</cp:lastModifiedBy>
  <dcterms:created xsi:type="dcterms:W3CDTF">2025-04-27T14:50:26Z</dcterms:created>
  <dcterms:modified xsi:type="dcterms:W3CDTF">2025-08-29T17:49:38Z</dcterms:modified>
</cp:coreProperties>
</file>