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5600" yWindow="576" windowWidth="5784" windowHeight="9456" activeTab="3"/>
  </bookViews>
  <sheets>
    <sheet name="test" sheetId="1" r:id="rId1"/>
    <sheet name="new" sheetId="2" r:id="rId2"/>
    <sheet name="merchant" sheetId="3" r:id="rId3"/>
    <sheet name="test_target(out)" sheetId="4" r:id="rId4"/>
    <sheet name="merchant_merchant_id_중복" sheetId="5" r:id="rId5"/>
    <sheet name="2.신청" sheetId="6" r:id="rId6"/>
    <sheet name="Sheet1" sheetId="7" r:id="rId7"/>
  </sheets>
  <definedNames>
    <definedName name="_xlnm._FilterDatabase" localSheetId="4" hidden="1">merchant_merchant_id_중복!$A$1:$X$105</definedName>
  </definedNames>
  <calcPr calcId="144525"/>
</workbook>
</file>

<file path=xl/calcChain.xml><?xml version="1.0" encoding="utf-8"?>
<calcChain xmlns="http://schemas.openxmlformats.org/spreadsheetml/2006/main">
  <c r="C114" i="3" l="1"/>
  <c r="C115" i="3"/>
  <c r="C116" i="3"/>
  <c r="C117" i="3"/>
  <c r="C118" i="3"/>
  <c r="C119" i="3"/>
  <c r="C120" i="3"/>
  <c r="C121" i="3"/>
  <c r="C122" i="3"/>
  <c r="C123" i="3"/>
  <c r="C124" i="3"/>
  <c r="C125" i="3"/>
  <c r="C126" i="3"/>
  <c r="C113" i="3"/>
  <c r="C104" i="3"/>
  <c r="C105" i="3"/>
  <c r="C106" i="3"/>
  <c r="C107" i="3"/>
  <c r="C108" i="3"/>
  <c r="C103" i="3"/>
  <c r="G91" i="3"/>
  <c r="G90" i="3"/>
  <c r="C91" i="3"/>
  <c r="C90" i="3"/>
  <c r="J746" i="6"/>
  <c r="J745" i="6"/>
  <c r="J744" i="6"/>
  <c r="J743" i="6"/>
  <c r="J742" i="6"/>
  <c r="J741" i="6"/>
  <c r="J740" i="6"/>
  <c r="J739" i="6"/>
  <c r="J738" i="6"/>
  <c r="J737" i="6"/>
  <c r="J736" i="6"/>
  <c r="J735" i="6"/>
  <c r="J734" i="6"/>
  <c r="J733" i="6"/>
  <c r="J732" i="6"/>
  <c r="J731" i="6"/>
  <c r="J730" i="6"/>
  <c r="J729" i="6"/>
  <c r="J728" i="6"/>
  <c r="J727" i="6"/>
  <c r="J726" i="6"/>
  <c r="J725" i="6"/>
  <c r="J724" i="6"/>
  <c r="J723" i="6"/>
  <c r="J722" i="6"/>
  <c r="J721" i="6"/>
  <c r="J720" i="6"/>
  <c r="J719" i="6"/>
  <c r="J718" i="6"/>
  <c r="J717" i="6"/>
  <c r="J716" i="6"/>
  <c r="J715" i="6"/>
  <c r="J714" i="6"/>
  <c r="J713" i="6"/>
  <c r="J712" i="6"/>
  <c r="J711" i="6"/>
  <c r="J710" i="6"/>
  <c r="J709" i="6"/>
  <c r="J708" i="6"/>
  <c r="J707" i="6"/>
  <c r="J706" i="6"/>
  <c r="J705" i="6"/>
  <c r="J704" i="6"/>
  <c r="J703" i="6"/>
  <c r="J702" i="6"/>
  <c r="J701" i="6"/>
  <c r="J700" i="6"/>
  <c r="D692" i="6"/>
  <c r="E691" i="6"/>
  <c r="E690" i="6"/>
  <c r="E689" i="6"/>
  <c r="E688" i="6"/>
  <c r="E687" i="6"/>
  <c r="I686" i="6"/>
  <c r="E686" i="6"/>
  <c r="J685" i="6"/>
  <c r="E685" i="6"/>
  <c r="J684" i="6"/>
  <c r="E684" i="6"/>
  <c r="J683" i="6"/>
  <c r="E683" i="6"/>
  <c r="J682" i="6"/>
  <c r="E682" i="6"/>
  <c r="J681" i="6"/>
  <c r="E681" i="6"/>
  <c r="J680" i="6"/>
  <c r="E680" i="6"/>
  <c r="J679" i="6"/>
  <c r="E679" i="6"/>
  <c r="J678" i="6"/>
  <c r="E678" i="6"/>
  <c r="J677" i="6"/>
  <c r="E677" i="6"/>
  <c r="J676" i="6"/>
  <c r="E676" i="6"/>
  <c r="I670" i="6"/>
  <c r="J669" i="6"/>
  <c r="D669" i="6"/>
  <c r="J668" i="6"/>
  <c r="E668" i="6"/>
  <c r="J667" i="6"/>
  <c r="E667" i="6"/>
  <c r="J666" i="6"/>
  <c r="E666" i="6"/>
  <c r="J665" i="6"/>
  <c r="E665" i="6"/>
  <c r="J664" i="6"/>
  <c r="E664" i="6"/>
  <c r="J663" i="6"/>
  <c r="E663" i="6"/>
  <c r="J662" i="6"/>
  <c r="E662" i="6"/>
  <c r="J661" i="6"/>
  <c r="E661" i="6"/>
  <c r="J660" i="6"/>
  <c r="E660" i="6"/>
  <c r="J659" i="6"/>
  <c r="E659" i="6"/>
  <c r="J658" i="6"/>
  <c r="E658" i="6"/>
  <c r="J657" i="6"/>
  <c r="E657" i="6"/>
  <c r="J656" i="6"/>
  <c r="E656" i="6"/>
  <c r="J655" i="6"/>
  <c r="E655" i="6"/>
  <c r="J654" i="6"/>
  <c r="D648" i="6"/>
  <c r="I647" i="6"/>
  <c r="E647" i="6"/>
  <c r="J646" i="6"/>
  <c r="E646" i="6"/>
  <c r="J645" i="6"/>
  <c r="E645" i="6"/>
  <c r="J644" i="6"/>
  <c r="E644" i="6"/>
  <c r="J643" i="6"/>
  <c r="E643" i="6"/>
  <c r="J642" i="6"/>
  <c r="E642" i="6"/>
  <c r="J641" i="6"/>
  <c r="E641" i="6"/>
  <c r="J640" i="6"/>
  <c r="E640" i="6"/>
  <c r="J639" i="6"/>
  <c r="E639" i="6"/>
  <c r="J638" i="6"/>
  <c r="E638" i="6"/>
  <c r="J637" i="6"/>
  <c r="E637" i="6"/>
  <c r="D632" i="6"/>
  <c r="I631" i="6"/>
  <c r="E631" i="6"/>
  <c r="J630" i="6"/>
  <c r="E630" i="6"/>
  <c r="J629" i="6"/>
  <c r="E629" i="6"/>
  <c r="J628" i="6"/>
  <c r="E628" i="6"/>
  <c r="J627" i="6"/>
  <c r="E627" i="6"/>
  <c r="J626" i="6"/>
  <c r="E626" i="6"/>
  <c r="J625" i="6"/>
  <c r="E625" i="6"/>
  <c r="J624" i="6"/>
  <c r="E624" i="6"/>
  <c r="J623" i="6"/>
  <c r="E623" i="6"/>
  <c r="J622" i="6"/>
  <c r="E622" i="6"/>
  <c r="J621" i="6"/>
  <c r="E621" i="6"/>
  <c r="J615" i="6"/>
  <c r="I615" i="6"/>
  <c r="D615" i="6"/>
  <c r="J614" i="6"/>
  <c r="E614" i="6"/>
  <c r="J613" i="6"/>
  <c r="E613" i="6"/>
  <c r="J612" i="6"/>
  <c r="E612" i="6"/>
  <c r="J611" i="6"/>
  <c r="E611" i="6"/>
  <c r="J610" i="6"/>
  <c r="E610" i="6"/>
  <c r="J609" i="6"/>
  <c r="E609" i="6"/>
  <c r="J608" i="6"/>
  <c r="E608" i="6"/>
  <c r="J607" i="6"/>
  <c r="E607" i="6"/>
  <c r="J606" i="6"/>
  <c r="E606" i="6"/>
  <c r="J605" i="6"/>
  <c r="E605" i="6"/>
  <c r="I600" i="6"/>
  <c r="J599" i="6"/>
  <c r="D599" i="6"/>
  <c r="J598" i="6"/>
  <c r="E598" i="6"/>
  <c r="J597" i="6"/>
  <c r="E597" i="6"/>
  <c r="J596" i="6"/>
  <c r="E596" i="6"/>
  <c r="J595" i="6"/>
  <c r="E595" i="6"/>
  <c r="J594" i="6"/>
  <c r="E594" i="6"/>
  <c r="J593" i="6"/>
  <c r="E593" i="6"/>
  <c r="J592" i="6"/>
  <c r="E592" i="6"/>
  <c r="J591" i="6"/>
  <c r="E591" i="6"/>
  <c r="J590" i="6"/>
  <c r="E590" i="6"/>
  <c r="J589" i="6"/>
  <c r="E589" i="6"/>
  <c r="C580" i="6"/>
  <c r="C579" i="6"/>
  <c r="C578" i="6"/>
  <c r="C577" i="6"/>
  <c r="C576" i="6"/>
  <c r="C575" i="6"/>
  <c r="C574" i="6"/>
  <c r="C573" i="6"/>
  <c r="C572" i="6"/>
  <c r="G565" i="6"/>
  <c r="B565" i="6"/>
  <c r="H564" i="6"/>
  <c r="C564" i="6"/>
  <c r="H563" i="6"/>
  <c r="C563" i="6"/>
  <c r="H554" i="6"/>
  <c r="H553" i="6"/>
  <c r="C553" i="6"/>
  <c r="H552" i="6"/>
  <c r="C552" i="6"/>
  <c r="H551" i="6"/>
  <c r="C551" i="6"/>
  <c r="H550" i="6"/>
  <c r="C550" i="6"/>
  <c r="H549" i="6"/>
  <c r="C549" i="6"/>
  <c r="H548" i="6"/>
  <c r="C548" i="6"/>
  <c r="H547" i="6"/>
  <c r="C547" i="6"/>
  <c r="H546" i="6"/>
  <c r="C546" i="6"/>
  <c r="H545" i="6"/>
  <c r="C545" i="6"/>
  <c r="B539" i="6"/>
  <c r="C538" i="6"/>
  <c r="C537" i="6"/>
  <c r="G536" i="6"/>
  <c r="C536" i="6"/>
  <c r="H535" i="6"/>
  <c r="C535" i="6"/>
  <c r="H534" i="6"/>
  <c r="C534" i="6"/>
  <c r="G528" i="6"/>
  <c r="B528" i="6"/>
  <c r="H527" i="6"/>
  <c r="C527" i="6"/>
  <c r="H526" i="6"/>
  <c r="C526" i="6"/>
  <c r="B520" i="6"/>
  <c r="G519" i="6"/>
  <c r="C519" i="6"/>
  <c r="H518" i="6"/>
  <c r="C518" i="6"/>
  <c r="H517" i="6"/>
  <c r="C517" i="6"/>
  <c r="H516" i="6"/>
  <c r="C516" i="6"/>
  <c r="H515" i="6"/>
  <c r="C515" i="6"/>
  <c r="H514" i="6"/>
  <c r="C514" i="6"/>
  <c r="H513" i="6"/>
  <c r="C513" i="6"/>
  <c r="H512" i="6"/>
  <c r="C512" i="6"/>
  <c r="G505" i="6"/>
  <c r="H504" i="6"/>
  <c r="B504" i="6"/>
  <c r="H503" i="6"/>
  <c r="C503" i="6"/>
  <c r="H502" i="6"/>
  <c r="C502" i="6"/>
  <c r="H501" i="6"/>
  <c r="C501" i="6"/>
  <c r="G494" i="6"/>
  <c r="H493" i="6"/>
  <c r="H492" i="6"/>
  <c r="H491" i="6"/>
  <c r="H490" i="6"/>
  <c r="C490" i="6"/>
  <c r="H489" i="6"/>
  <c r="C489" i="6"/>
  <c r="H488" i="6"/>
  <c r="C488" i="6"/>
  <c r="H487" i="6"/>
  <c r="C487" i="6"/>
  <c r="H486" i="6"/>
  <c r="C486" i="6"/>
  <c r="H485" i="6"/>
  <c r="C485" i="6"/>
  <c r="H484" i="6"/>
  <c r="C484" i="6"/>
  <c r="H483" i="6"/>
  <c r="C483" i="6"/>
  <c r="H482" i="6"/>
  <c r="C482" i="6"/>
  <c r="B476" i="6"/>
  <c r="C475" i="6"/>
  <c r="C474" i="6"/>
  <c r="C473" i="6"/>
  <c r="C472" i="6"/>
  <c r="C471" i="6"/>
  <c r="C470" i="6"/>
  <c r="C469" i="6"/>
  <c r="C468" i="6"/>
  <c r="C467" i="6"/>
  <c r="C466" i="6"/>
  <c r="C465" i="6"/>
  <c r="C464" i="6"/>
  <c r="C463" i="6"/>
  <c r="C462" i="6"/>
  <c r="G461" i="6"/>
  <c r="C461" i="6"/>
  <c r="H460" i="6"/>
  <c r="C460" i="6"/>
  <c r="H459" i="6"/>
  <c r="C459" i="6"/>
  <c r="H458" i="6"/>
  <c r="C458" i="6"/>
  <c r="G450" i="6"/>
  <c r="H449" i="6"/>
  <c r="B449" i="6"/>
  <c r="H448" i="6"/>
  <c r="C448" i="6"/>
  <c r="H447" i="6"/>
  <c r="C447" i="6"/>
  <c r="G442" i="6"/>
  <c r="B442" i="6"/>
  <c r="H441" i="6"/>
  <c r="C441" i="6"/>
  <c r="H440" i="6"/>
  <c r="C440" i="6"/>
  <c r="B433" i="6"/>
  <c r="C432" i="6"/>
  <c r="G431" i="6"/>
  <c r="C431" i="6"/>
  <c r="H430" i="6"/>
  <c r="C430" i="6"/>
  <c r="H429" i="6"/>
  <c r="C429" i="6"/>
  <c r="G423" i="6"/>
  <c r="B423" i="6"/>
  <c r="H422" i="6"/>
  <c r="C422" i="6"/>
  <c r="H421" i="6"/>
  <c r="C421" i="6"/>
  <c r="H420" i="6"/>
  <c r="C420" i="6"/>
  <c r="H419" i="6"/>
  <c r="C419" i="6"/>
  <c r="H418" i="6"/>
  <c r="C418" i="6"/>
  <c r="B411" i="6"/>
  <c r="G410" i="6"/>
  <c r="C410" i="6"/>
  <c r="H409" i="6"/>
  <c r="C409" i="6"/>
  <c r="H408" i="6"/>
  <c r="C408" i="6"/>
  <c r="H407" i="6"/>
  <c r="C407" i="6"/>
  <c r="H406" i="6"/>
  <c r="C406" i="6"/>
  <c r="H405" i="6"/>
  <c r="C405" i="6"/>
  <c r="H404" i="6"/>
  <c r="C404" i="6"/>
  <c r="H403" i="6"/>
  <c r="C403" i="6"/>
  <c r="G398" i="6"/>
  <c r="H397" i="6"/>
  <c r="H396" i="6"/>
  <c r="H395" i="6"/>
  <c r="H394" i="6"/>
  <c r="H393" i="6"/>
  <c r="H392" i="6"/>
  <c r="H391" i="6"/>
  <c r="H390" i="6"/>
  <c r="B390" i="6"/>
  <c r="H389" i="6"/>
  <c r="C389" i="6"/>
  <c r="H388" i="6"/>
  <c r="C388" i="6"/>
  <c r="H387" i="6"/>
  <c r="C387" i="6"/>
  <c r="H386" i="6"/>
  <c r="C386" i="6"/>
  <c r="H385" i="6"/>
  <c r="C385" i="6"/>
  <c r="H384" i="6"/>
  <c r="C384" i="6"/>
  <c r="H383" i="6"/>
  <c r="C383" i="6"/>
  <c r="H382" i="6"/>
  <c r="C382" i="6"/>
  <c r="H381" i="6"/>
  <c r="C381" i="6"/>
  <c r="H380" i="6"/>
  <c r="C380" i="6"/>
  <c r="H379" i="6"/>
  <c r="C379" i="6"/>
  <c r="H378" i="6"/>
  <c r="C378" i="6"/>
  <c r="H377" i="6"/>
  <c r="C377" i="6"/>
  <c r="G371" i="6"/>
  <c r="B371" i="6"/>
  <c r="H370" i="6"/>
  <c r="C370" i="6"/>
  <c r="H369" i="6"/>
  <c r="C369" i="6"/>
  <c r="H368" i="6"/>
  <c r="C368" i="6"/>
  <c r="H367" i="6"/>
  <c r="C367" i="6"/>
  <c r="H366" i="6"/>
  <c r="C366" i="6"/>
  <c r="H365" i="6"/>
  <c r="C365" i="6"/>
  <c r="H364" i="6"/>
  <c r="C364" i="6"/>
  <c r="H363" i="6"/>
  <c r="C363" i="6"/>
  <c r="B357" i="6"/>
  <c r="C356" i="6"/>
  <c r="G355" i="6"/>
  <c r="C355" i="6"/>
  <c r="H354" i="6"/>
  <c r="C354" i="6"/>
  <c r="H353" i="6"/>
  <c r="C353" i="6"/>
  <c r="H352" i="6"/>
  <c r="C352" i="6"/>
  <c r="H351" i="6"/>
  <c r="C351" i="6"/>
  <c r="H350" i="6"/>
  <c r="C350" i="6"/>
  <c r="H349" i="6"/>
  <c r="C349" i="6"/>
  <c r="H348" i="6"/>
  <c r="C348" i="6"/>
  <c r="H347" i="6"/>
  <c r="C347" i="6"/>
  <c r="G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B329" i="6"/>
  <c r="H328" i="6"/>
  <c r="C328" i="6"/>
  <c r="H327" i="6"/>
  <c r="C327" i="6"/>
  <c r="H326" i="6"/>
  <c r="C326" i="6"/>
  <c r="G321" i="6"/>
  <c r="B321" i="6"/>
  <c r="H320" i="6"/>
  <c r="C320" i="6"/>
  <c r="H319" i="6"/>
  <c r="C319" i="6"/>
  <c r="H318" i="6"/>
  <c r="C318" i="6"/>
  <c r="H317" i="6"/>
  <c r="C317" i="6"/>
  <c r="H316" i="6"/>
  <c r="C316" i="6"/>
  <c r="H315" i="6"/>
  <c r="C315" i="6"/>
  <c r="H314" i="6"/>
  <c r="C314" i="6"/>
  <c r="H313" i="6"/>
  <c r="C313" i="6"/>
  <c r="H312" i="6"/>
  <c r="C312" i="6"/>
  <c r="H311" i="6"/>
  <c r="C311" i="6"/>
  <c r="H310" i="6"/>
  <c r="C310" i="6"/>
  <c r="H309" i="6"/>
  <c r="C309" i="6"/>
  <c r="B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G289" i="6"/>
  <c r="C289" i="6"/>
  <c r="H288" i="6"/>
  <c r="C288" i="6"/>
  <c r="H287" i="6"/>
  <c r="C287" i="6"/>
  <c r="H286" i="6"/>
  <c r="C286" i="6"/>
  <c r="H285" i="6"/>
  <c r="C285" i="6"/>
  <c r="H284" i="6"/>
  <c r="C284" i="6"/>
  <c r="H283" i="6"/>
  <c r="C283" i="6"/>
  <c r="H282" i="6"/>
  <c r="C282" i="6"/>
  <c r="H281" i="6"/>
  <c r="C281" i="6"/>
  <c r="H280" i="6"/>
  <c r="C280" i="6"/>
  <c r="H279" i="6"/>
  <c r="C279" i="6"/>
  <c r="H278" i="6"/>
  <c r="C278" i="6"/>
  <c r="H277" i="6"/>
  <c r="C277" i="6"/>
  <c r="G272" i="6"/>
  <c r="B272" i="6"/>
  <c r="H271" i="6"/>
  <c r="C271" i="6"/>
  <c r="H270" i="6"/>
  <c r="C270" i="6"/>
  <c r="H269" i="6"/>
  <c r="C269" i="6"/>
  <c r="H268" i="6"/>
  <c r="C268" i="6"/>
  <c r="H267" i="6"/>
  <c r="C267" i="6"/>
  <c r="H266" i="6"/>
  <c r="C266" i="6"/>
  <c r="H265" i="6"/>
  <c r="C265" i="6"/>
  <c r="H264" i="6"/>
  <c r="C264" i="6"/>
  <c r="H263" i="6"/>
  <c r="C263" i="6"/>
  <c r="H262" i="6"/>
  <c r="C262" i="6"/>
  <c r="H261" i="6"/>
  <c r="C261" i="6"/>
  <c r="G256" i="6"/>
  <c r="B256" i="6"/>
  <c r="H255" i="6"/>
  <c r="C255" i="6"/>
  <c r="H254" i="6"/>
  <c r="C254" i="6"/>
  <c r="H253" i="6"/>
  <c r="C253" i="6"/>
  <c r="H252" i="6"/>
  <c r="C252" i="6"/>
  <c r="H251" i="6"/>
  <c r="C251" i="6"/>
  <c r="H250" i="6"/>
  <c r="C250" i="6"/>
  <c r="H249" i="6"/>
  <c r="C249" i="6"/>
  <c r="H248" i="6"/>
  <c r="C248" i="6"/>
  <c r="H247" i="6"/>
  <c r="C247" i="6"/>
  <c r="H246" i="6"/>
  <c r="C246" i="6"/>
  <c r="H245" i="6"/>
  <c r="C245" i="6"/>
  <c r="B239" i="6"/>
  <c r="C238" i="6"/>
  <c r="G237" i="6"/>
  <c r="C237" i="6"/>
  <c r="G236" i="6"/>
  <c r="H236" i="6" s="1"/>
  <c r="C236" i="6"/>
  <c r="H235" i="6"/>
  <c r="C235" i="6"/>
  <c r="H234" i="6"/>
  <c r="C234" i="6"/>
  <c r="H233" i="6"/>
  <c r="C233" i="6"/>
  <c r="H232" i="6"/>
  <c r="C232" i="6"/>
  <c r="H231" i="6"/>
  <c r="C231" i="6"/>
  <c r="H230" i="6"/>
  <c r="C230" i="6"/>
  <c r="H229" i="6"/>
  <c r="C229" i="6"/>
  <c r="H228" i="6"/>
  <c r="C228" i="6"/>
  <c r="H227" i="6"/>
  <c r="C227" i="6"/>
  <c r="B221" i="6"/>
  <c r="C220" i="6"/>
  <c r="C219" i="6"/>
  <c r="C218" i="6"/>
  <c r="C217" i="6"/>
  <c r="C216" i="6"/>
  <c r="G215" i="6"/>
  <c r="C215" i="6"/>
  <c r="H214" i="6"/>
  <c r="C214" i="6"/>
  <c r="H213" i="6"/>
  <c r="C213" i="6"/>
  <c r="H212" i="6"/>
  <c r="C212" i="6"/>
  <c r="H211" i="6"/>
  <c r="C211" i="6"/>
  <c r="H210" i="6"/>
  <c r="C210" i="6"/>
  <c r="H209" i="6"/>
  <c r="C209" i="6"/>
  <c r="G203" i="6"/>
  <c r="H202" i="6"/>
  <c r="B202" i="6"/>
  <c r="H201" i="6"/>
  <c r="C201" i="6"/>
  <c r="H200" i="6"/>
  <c r="C200" i="6"/>
  <c r="H199" i="6"/>
  <c r="C199" i="6"/>
  <c r="H198" i="6"/>
  <c r="C198" i="6"/>
  <c r="H197" i="6"/>
  <c r="C197" i="6"/>
  <c r="H196" i="6"/>
  <c r="C196" i="6"/>
  <c r="H195" i="6"/>
  <c r="C195" i="6"/>
  <c r="H194" i="6"/>
  <c r="C194" i="6"/>
  <c r="B188" i="6"/>
  <c r="C187" i="6"/>
  <c r="C186" i="6"/>
  <c r="C185" i="6"/>
  <c r="C184" i="6"/>
  <c r="C183" i="6"/>
  <c r="C182" i="6"/>
  <c r="C181" i="6"/>
  <c r="C180" i="6"/>
  <c r="G179" i="6"/>
  <c r="C179" i="6"/>
  <c r="H178" i="6"/>
  <c r="C178" i="6"/>
  <c r="H177" i="6"/>
  <c r="C177" i="6"/>
  <c r="H176" i="6"/>
  <c r="C176" i="6"/>
  <c r="H175" i="6"/>
  <c r="C175" i="6"/>
  <c r="H174" i="6"/>
  <c r="C174" i="6"/>
  <c r="H173" i="6"/>
  <c r="C173" i="6"/>
  <c r="H172" i="6"/>
  <c r="C172" i="6"/>
  <c r="H171" i="6"/>
  <c r="C171" i="6"/>
  <c r="B139" i="6"/>
  <c r="C138" i="6" s="1"/>
  <c r="C137" i="6"/>
  <c r="C136" i="6"/>
  <c r="C133" i="6"/>
  <c r="C132" i="6"/>
  <c r="C129" i="6"/>
  <c r="C128" i="6"/>
  <c r="C125" i="6"/>
  <c r="B120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138" i="3"/>
  <c r="J137" i="3"/>
  <c r="J136" i="3"/>
  <c r="J135" i="3"/>
  <c r="J134" i="3"/>
  <c r="J133" i="3"/>
  <c r="C15" i="3"/>
  <c r="C12" i="3"/>
  <c r="J446" i="2"/>
  <c r="J445" i="2"/>
  <c r="J444" i="2"/>
  <c r="J443" i="2"/>
  <c r="J442" i="2"/>
  <c r="J441" i="2"/>
  <c r="H425" i="2"/>
  <c r="C425" i="2"/>
  <c r="H424" i="2"/>
  <c r="C424" i="2"/>
  <c r="H423" i="2"/>
  <c r="C423" i="2"/>
  <c r="H422" i="2"/>
  <c r="C422" i="2"/>
  <c r="H421" i="2"/>
  <c r="C421" i="2"/>
  <c r="H420" i="2"/>
  <c r="C420" i="2"/>
  <c r="H419" i="2"/>
  <c r="C419" i="2"/>
  <c r="H418" i="2"/>
  <c r="C418" i="2"/>
  <c r="H417" i="2"/>
  <c r="C417" i="2"/>
  <c r="B411" i="2"/>
  <c r="C410" i="2"/>
  <c r="C409" i="2"/>
  <c r="C408" i="2"/>
  <c r="H407" i="2"/>
  <c r="C407" i="2"/>
  <c r="H406" i="2"/>
  <c r="C406" i="2"/>
  <c r="H405" i="2"/>
  <c r="C405" i="2"/>
  <c r="H404" i="2"/>
  <c r="C404" i="2"/>
  <c r="H403" i="2"/>
  <c r="C403" i="2"/>
  <c r="H402" i="2"/>
  <c r="C402" i="2"/>
  <c r="H401" i="2"/>
  <c r="C401" i="2"/>
  <c r="H400" i="2"/>
  <c r="C400" i="2"/>
  <c r="H399" i="2"/>
  <c r="C399" i="2"/>
  <c r="C393" i="2"/>
  <c r="H392" i="2"/>
  <c r="D392" i="2"/>
  <c r="D391" i="2"/>
  <c r="I390" i="2"/>
  <c r="D390" i="2"/>
  <c r="D389" i="2"/>
  <c r="I388" i="2"/>
  <c r="D388" i="2"/>
  <c r="D387" i="2"/>
  <c r="I386" i="2"/>
  <c r="D386" i="2"/>
  <c r="D385" i="2"/>
  <c r="I384" i="2"/>
  <c r="D384" i="2"/>
  <c r="D383" i="2"/>
  <c r="I382" i="2"/>
  <c r="D382" i="2"/>
  <c r="D381" i="2"/>
  <c r="I380" i="2"/>
  <c r="D380" i="2"/>
  <c r="D379" i="2"/>
  <c r="I378" i="2"/>
  <c r="D378" i="2"/>
  <c r="D377" i="2"/>
  <c r="G370" i="2"/>
  <c r="B370" i="2"/>
  <c r="H369" i="2"/>
  <c r="C369" i="2"/>
  <c r="H368" i="2"/>
  <c r="C368" i="2"/>
  <c r="B363" i="2"/>
  <c r="C362" i="2"/>
  <c r="C361" i="2"/>
  <c r="G360" i="2"/>
  <c r="C360" i="2"/>
  <c r="H359" i="2"/>
  <c r="C359" i="2"/>
  <c r="H358" i="2"/>
  <c r="C358" i="2"/>
  <c r="H357" i="2"/>
  <c r="C357" i="2"/>
  <c r="H356" i="2"/>
  <c r="C356" i="2"/>
  <c r="H355" i="2"/>
  <c r="C355" i="2"/>
  <c r="G349" i="2"/>
  <c r="B349" i="2"/>
  <c r="H348" i="2"/>
  <c r="C348" i="2"/>
  <c r="H347" i="2"/>
  <c r="C347" i="2"/>
  <c r="B342" i="2"/>
  <c r="C341" i="2"/>
  <c r="C340" i="2"/>
  <c r="C339" i="2"/>
  <c r="C338" i="2"/>
  <c r="C337" i="2"/>
  <c r="C336" i="2"/>
  <c r="C335" i="2"/>
  <c r="C334" i="2"/>
  <c r="C333" i="2"/>
  <c r="G332" i="2"/>
  <c r="C332" i="2"/>
  <c r="H331" i="2"/>
  <c r="C331" i="2"/>
  <c r="H330" i="2"/>
  <c r="C330" i="2"/>
  <c r="G324" i="2"/>
  <c r="H323" i="2"/>
  <c r="H322" i="2"/>
  <c r="B322" i="2"/>
  <c r="H321" i="2"/>
  <c r="C321" i="2"/>
  <c r="H320" i="2"/>
  <c r="C320" i="2"/>
  <c r="H319" i="2"/>
  <c r="C319" i="2"/>
  <c r="H318" i="2"/>
  <c r="C318" i="2"/>
  <c r="H317" i="2"/>
  <c r="C317" i="2"/>
  <c r="G311" i="2"/>
  <c r="H310" i="2"/>
  <c r="B310" i="2"/>
  <c r="H309" i="2"/>
  <c r="C309" i="2"/>
  <c r="H308" i="2"/>
  <c r="C308" i="2"/>
  <c r="H307" i="2"/>
  <c r="C307" i="2"/>
  <c r="H306" i="2"/>
  <c r="C306" i="2"/>
  <c r="G300" i="2"/>
  <c r="B300" i="2"/>
  <c r="H299" i="2"/>
  <c r="C299" i="2"/>
  <c r="H298" i="2"/>
  <c r="C298" i="2"/>
  <c r="H297" i="2"/>
  <c r="C297" i="2"/>
  <c r="H296" i="2"/>
  <c r="C296" i="2"/>
  <c r="H295" i="2"/>
  <c r="C295" i="2"/>
  <c r="H294" i="2"/>
  <c r="C294" i="2"/>
  <c r="H293" i="2"/>
  <c r="C293" i="2"/>
  <c r="H292" i="2"/>
  <c r="C292" i="2"/>
  <c r="H291" i="2"/>
  <c r="C291" i="2"/>
  <c r="H290" i="2"/>
  <c r="C290" i="2"/>
  <c r="H289" i="2"/>
  <c r="C289" i="2"/>
  <c r="H288" i="2"/>
  <c r="C288" i="2"/>
  <c r="G282" i="2"/>
  <c r="H281" i="2"/>
  <c r="H280" i="2"/>
  <c r="H279" i="2"/>
  <c r="H278" i="2"/>
  <c r="H277" i="2"/>
  <c r="H276" i="2"/>
  <c r="H275" i="2"/>
  <c r="H274" i="2"/>
  <c r="H273" i="2"/>
  <c r="H272" i="2"/>
  <c r="B272" i="2"/>
  <c r="H271" i="2"/>
  <c r="C271" i="2"/>
  <c r="H270" i="2"/>
  <c r="C270" i="2"/>
  <c r="H269" i="2"/>
  <c r="C269" i="2"/>
  <c r="H268" i="2"/>
  <c r="C268" i="2"/>
  <c r="H267" i="2"/>
  <c r="C267" i="2"/>
  <c r="H266" i="2"/>
  <c r="C266" i="2"/>
  <c r="H265" i="2"/>
  <c r="C265" i="2"/>
  <c r="H264" i="2"/>
  <c r="C264" i="2"/>
  <c r="H263" i="2"/>
  <c r="C263" i="2"/>
  <c r="H262" i="2"/>
  <c r="C262" i="2"/>
  <c r="H261" i="2"/>
  <c r="C261" i="2"/>
  <c r="H260" i="2"/>
  <c r="C260" i="2"/>
  <c r="H259" i="2"/>
  <c r="C259" i="2"/>
  <c r="H258" i="2"/>
  <c r="C258" i="2"/>
  <c r="H257" i="2"/>
  <c r="C257" i="2"/>
  <c r="H256" i="2"/>
  <c r="C256" i="2"/>
  <c r="G250" i="2"/>
  <c r="B250" i="2"/>
  <c r="H249" i="2"/>
  <c r="C249" i="2"/>
  <c r="H248" i="2"/>
  <c r="C248" i="2"/>
  <c r="H247" i="2"/>
  <c r="C247" i="2"/>
  <c r="H246" i="2"/>
  <c r="C246" i="2"/>
  <c r="H245" i="2"/>
  <c r="C245" i="2"/>
  <c r="H244" i="2"/>
  <c r="C244" i="2"/>
  <c r="H243" i="2"/>
  <c r="C243" i="2"/>
  <c r="H242" i="2"/>
  <c r="C242" i="2"/>
  <c r="H241" i="2"/>
  <c r="C241" i="2"/>
  <c r="H240" i="2"/>
  <c r="C240" i="2"/>
  <c r="H239" i="2"/>
  <c r="C239" i="2"/>
  <c r="H238" i="2"/>
  <c r="C238" i="2"/>
  <c r="H237" i="2"/>
  <c r="C237" i="2"/>
  <c r="G231" i="2"/>
  <c r="B231" i="2"/>
  <c r="H230" i="2"/>
  <c r="C230" i="2"/>
  <c r="H229" i="2"/>
  <c r="C229" i="2"/>
  <c r="H228" i="2"/>
  <c r="C228" i="2"/>
  <c r="H227" i="2"/>
  <c r="C227" i="2"/>
  <c r="H226" i="2"/>
  <c r="C226" i="2"/>
  <c r="H225" i="2"/>
  <c r="C225" i="2"/>
  <c r="H224" i="2"/>
  <c r="C224" i="2"/>
  <c r="H223" i="2"/>
  <c r="C223" i="2"/>
  <c r="B218" i="2"/>
  <c r="C217" i="2"/>
  <c r="C214" i="2"/>
  <c r="C213" i="2"/>
  <c r="C210" i="2"/>
  <c r="C209" i="2"/>
  <c r="C206" i="2"/>
  <c r="C205" i="2"/>
  <c r="C202" i="2"/>
  <c r="C201" i="2"/>
  <c r="G199" i="2"/>
  <c r="C199" i="2"/>
  <c r="H198" i="2"/>
  <c r="H197" i="2"/>
  <c r="C197" i="2"/>
  <c r="H196" i="2"/>
  <c r="H195" i="2"/>
  <c r="C195" i="2"/>
  <c r="H194" i="2"/>
  <c r="H193" i="2"/>
  <c r="C193" i="2"/>
  <c r="H192" i="2"/>
  <c r="H191" i="2"/>
  <c r="C191" i="2"/>
  <c r="H190" i="2"/>
  <c r="C184" i="2"/>
  <c r="D183" i="2"/>
  <c r="D182" i="2"/>
  <c r="D181" i="2"/>
  <c r="D180" i="2"/>
  <c r="D179" i="2"/>
  <c r="D178" i="2"/>
  <c r="D177" i="2"/>
  <c r="D176" i="2"/>
  <c r="D175" i="2"/>
  <c r="D174" i="2"/>
  <c r="G173" i="2"/>
  <c r="D173" i="2"/>
  <c r="H172" i="2"/>
  <c r="D172" i="2"/>
  <c r="H171" i="2"/>
  <c r="D171" i="2"/>
  <c r="H170" i="2"/>
  <c r="D170" i="2"/>
  <c r="H169" i="2"/>
  <c r="D169" i="2"/>
  <c r="C161" i="2"/>
  <c r="D156" i="2" s="1"/>
  <c r="G152" i="2"/>
  <c r="H150" i="2"/>
  <c r="H148" i="2"/>
  <c r="H146" i="2"/>
  <c r="G140" i="2"/>
  <c r="H139" i="2"/>
  <c r="H138" i="2"/>
  <c r="B138" i="2"/>
  <c r="H137" i="2"/>
  <c r="C137" i="2"/>
  <c r="H136" i="2"/>
  <c r="C136" i="2"/>
  <c r="H135" i="2"/>
  <c r="C135" i="2"/>
  <c r="H134" i="2"/>
  <c r="C134" i="2"/>
  <c r="H133" i="2"/>
  <c r="C133" i="2"/>
  <c r="H132" i="2"/>
  <c r="C132" i="2"/>
  <c r="H131" i="2"/>
  <c r="C131" i="2"/>
  <c r="H130" i="2"/>
  <c r="C130" i="2"/>
  <c r="H129" i="2"/>
  <c r="C129" i="2"/>
  <c r="H128" i="2"/>
  <c r="C128" i="2"/>
  <c r="H127" i="2"/>
  <c r="C127" i="2"/>
  <c r="H126" i="2"/>
  <c r="C126" i="2"/>
  <c r="H125" i="2"/>
  <c r="C125" i="2"/>
  <c r="H124" i="2"/>
  <c r="C124" i="2"/>
  <c r="G118" i="2"/>
  <c r="H117" i="2"/>
  <c r="H116" i="2"/>
  <c r="H115" i="2"/>
  <c r="H114" i="2"/>
  <c r="H113" i="2"/>
  <c r="H112" i="2"/>
  <c r="H111" i="2"/>
  <c r="H110" i="2"/>
  <c r="H109" i="2"/>
  <c r="B109" i="2"/>
  <c r="H108" i="2"/>
  <c r="H107" i="2"/>
  <c r="C107" i="2"/>
  <c r="H106" i="2"/>
  <c r="C100" i="2"/>
  <c r="D99" i="2"/>
  <c r="D96" i="2"/>
  <c r="G94" i="2"/>
  <c r="H92" i="2" s="1"/>
  <c r="H93" i="2"/>
  <c r="D93" i="2"/>
  <c r="H91" i="2"/>
  <c r="D91" i="2"/>
  <c r="H90" i="2"/>
  <c r="H89" i="2"/>
  <c r="D89" i="2"/>
  <c r="H88" i="2"/>
  <c r="H87" i="2"/>
  <c r="D87" i="2"/>
  <c r="H86" i="2"/>
  <c r="H85" i="2"/>
  <c r="D85" i="2"/>
  <c r="H75" i="2"/>
  <c r="I74" i="2" s="1"/>
  <c r="I67" i="2"/>
  <c r="I63" i="2"/>
  <c r="E51" i="1"/>
  <c r="F50" i="1"/>
  <c r="I64" i="2" l="1"/>
  <c r="D149" i="2"/>
  <c r="D153" i="2"/>
  <c r="I69" i="2"/>
  <c r="D98" i="2"/>
  <c r="D97" i="2"/>
  <c r="D94" i="2"/>
  <c r="D92" i="2"/>
  <c r="I71" i="2"/>
  <c r="I60" i="2"/>
  <c r="I68" i="2"/>
  <c r="I72" i="2"/>
  <c r="D159" i="2"/>
  <c r="D155" i="2"/>
  <c r="D152" i="2"/>
  <c r="D150" i="2"/>
  <c r="D148" i="2"/>
  <c r="D146" i="2"/>
  <c r="D158" i="2"/>
  <c r="D154" i="2"/>
  <c r="I61" i="2"/>
  <c r="I65" i="2"/>
  <c r="I73" i="2"/>
  <c r="I62" i="2"/>
  <c r="I66" i="2"/>
  <c r="I70" i="2"/>
  <c r="D86" i="2"/>
  <c r="D88" i="2"/>
  <c r="D90" i="2"/>
  <c r="D95" i="2"/>
  <c r="C108" i="2"/>
  <c r="C106" i="2"/>
  <c r="D147" i="2"/>
  <c r="D151" i="2"/>
  <c r="D157" i="2"/>
  <c r="C216" i="2"/>
  <c r="C212" i="2"/>
  <c r="C208" i="2"/>
  <c r="C204" i="2"/>
  <c r="C200" i="2"/>
  <c r="C198" i="2"/>
  <c r="C196" i="2"/>
  <c r="C194" i="2"/>
  <c r="C192" i="2"/>
  <c r="C190" i="2"/>
  <c r="C215" i="2"/>
  <c r="C211" i="2"/>
  <c r="C207" i="2"/>
  <c r="C203" i="2"/>
  <c r="I391" i="2"/>
  <c r="I389" i="2"/>
  <c r="I387" i="2"/>
  <c r="I385" i="2"/>
  <c r="I383" i="2"/>
  <c r="I381" i="2"/>
  <c r="I379" i="2"/>
  <c r="I377" i="2"/>
  <c r="H151" i="2"/>
  <c r="H149" i="2"/>
  <c r="H147" i="2"/>
  <c r="D160" i="2"/>
  <c r="C126" i="6"/>
  <c r="C130" i="6"/>
  <c r="C134" i="6"/>
  <c r="D137" i="6" s="1"/>
  <c r="C127" i="6"/>
  <c r="C131" i="6"/>
  <c r="C135" i="6"/>
</calcChain>
</file>

<file path=xl/sharedStrings.xml><?xml version="1.0" encoding="utf-8"?>
<sst xmlns="http://schemas.openxmlformats.org/spreadsheetml/2006/main" count="5921" uniqueCount="3354">
  <si>
    <t xml:space="preserve"> ==&gt; 사전명세 테이블에는 없음, 기타 및 영업사원이 약 93%를 차지함</t>
  </si>
  <si>
    <t>Merchant category identifier (anonymized )</t>
  </si>
  <si>
    <t>Merchant category group identifier (anonymized )</t>
  </si>
  <si>
    <t xml:space="preserve"> ==&gt; 동일인이 서로 다른 날 여러 번 신청한 케이스는 그 횟수를 파생한 후, 주민번호 기준 대출신청일자 가장 최근 레코드 선택</t>
  </si>
  <si>
    <t>C_ID_ea9b8dbeab</t>
  </si>
  <si>
    <t>C_ID_40096f97b7</t>
  </si>
  <si>
    <t>C_ID_c905c51d38</t>
  </si>
  <si>
    <t>C_ID_ca9ed9ff9a</t>
  </si>
  <si>
    <t>C_ID_8965346aa9</t>
  </si>
  <si>
    <t>C_ID_a99f7e406f</t>
  </si>
  <si>
    <t>C_ID_bc27b24e94</t>
  </si>
  <si>
    <t>C_ID_9d53121ad2</t>
  </si>
  <si>
    <t>C_ID_773ddaa9c1</t>
  </si>
  <si>
    <t>C_ID_6c61872039</t>
  </si>
  <si>
    <t>C_ID_2c45dfbb52</t>
  </si>
  <si>
    <t>C_ID_effcade6bb</t>
  </si>
  <si>
    <t>C_ID_79647fe356</t>
  </si>
  <si>
    <t>C_ID_615f280ddb</t>
  </si>
  <si>
    <t>C_ID_dace01b0bf</t>
  </si>
  <si>
    <t>C_ID_cf5da10ef7</t>
  </si>
  <si>
    <t>C_ID_e1e3aa6111</t>
  </si>
  <si>
    <t>M_ID_492cfa500c</t>
  </si>
  <si>
    <t>C_ID_3f79b9ed1a</t>
  </si>
  <si>
    <t>C_ID_a5fc0bb10e</t>
  </si>
  <si>
    <t>C_ID_96ecef487b</t>
  </si>
  <si>
    <t>C_ID_db9a937482</t>
  </si>
  <si>
    <t>C_ID_c5dfd3c6fe</t>
  </si>
  <si>
    <t>M_ID_7149162139</t>
  </si>
  <si>
    <t>C_ID_14f7cd0546</t>
  </si>
  <si>
    <t>C_ID_7ddab8051a</t>
  </si>
  <si>
    <t>C_ID_8d70fea1dc</t>
  </si>
  <si>
    <t>C_ID_913f0e3400</t>
  </si>
  <si>
    <t>C_ID_d161f91c03</t>
  </si>
  <si>
    <t>M_ID_73487fed26</t>
  </si>
  <si>
    <t>C_ID_c52b25c5ab</t>
  </si>
  <si>
    <t>C_ID_24f9885d3d</t>
  </si>
  <si>
    <t>C_ID_95e0c978d4</t>
  </si>
  <si>
    <t>C_ID_5973913759</t>
  </si>
  <si>
    <t>C_ID_cc8fcf3023</t>
  </si>
  <si>
    <t>C_ID_604bdfae2d</t>
  </si>
  <si>
    <t>C_ID_b5a7f09b04</t>
  </si>
  <si>
    <t>C_ID_534e76db37</t>
  </si>
  <si>
    <t>C_ID_5c9b3b7ec9</t>
  </si>
  <si>
    <t>C_ID_663f526afd</t>
  </si>
  <si>
    <t>C_ID_d7db843af4</t>
  </si>
  <si>
    <t>C_ID_fc4c38ac8a</t>
  </si>
  <si>
    <t>C_ID_014fa8032b</t>
  </si>
  <si>
    <t>C_ID_467080153b</t>
  </si>
  <si>
    <t>C_ID_1a7c83279e</t>
  </si>
  <si>
    <t>C_ID_cd177092f8</t>
  </si>
  <si>
    <t>C_ID_f211c87088</t>
  </si>
  <si>
    <t>C_ID_7ad93a85d3</t>
  </si>
  <si>
    <t>C_ID_d45cc1f158</t>
  </si>
  <si>
    <t>C_ID_85527bb5e7</t>
  </si>
  <si>
    <t>C_ID_3abd01f8e5</t>
  </si>
  <si>
    <t>C_ID_55b3b206c7</t>
  </si>
  <si>
    <t>C_ID_dea8ec230c</t>
  </si>
  <si>
    <t>C_ID_9e78345837</t>
  </si>
  <si>
    <t>C_ID_119320668e</t>
  </si>
  <si>
    <t>C_ID_f06695204c</t>
  </si>
  <si>
    <t>C_ID_ae40694fb7</t>
  </si>
  <si>
    <t>C_ID_8c4e28b74b</t>
  </si>
  <si>
    <t>C_ID_ce0061b818</t>
  </si>
  <si>
    <t>C_ID_f23e418be1</t>
  </si>
  <si>
    <t>C_ID_03ffd7a685</t>
  </si>
  <si>
    <t>C_ID_9b1b99d9e3</t>
  </si>
  <si>
    <t>C_ID_bf664b5b24</t>
  </si>
  <si>
    <t>C_ID_dbc32ca661</t>
  </si>
  <si>
    <t>C_ID_7a4a6df507</t>
  </si>
  <si>
    <t>C_ID_80e71b8b09</t>
  </si>
  <si>
    <t>C_ID_ddce8f2866</t>
  </si>
  <si>
    <t>C_ID_f707ee4324</t>
  </si>
  <si>
    <t>C_ID_bc72f944f5</t>
  </si>
  <si>
    <t>C_ID_873742a3bf</t>
  </si>
  <si>
    <t>C_ID_a105171df2</t>
  </si>
  <si>
    <t>C_ID_19379c7205</t>
  </si>
  <si>
    <t>C_ID_e071075f5a</t>
  </si>
  <si>
    <t>C_ID_3bfc140bc1</t>
  </si>
  <si>
    <t>C_ID_029a05e9b7</t>
  </si>
  <si>
    <t>C_ID_cf53ef1b7c</t>
  </si>
  <si>
    <t>C_ID_e7dd7d2c66</t>
  </si>
  <si>
    <t>C_ID_63f541285f</t>
  </si>
  <si>
    <t>C_ID_8290e569b7</t>
  </si>
  <si>
    <t>C_ID_e0782e0b15</t>
  </si>
  <si>
    <t>C_ID_2c7e95b925</t>
  </si>
  <si>
    <t>C_ID_bdf820f32d</t>
  </si>
  <si>
    <t>C_ID_5320d2e460</t>
  </si>
  <si>
    <t>C_ID_115fcf39ba</t>
  </si>
  <si>
    <t>C_ID_0089a52031</t>
  </si>
  <si>
    <t>C_ID_c66929e28c</t>
  </si>
  <si>
    <t>C_ID_c99cbe747a</t>
  </si>
  <si>
    <t>C_ID_0d09f5b23f</t>
  </si>
  <si>
    <t>C_ID_f467f10386</t>
  </si>
  <si>
    <t>C_ID_4b4e26594f</t>
  </si>
  <si>
    <t>C_ID_b4d6464465</t>
  </si>
  <si>
    <t>C_ID_90b85e2e11</t>
  </si>
  <si>
    <t>C_ID_0e08e8842a</t>
  </si>
  <si>
    <t>C_ID_e4f2adddc9</t>
  </si>
  <si>
    <t>C_ID_537a7f0da1</t>
  </si>
  <si>
    <t>C_ID_9dca443361</t>
  </si>
  <si>
    <t>C_ID_0d35bd51f6</t>
  </si>
  <si>
    <t>C_ID_65f65f7481</t>
  </si>
  <si>
    <t>C_ID_490ec51e1e</t>
  </si>
  <si>
    <t>C_ID_bf1d9731e2</t>
  </si>
  <si>
    <t>C_ID_bc9b015de6</t>
  </si>
  <si>
    <t>C_ID_4b6a7b7aaa</t>
  </si>
  <si>
    <t>C_ID_b60363ccae</t>
  </si>
  <si>
    <t>C_ID_3bd64ddf77</t>
  </si>
  <si>
    <t>C_ID_e1a0daa6dd</t>
  </si>
  <si>
    <t>C_ID_df9e0dd4c3</t>
  </si>
  <si>
    <t>C_ID_41e3e54a13</t>
  </si>
  <si>
    <t>C_ID_eaa7a7961d</t>
  </si>
  <si>
    <t>C_ID_82fe36f4c2</t>
  </si>
  <si>
    <t>C_ID_3d61bbf170</t>
  </si>
  <si>
    <t>C_ID_ef6b20e6be</t>
  </si>
  <si>
    <t>C_ID_b12963ffb9</t>
  </si>
  <si>
    <t>C_ID_877f99f76a</t>
  </si>
  <si>
    <t>C_ID_768e3cec70</t>
  </si>
  <si>
    <t>C_ID_b4c2ba87da</t>
  </si>
  <si>
    <t>C_ID_ef154b08e9</t>
  </si>
  <si>
    <t>C_ID_40d25a6248</t>
  </si>
  <si>
    <t>C_ID_bebec110cf</t>
  </si>
  <si>
    <t>C_ID_09afb587ed</t>
  </si>
  <si>
    <t>C_ID_7b15b75c50</t>
  </si>
  <si>
    <t>C_ID_e04497f7e5</t>
  </si>
  <si>
    <t>C_ID_fe7fd930d7</t>
  </si>
  <si>
    <t>C_ID_9acafdf32d</t>
  </si>
  <si>
    <t>C_ID_c025d5f8a0</t>
  </si>
  <si>
    <t>C_ID_e2cb66f8d6</t>
  </si>
  <si>
    <t>C_ID_99693babc7</t>
  </si>
  <si>
    <t>C_ID_9e304deea6</t>
  </si>
  <si>
    <t>C_ID_c9f2a37c12</t>
  </si>
  <si>
    <t>C_ID_a55c6bcf6a</t>
  </si>
  <si>
    <t>C_ID_502ec01761</t>
  </si>
  <si>
    <t>C_ID_7c033db43a</t>
  </si>
  <si>
    <t>C_ID_e100b98780</t>
  </si>
  <si>
    <t>C_ID_fb0f7f3b0a</t>
  </si>
  <si>
    <t>C_ID_69e862258d</t>
  </si>
  <si>
    <t>C_ID_aaf39aa401</t>
  </si>
  <si>
    <t>C_ID_cbd6a082f6</t>
  </si>
  <si>
    <t>C_ID_543350e721</t>
  </si>
  <si>
    <t>C_ID_34b0e3108b</t>
  </si>
  <si>
    <t>C_ID_029c0bba61</t>
  </si>
  <si>
    <t>C_ID_1400c5d8e0</t>
  </si>
  <si>
    <t>C_ID_7cbd37b8ec</t>
  </si>
  <si>
    <t>C_ID_27134d577d</t>
  </si>
  <si>
    <t>C_ID_f4164ad715</t>
  </si>
  <si>
    <t>C_ID_4f7c549bfa</t>
  </si>
  <si>
    <t>C_ID_1dca4e4824</t>
  </si>
  <si>
    <t>C_ID_2973b1e47c</t>
  </si>
  <si>
    <t>C_ID_f3523e549e</t>
  </si>
  <si>
    <t>C_ID_6f2949aecd</t>
  </si>
  <si>
    <t>C_ID_cd9f40a664</t>
  </si>
  <si>
    <t>C_ID_76f1d5400a</t>
  </si>
  <si>
    <t>C_ID_214c5d7ebe</t>
  </si>
  <si>
    <t>C_ID_8ecf4fd3a8</t>
  </si>
  <si>
    <t>C_ID_a864cf9cd4</t>
  </si>
  <si>
    <t>C_ID_0b358310f5</t>
  </si>
  <si>
    <t>C_ID_7e285a535a</t>
  </si>
  <si>
    <t>C_ID_42a0562572</t>
  </si>
  <si>
    <t>C_ID_7ed0852ea1</t>
  </si>
  <si>
    <t>C_ID_b7404e90a6</t>
  </si>
  <si>
    <t>C_ID_dbedcfb5c4</t>
  </si>
  <si>
    <t>C_ID_29d31815f6</t>
  </si>
  <si>
    <t>C_ID_857d93ba51</t>
  </si>
  <si>
    <t>C_ID_bf1e0d019a</t>
  </si>
  <si>
    <t>C_ID_993d8ada3f</t>
  </si>
  <si>
    <t>C_ID_17612bc6db</t>
  </si>
  <si>
    <t>C_ID_cb6a6a158c</t>
  </si>
  <si>
    <t>C_ID_522e459a8c</t>
  </si>
  <si>
    <t>C_ID_3530ffcef9</t>
  </si>
  <si>
    <t>C_ID_0dcb7bedcf</t>
  </si>
  <si>
    <t>C_ID_d888182a05</t>
  </si>
  <si>
    <t>C_ID_0acbd4e089</t>
  </si>
  <si>
    <t>C_ID_ec83c5deb0</t>
  </si>
  <si>
    <t>C_ID_10cefb6e0a</t>
  </si>
  <si>
    <t>C_ID_d90803aa47</t>
  </si>
  <si>
    <t>C_ID_fe3406f644</t>
  </si>
  <si>
    <t>C_ID_06014ba212</t>
  </si>
  <si>
    <t>C_ID_da4125a599</t>
  </si>
  <si>
    <t>C_ID_b3adaee467</t>
  </si>
  <si>
    <t>C_ID_68778460d2</t>
  </si>
  <si>
    <t>C_ID_bdea47e7a0</t>
  </si>
  <si>
    <t>C_ID_f8455cbb34</t>
  </si>
  <si>
    <t>C_ID_3edbbbb0c6</t>
  </si>
  <si>
    <t>C_ID_164e76c16f</t>
  </si>
  <si>
    <t>C_ID_21da524497</t>
  </si>
  <si>
    <t>C_ID_f2c0ac0b89</t>
  </si>
  <si>
    <t>C_ID_710a9372bb</t>
  </si>
  <si>
    <t>C_ID_95b68c0478</t>
  </si>
  <si>
    <t>C_ID_de1dece083</t>
  </si>
  <si>
    <t>C_ID_ec221f1809</t>
  </si>
  <si>
    <t>C_ID_b7151ed4c3</t>
  </si>
  <si>
    <t>C_ID_b2a24b7839</t>
  </si>
  <si>
    <t>C_ID_a85c3321f4</t>
  </si>
  <si>
    <t>C_ID_2ea96a5da4</t>
  </si>
  <si>
    <t>C_ID_15ca128f4d</t>
  </si>
  <si>
    <t>C_ID_29c59f3fdb</t>
  </si>
  <si>
    <t>C_ID_e06accca85</t>
  </si>
  <si>
    <t>C_ID_9577112a30</t>
  </si>
  <si>
    <t>C_ID_9535eac14a</t>
  </si>
  <si>
    <t>C_ID_1b7de62533</t>
  </si>
  <si>
    <t>C_ID_fed93b3a68</t>
  </si>
  <si>
    <t>C_ID_6c8da222a0</t>
  </si>
  <si>
    <t>C_ID_ed152d95e9</t>
  </si>
  <si>
    <t>C_ID_ba71126e20</t>
  </si>
  <si>
    <t>C_ID_9d0ba5218e</t>
  </si>
  <si>
    <t>C_ID_91a7680255</t>
  </si>
  <si>
    <t>C_ID_cbb128ca62</t>
  </si>
  <si>
    <t>C_ID_9a98e2aec0</t>
  </si>
  <si>
    <t>C_ID_b600ffdb97</t>
  </si>
  <si>
    <t>C_ID_b69e0c1a9b</t>
  </si>
  <si>
    <t>C_ID_a706cf8232</t>
  </si>
  <si>
    <t>C_ID_1154595d6e</t>
  </si>
  <si>
    <t>C_ID_b523f9acfd</t>
  </si>
  <si>
    <t>C_ID_2c67e1b22d</t>
  </si>
  <si>
    <t>C_ID_ef855916aa</t>
  </si>
  <si>
    <t>C_ID_3fda33c565</t>
  </si>
  <si>
    <t>C_ID_24fba450d4</t>
  </si>
  <si>
    <t>C_ID_a95b9ceedd</t>
  </si>
  <si>
    <t>C_ID_2ec6647709</t>
  </si>
  <si>
    <t>C_ID_c84225a8bb</t>
  </si>
  <si>
    <t>C_ID_d4f49e2c6d</t>
  </si>
  <si>
    <t>C_ID_3bda649b57</t>
  </si>
  <si>
    <t>C_ID_ec3d53c80e</t>
  </si>
  <si>
    <t>C_ID_b948010dd4</t>
  </si>
  <si>
    <t>C_ID_a0f90270d3</t>
  </si>
  <si>
    <t>C_ID_327021d4e3</t>
  </si>
  <si>
    <t>C_ID_80fb718563</t>
  </si>
  <si>
    <t>C_ID_61a06c4907</t>
  </si>
  <si>
    <t>C_ID_547e7577b1</t>
  </si>
  <si>
    <t>C_ID_94290ff0f2</t>
  </si>
  <si>
    <t>C_ID_67ab8c43d4</t>
  </si>
  <si>
    <t>C_ID_6b423a659f</t>
  </si>
  <si>
    <t>C_ID_2724572e6a</t>
  </si>
  <si>
    <t>C_ID_650e29b9d6</t>
  </si>
  <si>
    <t>C_ID_bcd4234183</t>
  </si>
  <si>
    <t>C_ID_79316e3039</t>
  </si>
  <si>
    <t>C_ID_04807a1680</t>
  </si>
  <si>
    <t>C_ID_e32d9bdc64</t>
  </si>
  <si>
    <t>C_ID_98d39c4c03</t>
  </si>
  <si>
    <t>C_ID_9b9b9873ac</t>
  </si>
  <si>
    <t>C_ID_d00e4a89fa</t>
  </si>
  <si>
    <t>C_ID_cf0fba3267</t>
  </si>
  <si>
    <t>C_ID_5da00eb5ce</t>
  </si>
  <si>
    <t>C_ID_2dc5d797f4</t>
  </si>
  <si>
    <t>C_ID_2350a2419c</t>
  </si>
  <si>
    <t>C_ID_81f6526556</t>
  </si>
  <si>
    <t>C_ID_c701cbdb4c</t>
  </si>
  <si>
    <t>C_ID_1c6222a528</t>
  </si>
  <si>
    <t>C_ID_124d1b4300</t>
  </si>
  <si>
    <t>C_ID_d2922a67fe</t>
  </si>
  <si>
    <t>C_ID_a3aa5853c0</t>
  </si>
  <si>
    <t>C_ID_55b0f4151b</t>
  </si>
  <si>
    <t>C_ID_134f326124</t>
  </si>
  <si>
    <t>C_ID_0376eeb1f5</t>
  </si>
  <si>
    <t>C_ID_da1708327d</t>
  </si>
  <si>
    <t>C_ID_1429addec8</t>
  </si>
  <si>
    <t>C_ID_2e524a0621</t>
  </si>
  <si>
    <t>C_ID_05f0356b98</t>
  </si>
  <si>
    <t>C_ID_dfd69c107f</t>
  </si>
  <si>
    <t>C_ID_3344715866</t>
  </si>
  <si>
    <t>C_ID_dbca8abebe</t>
  </si>
  <si>
    <t>C_ID_2e9788ec88</t>
  </si>
  <si>
    <t>C_ID_48e4e2a6dd</t>
  </si>
  <si>
    <t>C_ID_a1de8d1def</t>
  </si>
  <si>
    <t>C_ID_b716636bc7</t>
  </si>
  <si>
    <t>C_ID_1bc5f6852f</t>
  </si>
  <si>
    <t>C_ID_cdde37b68e</t>
  </si>
  <si>
    <t>C_ID_21c217148a</t>
  </si>
  <si>
    <t>C_ID_f9df544ec6</t>
  </si>
  <si>
    <t>C_ID_2911df07ff</t>
  </si>
  <si>
    <t>C_ID_ecde36fd98</t>
  </si>
  <si>
    <t>C_ID_977d9a853d</t>
  </si>
  <si>
    <t>C_ID_8466708d94</t>
  </si>
  <si>
    <t>C_ID_b6174e8488</t>
  </si>
  <si>
    <t>C_ID_2ecccccf8f</t>
  </si>
  <si>
    <t>C_ID_1aa04ed41c</t>
  </si>
  <si>
    <t>C_ID_733e9af839</t>
  </si>
  <si>
    <t>C_ID_aba36fc814</t>
  </si>
  <si>
    <t>C_ID_d3e3bb1110</t>
  </si>
  <si>
    <t>C_ID_5abcb37201</t>
  </si>
  <si>
    <t>C_ID_0449e00615</t>
  </si>
  <si>
    <t>C_ID_dcd315e82f</t>
  </si>
  <si>
    <t>C_ID_702d2301a6</t>
  </si>
  <si>
    <t>C_ID_2fd43c510c</t>
  </si>
  <si>
    <t>C_ID_63f0609a11</t>
  </si>
  <si>
    <t>C_ID_d0be209b5c</t>
  </si>
  <si>
    <t>C_ID_0655361889</t>
  </si>
  <si>
    <t>C_ID_db281810b3</t>
  </si>
  <si>
    <t>C_ID_9fcc5e542c</t>
  </si>
  <si>
    <t>C_ID_3482eac3c6</t>
  </si>
  <si>
    <t>C_ID_423dbe2645</t>
  </si>
  <si>
    <t>C_ID_851ec50dac</t>
  </si>
  <si>
    <t>C_ID_989213f33a</t>
  </si>
  <si>
    <t>C_ID_b487849bba</t>
  </si>
  <si>
    <t>C_ID_08f50fb059</t>
  </si>
  <si>
    <t>C_ID_5e68c3dbab</t>
  </si>
  <si>
    <t>C_ID_97cf448525</t>
  </si>
  <si>
    <t>C_ID_b6246607b2</t>
  </si>
  <si>
    <t>C_ID_f8377b7fca</t>
  </si>
  <si>
    <t>C_ID_3f7048773a</t>
  </si>
  <si>
    <t>C_ID_48d4fa79f9</t>
  </si>
  <si>
    <t>C_ID_c4efc63748</t>
  </si>
  <si>
    <t>C_ID_96d415fd33</t>
  </si>
  <si>
    <t>C_ID_89c82d3fde</t>
  </si>
  <si>
    <t>C_ID_d9daab8e1f</t>
  </si>
  <si>
    <t>C_ID_ce20050241</t>
  </si>
  <si>
    <t>C_ID_81098ec857</t>
  </si>
  <si>
    <t>C_ID_4e502948b0</t>
  </si>
  <si>
    <t>C_ID_ba23027121</t>
  </si>
  <si>
    <t>C_ID_74a1bd6f56</t>
  </si>
  <si>
    <t>C_ID_f7132b7eaa</t>
  </si>
  <si>
    <t>C_ID_f711e8f129</t>
  </si>
  <si>
    <t>C_ID_4bae84c71f</t>
  </si>
  <si>
    <t>C_ID_10d52795f5</t>
  </si>
  <si>
    <t>C_ID_19e7c999ad</t>
  </si>
  <si>
    <t>C_ID_7efe2311b7</t>
  </si>
  <si>
    <t>C_ID_d93d15ab8e</t>
  </si>
  <si>
    <t>C_ID_6398d8edd9</t>
  </si>
  <si>
    <t>C_ID_430213b426</t>
  </si>
  <si>
    <t>C_ID_e4e3953771</t>
  </si>
  <si>
    <t>C_ID_b9dd1f51ae</t>
  </si>
  <si>
    <t>C_ID_899c7d4063</t>
  </si>
  <si>
    <t>C_ID_68483008f9</t>
  </si>
  <si>
    <t>C_ID_b06c8306ad</t>
  </si>
  <si>
    <t>C_ID_4a97be79d1</t>
  </si>
  <si>
    <t>C_ID_f1ffae6fb2</t>
  </si>
  <si>
    <t>C_ID_1a34bc3f56</t>
  </si>
  <si>
    <t>C_ID_d9959b7077</t>
  </si>
  <si>
    <t>C_ID_332dee8351</t>
  </si>
  <si>
    <t>C_ID_1b5e19c18b</t>
  </si>
  <si>
    <t>C_ID_3d5de15fb6</t>
  </si>
  <si>
    <t>C_ID_bc14f15959</t>
  </si>
  <si>
    <t>C_ID_5526617082</t>
  </si>
  <si>
    <t>C_ID_651c1f91c3</t>
  </si>
  <si>
    <t>C_ID_26f05f2bb9</t>
  </si>
  <si>
    <t>C_ID_b76dfd2e9e</t>
  </si>
  <si>
    <t>C_ID_73320b23aa</t>
  </si>
  <si>
    <t>C_ID_03e95ac152</t>
  </si>
  <si>
    <t>C_ID_1f1639c704</t>
  </si>
  <si>
    <t>C_ID_852ed26419</t>
  </si>
  <si>
    <t>C_ID_5392e911ab</t>
  </si>
  <si>
    <t>C_ID_6ef270acc0</t>
  </si>
  <si>
    <t>C_ID_5a9b5d74ae</t>
  </si>
  <si>
    <t>C_ID_14c671c101</t>
  </si>
  <si>
    <t>C_ID_3f6f12b341</t>
  </si>
  <si>
    <t>C_ID_171fe37991</t>
  </si>
  <si>
    <t>C_ID_84731aca13</t>
  </si>
  <si>
    <t>C_ID_769dba2ca3</t>
  </si>
  <si>
    <t>C_ID_5b9c7f6a4b</t>
  </si>
  <si>
    <t>C_ID_2ecc8b9e3f</t>
  </si>
  <si>
    <t>C_ID_f59cca7717</t>
  </si>
  <si>
    <t>C_ID_c0d8318488</t>
  </si>
  <si>
    <t>C_ID_43efadc57f</t>
  </si>
  <si>
    <t>C_ID_c0b9a6bfdd</t>
  </si>
  <si>
    <t>C_ID_42d58614f1</t>
  </si>
  <si>
    <t>C_ID_ccba6a9c57</t>
  </si>
  <si>
    <t>C_ID_6e51b32a29</t>
  </si>
  <si>
    <t>C_ID_320c6a2886</t>
  </si>
  <si>
    <t>C_ID_f3ac378b83</t>
  </si>
  <si>
    <t>C_ID_a23a579858</t>
  </si>
  <si>
    <t>C_ID_3d6c299ca3</t>
  </si>
  <si>
    <t>C_ID_0d41261778</t>
  </si>
  <si>
    <t>C_ID_8e2b8fdffc</t>
  </si>
  <si>
    <t>C_ID_977e2572aa</t>
  </si>
  <si>
    <t>C_ID_5c3774c77b</t>
  </si>
  <si>
    <t>C_ID_a4ff911a5b</t>
  </si>
  <si>
    <t>C_ID_cc120d5b71</t>
  </si>
  <si>
    <t>C_ID_475ebc900a</t>
  </si>
  <si>
    <t>C_ID_3d5137362b</t>
  </si>
  <si>
    <t>C_ID_95de027b9d</t>
  </si>
  <si>
    <t>C_ID_561f0a4ec7</t>
  </si>
  <si>
    <t>C_ID_2b4f991a8a</t>
  </si>
  <si>
    <t>C_ID_8fcd766e84</t>
  </si>
  <si>
    <t>C_ID_024f590483</t>
  </si>
  <si>
    <t>C_ID_d208f465cc</t>
  </si>
  <si>
    <t>C_ID_47f1368f67</t>
  </si>
  <si>
    <t>C_ID_4880f36928</t>
  </si>
  <si>
    <t>C_ID_52de53062f</t>
  </si>
  <si>
    <t>C_ID_4b056c93e8</t>
  </si>
  <si>
    <t>C_ID_c45c1d9315</t>
  </si>
  <si>
    <t>C_ID_b29a1156b4</t>
  </si>
  <si>
    <t>C_ID_c78e8e2b93</t>
  </si>
  <si>
    <t>C_ID_991cc40663</t>
  </si>
  <si>
    <t>C_ID_0ba5b28f0e</t>
  </si>
  <si>
    <t>C_ID_767a6f8a5e</t>
  </si>
  <si>
    <t>C_ID_289da4e539</t>
  </si>
  <si>
    <t>C_ID_186e804d3e</t>
  </si>
  <si>
    <t>C_ID_533e6a4bf9</t>
  </si>
  <si>
    <t>C_ID_ec38c27833</t>
  </si>
  <si>
    <t>C_ID_4e886a4cf0</t>
  </si>
  <si>
    <t>C_ID_9a52131cfb</t>
  </si>
  <si>
    <t>C_ID_58a2f66cc1</t>
  </si>
  <si>
    <t>C_ID_6f49c2d032</t>
  </si>
  <si>
    <t>C_ID_3b6bc83289</t>
  </si>
  <si>
    <t>C_ID_5391bff212</t>
  </si>
  <si>
    <t>C_ID_9ca53fe568</t>
  </si>
  <si>
    <t>C_ID_454fc87623</t>
  </si>
  <si>
    <t>C_ID_2dd54c3384</t>
  </si>
  <si>
    <t>C_ID_3f3a0021c6</t>
  </si>
  <si>
    <t>C_ID_6a2c823e5f</t>
  </si>
  <si>
    <t>C_ID_2e49ece8b1</t>
  </si>
  <si>
    <t>C_ID_fbb7f78728</t>
  </si>
  <si>
    <t>C_ID_eb8175721a</t>
  </si>
  <si>
    <t>C_ID_98f87f98f6</t>
  </si>
  <si>
    <t>C_ID_b6f7db5880</t>
  </si>
  <si>
    <t>C_ID_3e35c68b54</t>
  </si>
  <si>
    <t>C_ID_8cec5bf326</t>
  </si>
  <si>
    <t>C_ID_46a88647f0</t>
  </si>
  <si>
    <t>C_ID_a2580006bf</t>
  </si>
  <si>
    <t>C_ID_6a0509648d</t>
  </si>
  <si>
    <t>C_ID_c4262c902e</t>
  </si>
  <si>
    <t>C_ID_e9120f535c</t>
  </si>
  <si>
    <t>C_ID_c5f490f198</t>
  </si>
  <si>
    <t>C_ID_b9379a30ea</t>
  </si>
  <si>
    <t>C_ID_80578b263e</t>
  </si>
  <si>
    <t>C_ID_8186f3fcc1</t>
  </si>
  <si>
    <t>C_ID_d67f2aaacc</t>
  </si>
  <si>
    <t>C_ID_ae23cf351b</t>
  </si>
  <si>
    <t>C_ID_ad8c8e79e2</t>
  </si>
  <si>
    <t>C_ID_ae77d244b6</t>
  </si>
  <si>
    <t>C_ID_98e1cb10b6</t>
  </si>
  <si>
    <t>C_ID_95eb023242</t>
  </si>
  <si>
    <t>C_ID_acd6e5b041</t>
  </si>
  <si>
    <t>C_ID_2fb29a568c</t>
  </si>
  <si>
    <t>C_ID_404d0c0488</t>
  </si>
  <si>
    <t>C_ID_1dc14ac66a</t>
  </si>
  <si>
    <t>C_ID_42d0ff3842</t>
  </si>
  <si>
    <t>C_ID_9ea5498975</t>
  </si>
  <si>
    <t>C_ID_f643db80f8</t>
  </si>
  <si>
    <t>C_ID_c5f26d1965</t>
  </si>
  <si>
    <t>C_ID_08266c1c3d</t>
  </si>
  <si>
    <t>C_ID_65715cb80d</t>
  </si>
  <si>
    <t>C_ID_ba9f34429e</t>
  </si>
  <si>
    <t>C_ID_f96d46ff64</t>
  </si>
  <si>
    <t>C_ID_bae3e3f87c</t>
  </si>
  <si>
    <t>C_ID_c0120bdf0b</t>
  </si>
  <si>
    <t>C_ID_4ae8415eae</t>
  </si>
  <si>
    <t>C_ID_005799985c</t>
  </si>
  <si>
    <t>C_ID_4bdb2cebcc</t>
  </si>
  <si>
    <t>C_ID_1e62ff489c</t>
  </si>
  <si>
    <t>C_ID_2d8cf677c6</t>
  </si>
  <si>
    <t>C_ID_e1844c986c</t>
  </si>
  <si>
    <t>C_ID_bcda954211</t>
  </si>
  <si>
    <t>C_ID_9152499bc1</t>
  </si>
  <si>
    <t>C_ID_a7895d5fd4</t>
  </si>
  <si>
    <t>C_ID_a50e700395</t>
  </si>
  <si>
    <t>C_ID_b6f24b5e58</t>
  </si>
  <si>
    <t>C_ID_ce58ebbf13</t>
  </si>
  <si>
    <t>C_ID_5297dca7f5</t>
  </si>
  <si>
    <t>C_ID_804f9606eb</t>
  </si>
  <si>
    <t>C_ID_237b80978f</t>
  </si>
  <si>
    <t>C_ID_962d44f420</t>
  </si>
  <si>
    <t>C_ID_5c99cb080c</t>
  </si>
  <si>
    <t>C_ID_efc4226180</t>
  </si>
  <si>
    <t>C_ID_f6dbdc4008</t>
  </si>
  <si>
    <t>Loyalty numerical score calculated 2 months after historical and evaluation period</t>
  </si>
  <si>
    <t>Monthly average of revenue in last 3 months divided by revenue in last active month</t>
  </si>
  <si>
    <t>(제외사유 범례 : N/I (분석 의미 없음), N/E (널값이 기준 이상), N/R (의미연결필요필드 부재), N/U (향 후 사용안하는 변수))</t>
  </si>
  <si>
    <t>Monthly average of revenue in last 6 months divided by revenue in last active month</t>
  </si>
  <si>
    <t>M_ID_d2b5d4418d</t>
  </si>
  <si>
    <t>M_ID_dbbf07ebf0</t>
  </si>
  <si>
    <t>M_ID_ebbdb42da6</t>
  </si>
  <si>
    <t>M_ID_fea38c640b</t>
  </si>
  <si>
    <t>M_ID_ef233cff26</t>
  </si>
  <si>
    <t>C_ID_d0f4aac1e5</t>
  </si>
  <si>
    <t>C_ID_4f5b9aabe1</t>
  </si>
  <si>
    <t>C_ID_d6fa7b6616</t>
  </si>
  <si>
    <t>C_ID_c1b774a0fa</t>
  </si>
  <si>
    <t>C_ID_ef93d02c7d</t>
  </si>
  <si>
    <t>C_ID_d0e3f0b582</t>
  </si>
  <si>
    <t>C_ID_6e39853d8f</t>
  </si>
  <si>
    <t>C_ID_fa15643381</t>
  </si>
  <si>
    <t>C_ID_742b9d25bc</t>
  </si>
  <si>
    <t>C_ID_015d679022</t>
  </si>
  <si>
    <t>C_ID_45c9d0be30</t>
  </si>
  <si>
    <t>C_ID_650c6fc333</t>
  </si>
  <si>
    <t>C_ID_c6a20b1edd</t>
  </si>
  <si>
    <t>C_ID_2a0ba50aee</t>
  </si>
  <si>
    <t>C_ID_6ddd12dc8d</t>
  </si>
  <si>
    <t>C_ID_264ee0904d</t>
  </si>
  <si>
    <t>C_ID_28a3a80f16</t>
  </si>
  <si>
    <t>C_ID_35209ab7be</t>
  </si>
  <si>
    <t>C_ID_0933bc2cbf</t>
  </si>
  <si>
    <t>C_ID_d32e2cba3e</t>
  </si>
  <si>
    <t>C_ID_d601ea3dc2</t>
  </si>
  <si>
    <t>C_ID_46347df00b</t>
  </si>
  <si>
    <t>C_ID_c046a4424a</t>
  </si>
  <si>
    <t>C_ID_7e36745047</t>
  </si>
  <si>
    <t>C_ID_0fa1ab072d</t>
  </si>
  <si>
    <t>C_ID_5296f560f3</t>
  </si>
  <si>
    <t>C_ID_39caa05569</t>
  </si>
  <si>
    <t>C_ID_d606ca550c</t>
  </si>
  <si>
    <t>C_ID_cdd85e0940</t>
  </si>
  <si>
    <t>C_ID_faa1e02b2a</t>
  </si>
  <si>
    <t>C_ID_ba063e0a57</t>
  </si>
  <si>
    <t>C_ID_780e1e0afb</t>
  </si>
  <si>
    <t>C_ID_390d3f59a3</t>
  </si>
  <si>
    <t>C_ID_5884362ec7</t>
  </si>
  <si>
    <t>C_ID_57f9437ac8</t>
  </si>
  <si>
    <t>C_ID_cde9cd3d28</t>
  </si>
  <si>
    <t>C_ID_d0e362aa1a</t>
  </si>
  <si>
    <t>C_ID_d070e303cf</t>
  </si>
  <si>
    <t>C_ID_47b81e9cc1</t>
  </si>
  <si>
    <t>C_ID_c452c5f949</t>
  </si>
  <si>
    <t>C_ID_d0a18fc730</t>
  </si>
  <si>
    <t>C_ID_b53f2ab217</t>
  </si>
  <si>
    <t>C_ID_fc25a7295c</t>
  </si>
  <si>
    <t>C_ID_82ac0a2815</t>
  </si>
  <si>
    <t>C_ID_776f37482a</t>
  </si>
  <si>
    <t>C_ID_bd255d4704</t>
  </si>
  <si>
    <t>C_ID_0ac1220ad9</t>
  </si>
  <si>
    <t>C_ID_3b75fbeda1</t>
  </si>
  <si>
    <t>C_ID_067b75ba8e</t>
  </si>
  <si>
    <t>C_ID_b9a03d38b2</t>
  </si>
  <si>
    <t>C_ID_953e2ed188</t>
  </si>
  <si>
    <t>C_ID_601956f203</t>
  </si>
  <si>
    <t>C_ID_badd3692c6</t>
  </si>
  <si>
    <t>C_ID_7dfefc1b04</t>
  </si>
  <si>
    <t>C_ID_fc905881dc</t>
  </si>
  <si>
    <t>C_ID_ec566a34e5</t>
  </si>
  <si>
    <t>C_ID_ac00ff13c2</t>
  </si>
  <si>
    <t>C_ID_a2818a45d9</t>
  </si>
  <si>
    <t>C_ID_fb93c94799</t>
  </si>
  <si>
    <t>C_ID_324d5012e4</t>
  </si>
  <si>
    <t>C_ID_719e508530</t>
  </si>
  <si>
    <t>C_ID_48248925f3</t>
  </si>
  <si>
    <t>C_ID_0cd0d85a80</t>
  </si>
  <si>
    <t>C_ID_418daac33e</t>
  </si>
  <si>
    <t>C_ID_ebf40da7c5</t>
  </si>
  <si>
    <t>C_ID_d3aab027fe</t>
  </si>
  <si>
    <t>C_ID_bcb6890765</t>
  </si>
  <si>
    <t>C_ID_fe17fb7b70</t>
  </si>
  <si>
    <t>C_ID_5b0a9897be</t>
  </si>
  <si>
    <t>C_ID_8ede49ab06</t>
  </si>
  <si>
    <t>C_ID_e77c0300db</t>
  </si>
  <si>
    <t>C_ID_c096ceb5f6</t>
  </si>
  <si>
    <t>C_ID_3f4ff8212d</t>
  </si>
  <si>
    <t>C_ID_3f2b04dcb9</t>
  </si>
  <si>
    <t>C_ID_dc9458e679</t>
  </si>
  <si>
    <t>C_ID_49bfbfa8b5</t>
  </si>
  <si>
    <t>C_ID_703ae82312</t>
  </si>
  <si>
    <t>C_ID_319a39681b</t>
  </si>
  <si>
    <t>C_ID_86ee0b2c49</t>
  </si>
  <si>
    <t>C_ID_99d382a69f</t>
  </si>
  <si>
    <t>C_ID_862290851c</t>
  </si>
  <si>
    <t>C_ID_5f596b5e18</t>
  </si>
  <si>
    <t>C_ID_10f01af129</t>
  </si>
  <si>
    <t>C_ID_85086191e7</t>
  </si>
  <si>
    <t>C_ID_bd80220cc4</t>
  </si>
  <si>
    <t>C_ID_4b1aaaca1b</t>
  </si>
  <si>
    <t>C_ID_c3abe3c759</t>
  </si>
  <si>
    <t>C_ID_ff3435c003</t>
  </si>
  <si>
    <t>C_ID_ea245642d4</t>
  </si>
  <si>
    <t>C_ID_d9513d81b9</t>
  </si>
  <si>
    <t>C_ID_a85ce58e1f</t>
  </si>
  <si>
    <t>C_ID_be8fa5d112</t>
  </si>
  <si>
    <t>C_ID_00e66e8ace</t>
  </si>
  <si>
    <t>C_ID_7ef46ce401</t>
  </si>
  <si>
    <t>C_ID_c6d3c936a1</t>
  </si>
  <si>
    <t>C_ID_295cd3216e</t>
  </si>
  <si>
    <t>C_ID_0eb1def3fe</t>
  </si>
  <si>
    <t>C_ID_6b34e2bece</t>
  </si>
  <si>
    <t>C_ID_fdbf0c46af</t>
  </si>
  <si>
    <t>C_ID_e08af0eefd</t>
  </si>
  <si>
    <t>C_ID_34011947b3</t>
  </si>
  <si>
    <t>C_ID_678ba2338f</t>
  </si>
  <si>
    <t>C_ID_7979d169fa</t>
  </si>
  <si>
    <t>C_ID_9830d11773</t>
  </si>
  <si>
    <t>C_ID_210f04ac3d</t>
  </si>
  <si>
    <t>C_ID_d8e58e3cb7</t>
  </si>
  <si>
    <t>C_ID_3e17d31843</t>
  </si>
  <si>
    <t>C_ID_2ac1f0b964</t>
  </si>
  <si>
    <t>C_ID_2a5f0a3e0e</t>
  </si>
  <si>
    <t>C_ID_87db33153d</t>
  </si>
  <si>
    <t>C_ID_fb0f3b4b89</t>
  </si>
  <si>
    <t>C_ID_8ea6df7d39</t>
  </si>
  <si>
    <t>C_ID_2313f0682f</t>
  </si>
  <si>
    <t>C_ID_307420ac7d</t>
  </si>
  <si>
    <t>C_ID_1ce57d1f23</t>
  </si>
  <si>
    <t>C_ID_d6d480d655</t>
  </si>
  <si>
    <t>C_ID_30eb1e4393</t>
  </si>
  <si>
    <t>C_ID_1360e51208</t>
  </si>
  <si>
    <t>C_ID_575dad1442</t>
  </si>
  <si>
    <t>C_ID_3961d6944e</t>
  </si>
  <si>
    <t>C_ID_bd54567a62</t>
  </si>
  <si>
    <t>C_ID_0f4947cae6</t>
  </si>
  <si>
    <t>C_ID_5a72fd11bb</t>
  </si>
  <si>
    <t>C_ID_1364cf4baf</t>
  </si>
  <si>
    <t>C_ID_5d357f5c42</t>
  </si>
  <si>
    <t>C_ID_0523825abd</t>
  </si>
  <si>
    <t>C_ID_0ea88b0b9d</t>
  </si>
  <si>
    <t>C_ID_b87f0ea66e</t>
  </si>
  <si>
    <t>C_ID_978b231b2a</t>
  </si>
  <si>
    <t>C_ID_4743a1821e</t>
  </si>
  <si>
    <t>C_ID_b677cf38c5</t>
  </si>
  <si>
    <t>C_ID_666b9a0160</t>
  </si>
  <si>
    <t>C_ID_36517301c4</t>
  </si>
  <si>
    <t>C_ID_36a402dfd0</t>
  </si>
  <si>
    <t>C_ID_6ca908a1fe</t>
  </si>
  <si>
    <t>C_ID_e54f37e741</t>
  </si>
  <si>
    <t>C_ID_37cc1e3037</t>
  </si>
  <si>
    <t>C_ID_56b87a2e89</t>
  </si>
  <si>
    <t>C_ID_b1cfc32202</t>
  </si>
  <si>
    <t>C_ID_31cbaa2669</t>
  </si>
  <si>
    <t>C_ID_6e514a0308</t>
  </si>
  <si>
    <t>C_ID_064fd2ba95</t>
  </si>
  <si>
    <t>C_ID_7961402af8</t>
  </si>
  <si>
    <t>C_ID_0b76ddab03</t>
  </si>
  <si>
    <t>C_ID_f5a2ebd47b</t>
  </si>
  <si>
    <t>C_ID_da28b5a79b</t>
  </si>
  <si>
    <t>C_ID_c5ae42c571</t>
  </si>
  <si>
    <t>C_ID_bffd6bde0e</t>
  </si>
  <si>
    <t>C_ID_a4a0587b9e</t>
  </si>
  <si>
    <t>C_ID_35dd699424</t>
  </si>
  <si>
    <t>C_ID_38b0ef5242</t>
  </si>
  <si>
    <t>C_ID_e89c04d93d</t>
  </si>
  <si>
    <t>C_ID_b45c42e443</t>
  </si>
  <si>
    <t>C_ID_48252cabf2</t>
  </si>
  <si>
    <t>C_ID_0aeccc1ef8</t>
  </si>
  <si>
    <t>C_ID_3cb05e2058</t>
  </si>
  <si>
    <t>C_ID_2dd8951894</t>
  </si>
  <si>
    <t>C_ID_8e5e16f602</t>
  </si>
  <si>
    <t>C_ID_206310042f</t>
  </si>
  <si>
    <t>C_ID_7484a32756</t>
  </si>
  <si>
    <t>C_ID_af8e8c0211</t>
  </si>
  <si>
    <t>C_ID_64ba2f7d83</t>
  </si>
  <si>
    <t>C_ID_e38454c4ae</t>
  </si>
  <si>
    <t>C_ID_acc98b67a1</t>
  </si>
  <si>
    <t>C_ID_43fa0ab3df</t>
  </si>
  <si>
    <t>C_ID_9071513607</t>
  </si>
  <si>
    <t>C_ID_2bc7036f44</t>
  </si>
  <si>
    <t>C_ID_336a0f1f21</t>
  </si>
  <si>
    <t>C_ID_0d0c2347fd</t>
  </si>
  <si>
    <t>C_ID_0050fc55c0</t>
  </si>
  <si>
    <t>C_ID_d55f653b32</t>
  </si>
  <si>
    <t>C_ID_e33d814a15</t>
  </si>
  <si>
    <t>C_ID_c957ede80a</t>
  </si>
  <si>
    <t>C_ID_682c81b569</t>
  </si>
  <si>
    <t>C_ID_6dadbeef2b</t>
  </si>
  <si>
    <t>C_ID_0c55165207</t>
  </si>
  <si>
    <t>C_ID_417d088332</t>
  </si>
  <si>
    <t>C_ID_6d4d9fc059</t>
  </si>
  <si>
    <t>C_ID_f3cd4ae8ef</t>
  </si>
  <si>
    <t>C_ID_dcadc2486d</t>
  </si>
  <si>
    <t>C_ID_fc16936714</t>
  </si>
  <si>
    <t>C_ID_64601c1070</t>
  </si>
  <si>
    <t>C_ID_9425eabd18</t>
  </si>
  <si>
    <t>C_ID_2c8f5fd26f</t>
  </si>
  <si>
    <t>C_ID_4f843c1f59</t>
  </si>
  <si>
    <t>C_ID_a3bf9ce26d</t>
  </si>
  <si>
    <t>C_ID_6925f45d06</t>
  </si>
  <si>
    <t>C_ID_179d5380be</t>
  </si>
  <si>
    <t>C_ID_ef96065b12</t>
  </si>
  <si>
    <t>C_ID_22519551de</t>
  </si>
  <si>
    <t>C_ID_c6c1e3de5f</t>
  </si>
  <si>
    <t>C_ID_98a48150ce</t>
  </si>
  <si>
    <t>C_ID_9621727149</t>
  </si>
  <si>
    <t>C_ID_ce5edc1073</t>
  </si>
  <si>
    <t>C_ID_00f61d7d2c</t>
  </si>
  <si>
    <t>C_ID_5b1de23af0</t>
  </si>
  <si>
    <t>C_ID_a71afca92f</t>
  </si>
  <si>
    <t>C_ID_2a11bc63a2</t>
  </si>
  <si>
    <t>C_ID_068f6a7152</t>
  </si>
  <si>
    <t>C_ID_7c1215a8df</t>
  </si>
  <si>
    <t>C_ID_824a855f70</t>
  </si>
  <si>
    <t>C_ID_fef63e8e00</t>
  </si>
  <si>
    <t>C_ID_d4cce27d58</t>
  </si>
  <si>
    <t>C_ID_6d32b0dc8d</t>
  </si>
  <si>
    <t>C_ID_2c98361df8</t>
  </si>
  <si>
    <t>C_ID_3c84777cd0</t>
  </si>
  <si>
    <t>C_ID_3eb01ccbe7</t>
  </si>
  <si>
    <t>C_ID_fb679851c8</t>
  </si>
  <si>
    <t>C_ID_1f344708fe</t>
  </si>
  <si>
    <t>C_ID_9413a88858</t>
  </si>
  <si>
    <t>C_ID_b40461eed4</t>
  </si>
  <si>
    <t>C_ID_766929c76d</t>
  </si>
  <si>
    <t>C_ID_3f3cf08f4c</t>
  </si>
  <si>
    <t>C_ID_669e5408f6</t>
  </si>
  <si>
    <t>C_ID_d8238c2ebe</t>
  </si>
  <si>
    <t>C_ID_26610c2695</t>
  </si>
  <si>
    <t>C_ID_c55120cf42</t>
  </si>
  <si>
    <t>C_ID_038b3e5f62</t>
  </si>
  <si>
    <t>C_ID_380354d2fc</t>
  </si>
  <si>
    <t>C_ID_0226b83989</t>
  </si>
  <si>
    <t>C_ID_6eb4cb3193</t>
  </si>
  <si>
    <t>C_ID_4524b5e698</t>
  </si>
  <si>
    <t>C_ID_9fc16eb83c</t>
  </si>
  <si>
    <t>C_ID_4ae784e4ad</t>
  </si>
  <si>
    <t>C_ID_4a6a27b0e8</t>
  </si>
  <si>
    <t>C_ID_b4a29d7158</t>
  </si>
  <si>
    <t>C_ID_31b4f428bd</t>
  </si>
  <si>
    <t>C_ID_6537596f54</t>
  </si>
  <si>
    <t>C_ID_5173bd117c</t>
  </si>
  <si>
    <t>C_ID_290f4f9335</t>
  </si>
  <si>
    <t>C_ID_3d68bb65ed</t>
  </si>
  <si>
    <t>C_ID_deb8ad0a71</t>
  </si>
  <si>
    <t>C_ID_e3e725d067</t>
  </si>
  <si>
    <t>C_ID_ffa027c967</t>
  </si>
  <si>
    <t>C_ID_fff172a7fa</t>
  </si>
  <si>
    <t>C_ID_0c9c2b6950</t>
  </si>
  <si>
    <t>C_ID_bd2462ab3e</t>
  </si>
  <si>
    <t>C_ID_92dee5ef0a</t>
  </si>
  <si>
    <t>C_ID_b6d6f7329a</t>
  </si>
  <si>
    <t>C_ID_01ec64d5bf</t>
  </si>
  <si>
    <t>C_ID_cfff9989e8</t>
  </si>
  <si>
    <t>C_ID_9d7b499689</t>
  </si>
  <si>
    <t>C_ID_0ac55f7b51</t>
  </si>
  <si>
    <t>C_ID_529ff15932</t>
  </si>
  <si>
    <t>C_ID_1e1f38f7d5</t>
  </si>
  <si>
    <t>C_ID_a605063b13</t>
  </si>
  <si>
    <t>C_ID_25920e1c30</t>
  </si>
  <si>
    <t>C_ID_444ddae716</t>
  </si>
  <si>
    <t>C_ID_a3f92768da</t>
  </si>
  <si>
    <t>C_ID_9f7fcba4f2</t>
  </si>
  <si>
    <t>C_ID_9786ed1e90</t>
  </si>
  <si>
    <t>C_ID_fc587d4656</t>
  </si>
  <si>
    <t>C_ID_280f36be05</t>
  </si>
  <si>
    <t>C_ID_4e4f67afac</t>
  </si>
  <si>
    <t>C_ID_5259231d59</t>
  </si>
  <si>
    <t>C_ID_eeb8e63633</t>
  </si>
  <si>
    <t>C_ID_c04b2b407c</t>
  </si>
  <si>
    <t>C_ID_425a03ebf8</t>
  </si>
  <si>
    <t>C_ID_ba517bd854</t>
  </si>
  <si>
    <t>C_ID_87259f4b14</t>
  </si>
  <si>
    <t>C_ID_79dfc2bc73</t>
  </si>
  <si>
    <t>C_ID_26e9fbf2cf</t>
  </si>
  <si>
    <t>C_ID_87bfe4f72c</t>
  </si>
  <si>
    <t>C_ID_a8caacb4eb</t>
  </si>
  <si>
    <t xml:space="preserve"> ==&gt; 기존의 거주지역명의 '군--&gt;읍_면_리', '시--&gt;광역시'로 수정 하였음</t>
  </si>
  <si>
    <t>999는 상품(Pre-workout)의 특성에서 발생하는 것으로 0과 같은 의미임</t>
  </si>
  <si>
    <t>Quantity of active months within last 12 months</t>
  </si>
  <si>
    <t>Quantity of active months within last 6 months</t>
  </si>
  <si>
    <t>Quantity of active months within last 3 months</t>
  </si>
  <si>
    <t>구분</t>
  </si>
  <si>
    <t>왜도</t>
  </si>
  <si>
    <t>TM</t>
  </si>
  <si>
    <t>%</t>
  </si>
  <si>
    <t>대면</t>
  </si>
  <si>
    <t>ZZ</t>
  </si>
  <si>
    <t>--</t>
  </si>
  <si>
    <t>본점</t>
  </si>
  <si>
    <t>직장명</t>
  </si>
  <si>
    <t>지점</t>
  </si>
  <si>
    <t>범주형</t>
  </si>
  <si>
    <t>유효수</t>
  </si>
  <si>
    <t>캐피탈</t>
  </si>
  <si>
    <t>N/U</t>
  </si>
  <si>
    <t>완료%</t>
  </si>
  <si>
    <t>상담</t>
  </si>
  <si>
    <t>A</t>
  </si>
  <si>
    <t>상품명</t>
  </si>
  <si>
    <t>비대면</t>
  </si>
  <si>
    <t>하위</t>
  </si>
  <si>
    <t>N</t>
  </si>
  <si>
    <t>일반</t>
  </si>
  <si>
    <t>기혼</t>
  </si>
  <si>
    <t>신규</t>
  </si>
  <si>
    <t>E4</t>
  </si>
  <si>
    <t>S</t>
  </si>
  <si>
    <t>인터넷</t>
  </si>
  <si>
    <t>N/I</t>
  </si>
  <si>
    <t>고객명</t>
  </si>
  <si>
    <t>신청</t>
  </si>
  <si>
    <t>최대값</t>
  </si>
  <si>
    <t>전세</t>
  </si>
  <si>
    <t>기타</t>
  </si>
  <si>
    <t>박원일</t>
  </si>
  <si>
    <t>네이버</t>
  </si>
  <si>
    <t>평균</t>
  </si>
  <si>
    <t>검색명</t>
  </si>
  <si>
    <t>최문식</t>
  </si>
  <si>
    <t>심사중</t>
  </si>
  <si>
    <t>측정</t>
  </si>
  <si>
    <t>연속형</t>
  </si>
  <si>
    <t>임시직</t>
  </si>
  <si>
    <t>필드</t>
  </si>
  <si>
    <t>대환</t>
  </si>
  <si>
    <t>E5</t>
  </si>
  <si>
    <t>7A</t>
  </si>
  <si>
    <t>최소값</t>
  </si>
  <si>
    <t>X</t>
  </si>
  <si>
    <t>D</t>
  </si>
  <si>
    <t>구글</t>
  </si>
  <si>
    <t>광역시</t>
  </si>
  <si>
    <t>미혼</t>
  </si>
  <si>
    <t>S1</t>
  </si>
  <si>
    <t>4B</t>
  </si>
  <si>
    <t>N2</t>
  </si>
  <si>
    <t>횟수</t>
  </si>
  <si>
    <t>정규직</t>
  </si>
  <si>
    <t>아파트</t>
  </si>
  <si>
    <t>대환론</t>
  </si>
  <si>
    <t>UDR</t>
  </si>
  <si>
    <t>다세대</t>
  </si>
  <si>
    <t>창구</t>
  </si>
  <si>
    <t>B3</t>
  </si>
  <si>
    <t>동거</t>
  </si>
  <si>
    <t>&lt; 0</t>
  </si>
  <si>
    <t>연령</t>
  </si>
  <si>
    <t>서울</t>
  </si>
  <si>
    <t>생산직</t>
  </si>
  <si>
    <t>솔로몬</t>
  </si>
  <si>
    <t>설명</t>
  </si>
  <si>
    <t>이미영</t>
  </si>
  <si>
    <t>명목</t>
  </si>
  <si>
    <t>판촉물</t>
  </si>
  <si>
    <t>은행명</t>
  </si>
  <si>
    <t>N1</t>
  </si>
  <si>
    <t>재심사</t>
  </si>
  <si>
    <t>F0</t>
  </si>
  <si>
    <t>N0</t>
  </si>
  <si>
    <t>케이티</t>
  </si>
  <si>
    <t>사무직</t>
  </si>
  <si>
    <t>관리직</t>
  </si>
  <si>
    <t>`</t>
  </si>
  <si>
    <t>A3</t>
  </si>
  <si>
    <t>B4</t>
  </si>
  <si>
    <t>닥터론</t>
  </si>
  <si>
    <t>6A</t>
  </si>
  <si>
    <t>C4</t>
  </si>
  <si>
    <t>남</t>
  </si>
  <si>
    <t>ㅇㅇ</t>
  </si>
  <si>
    <t>별거</t>
  </si>
  <si>
    <t>A2</t>
  </si>
  <si>
    <t>CSS</t>
  </si>
  <si>
    <t>의료비</t>
  </si>
  <si>
    <t>R</t>
  </si>
  <si>
    <t>미입력</t>
  </si>
  <si>
    <t>여</t>
  </si>
  <si>
    <t>5C</t>
  </si>
  <si>
    <t>7B</t>
  </si>
  <si>
    <t>증액</t>
  </si>
  <si>
    <t>단독</t>
  </si>
  <si>
    <t>경기</t>
  </si>
  <si>
    <t>전문직</t>
  </si>
  <si>
    <t>감액</t>
  </si>
  <si>
    <t>판매직</t>
  </si>
  <si>
    <t>5B</t>
  </si>
  <si>
    <t>….</t>
  </si>
  <si>
    <t>N/E</t>
  </si>
  <si>
    <t>…</t>
  </si>
  <si>
    <t>성별</t>
  </si>
  <si>
    <t>7C</t>
  </si>
  <si>
    <t>6B</t>
  </si>
  <si>
    <t>상위</t>
  </si>
  <si>
    <t>빌라</t>
  </si>
  <si>
    <t>5A</t>
  </si>
  <si>
    <t>C3</t>
  </si>
  <si>
    <t>Y</t>
  </si>
  <si>
    <t>이혼</t>
  </si>
  <si>
    <t>&lt; 4</t>
  </si>
  <si>
    <t>&lt; 3</t>
  </si>
  <si>
    <t>날짜</t>
  </si>
  <si>
    <t>연립</t>
  </si>
  <si>
    <t>6C</t>
  </si>
  <si>
    <t>cj</t>
  </si>
  <si>
    <t>야후</t>
  </si>
  <si>
    <t>4A</t>
  </si>
  <si>
    <t>NaN</t>
  </si>
  <si>
    <t>월세</t>
  </si>
  <si>
    <t>학자금</t>
  </si>
  <si>
    <t>C5</t>
  </si>
  <si>
    <t>선</t>
  </si>
  <si>
    <t>결측치</t>
  </si>
  <si>
    <t>노무직</t>
  </si>
  <si>
    <t>inf</t>
  </si>
  <si>
    <t>햇살론</t>
  </si>
  <si>
    <t>E</t>
  </si>
  <si>
    <t>C_ID_46abec17d0</t>
  </si>
  <si>
    <t>C_ID_a682049c9b</t>
  </si>
  <si>
    <t>C_ID_60bc03888b</t>
  </si>
  <si>
    <t>C_ID_1d4465c0a3</t>
  </si>
  <si>
    <t>C_ID_175861b383</t>
  </si>
  <si>
    <t>C_ID_dd738ea547</t>
  </si>
  <si>
    <t>C_ID_70d8fbb7aa</t>
  </si>
  <si>
    <t>C_ID_6bbddadc25</t>
  </si>
  <si>
    <t>C_ID_05ba6c5ae2</t>
  </si>
  <si>
    <t>C_ID_bc71099897</t>
  </si>
  <si>
    <t>C_ID_572ccd57fb</t>
  </si>
  <si>
    <t>C_ID_ec47d3e7ee</t>
  </si>
  <si>
    <t>C_ID_6b0e711935</t>
  </si>
  <si>
    <t>C_ID_1a94fc0b08</t>
  </si>
  <si>
    <t>C_ID_2bb4f7bf28</t>
  </si>
  <si>
    <t>C_ID_e66591e63d</t>
  </si>
  <si>
    <t>C_ID_fc7b761beb</t>
  </si>
  <si>
    <t>C_ID_651c977b78</t>
  </si>
  <si>
    <t>C_ID_e824f2ebb9</t>
  </si>
  <si>
    <t>C_ID_2399828a26</t>
  </si>
  <si>
    <t>C_ID_02f984e64d</t>
  </si>
  <si>
    <t>C_ID_2861f2663e</t>
  </si>
  <si>
    <t>C_ID_2fa2153767</t>
  </si>
  <si>
    <t>C_ID_9ac4e81790</t>
  </si>
  <si>
    <t>C_ID_82171c0c48</t>
  </si>
  <si>
    <t>C_ID_6b0a61c92f</t>
  </si>
  <si>
    <t>C_ID_4a7c1addf7</t>
  </si>
  <si>
    <t>C_ID_e91c5d8cde</t>
  </si>
  <si>
    <t>C_ID_7b5822e4c5</t>
  </si>
  <si>
    <t>C_ID_9cbea70e48</t>
  </si>
  <si>
    <t>C_ID_fb414e0cc4</t>
  </si>
  <si>
    <t>C_ID_b0db8ff229</t>
  </si>
  <si>
    <t>C_ID_3c903438c4</t>
  </si>
  <si>
    <t>C_ID_a7645f4d17</t>
  </si>
  <si>
    <t>C_ID_749b5031a9</t>
  </si>
  <si>
    <t>C_ID_011bea60b5</t>
  </si>
  <si>
    <t>C_ID_d90787dca0</t>
  </si>
  <si>
    <t>C_ID_f5151cb739</t>
  </si>
  <si>
    <t>C_ID_4541a03993</t>
  </si>
  <si>
    <t>C_ID_08c853b591</t>
  </si>
  <si>
    <t>C_ID_aa7e587ce2</t>
  </si>
  <si>
    <t>C_ID_68ff7592a0</t>
  </si>
  <si>
    <t>C_ID_c5ff47f9a7</t>
  </si>
  <si>
    <t>C_ID_defab7ce82</t>
  </si>
  <si>
    <t>C_ID_506eaa15c5</t>
  </si>
  <si>
    <t>C_ID_e2e968029e</t>
  </si>
  <si>
    <t>C_ID_f446f076fb</t>
  </si>
  <si>
    <t>C_ID_bbc5118d8c</t>
  </si>
  <si>
    <t>C_ID_5348adf7c6</t>
  </si>
  <si>
    <t>C_ID_6fbb7f83a3</t>
  </si>
  <si>
    <t>C_ID_fd57e09454</t>
  </si>
  <si>
    <t>C_ID_ee17cd95a1</t>
  </si>
  <si>
    <t>C_ID_922b5416f9</t>
  </si>
  <si>
    <t>C_ID_fdc5fef0c1</t>
  </si>
  <si>
    <t>C_ID_8ab4420a1a</t>
  </si>
  <si>
    <t>C_ID_8e610f6a92</t>
  </si>
  <si>
    <t>C_ID_78b5ed2d03</t>
  </si>
  <si>
    <t>C_ID_8f7110e1d8</t>
  </si>
  <si>
    <t>C_ID_95b943744d</t>
  </si>
  <si>
    <t>C_ID_699187cc80</t>
  </si>
  <si>
    <t>C_ID_3a8b0a3253</t>
  </si>
  <si>
    <t>C_ID_cc69956eae</t>
  </si>
  <si>
    <t>C_ID_ef824f4a31</t>
  </si>
  <si>
    <t>C_ID_1c86eed702</t>
  </si>
  <si>
    <t>C_ID_139d6ebdce</t>
  </si>
  <si>
    <t>C_ID_2dd0213218</t>
  </si>
  <si>
    <t>C_ID_98d0585bba</t>
  </si>
  <si>
    <t>C_ID_6aa5c6c765</t>
  </si>
  <si>
    <t>C_ID_fedc1a62d4</t>
  </si>
  <si>
    <t>C_ID_4fe5b5a3af</t>
  </si>
  <si>
    <t>C_ID_4f41017340</t>
  </si>
  <si>
    <t>C_ID_f08c680760</t>
  </si>
  <si>
    <t>C_ID_bea852912a</t>
  </si>
  <si>
    <t>C_ID_ace24a58ae</t>
  </si>
  <si>
    <t>C_ID_b929f7c5e9</t>
  </si>
  <si>
    <t>C_ID_59d311d1a3</t>
  </si>
  <si>
    <t>C_ID_4dd18bd231</t>
  </si>
  <si>
    <t>C_ID_8e2e6c3f57</t>
  </si>
  <si>
    <t>C_ID_79c904fbff</t>
  </si>
  <si>
    <t>C_ID_17f88246e3</t>
  </si>
  <si>
    <t>C_ID_9d951da07c</t>
  </si>
  <si>
    <t>C_ID_3813a7c226</t>
  </si>
  <si>
    <t>C_ID_28e6d53cd6</t>
  </si>
  <si>
    <t>C_ID_25d338c6cd</t>
  </si>
  <si>
    <t>C_ID_3600a241e2</t>
  </si>
  <si>
    <t>C_ID_b1cb1421ee</t>
  </si>
  <si>
    <t>C_ID_1e964974c7</t>
  </si>
  <si>
    <t>C_ID_948bcc0106</t>
  </si>
  <si>
    <t>C_ID_bafff84faa</t>
  </si>
  <si>
    <t>C_ID_6cab8480fa</t>
  </si>
  <si>
    <t>C_ID_0046b2b355</t>
  </si>
  <si>
    <t>C_ID_e9f286d09f</t>
  </si>
  <si>
    <t>C_ID_123e5508ef</t>
  </si>
  <si>
    <t>C_ID_7025cd2486</t>
  </si>
  <si>
    <t>C_ID_3a9938ad2a</t>
  </si>
  <si>
    <t>C_ID_14d9d071eb</t>
  </si>
  <si>
    <t>C_ID_f86f225aee</t>
  </si>
  <si>
    <t>C_ID_fc3a3d660b</t>
  </si>
  <si>
    <t>C_ID_076f99cbdb</t>
  </si>
  <si>
    <t>C_ID_cf3d2331d6</t>
  </si>
  <si>
    <t>C_ID_9e5f13ce2a</t>
  </si>
  <si>
    <t>소비자(1577-0003)</t>
  </si>
  <si>
    <t>C_ID_25a4513886</t>
  </si>
  <si>
    <t>비정규직/위촉계약/보험모집인</t>
  </si>
  <si>
    <t>C_ID_f92ced92a1</t>
  </si>
  <si>
    <t>보증부대출(햇살론_직장인)</t>
  </si>
  <si>
    <t>일반자금대출(자영업자)</t>
  </si>
  <si>
    <t>&lt; 74.57905544</t>
  </si>
  <si>
    <t>일반자금(햇살론_직장인)</t>
  </si>
  <si>
    <t>C_ID_b128f14b33</t>
  </si>
  <si>
    <t>C_ID_3691365581</t>
  </si>
  <si>
    <t>일반자금(햇살론_자영업자)</t>
  </si>
  <si>
    <t>일반자금(와이즈카드론)</t>
  </si>
  <si>
    <t>C_ID_a2dba083b4</t>
  </si>
  <si>
    <t>&gt;= 1215752192</t>
  </si>
  <si>
    <t>&gt;= 101.09240246</t>
  </si>
  <si>
    <t>경기(1577-1771)</t>
  </si>
  <si>
    <t>4. 기초 데이터 탐색</t>
  </si>
  <si>
    <t>C_ID_6e21af95ff</t>
  </si>
  <si>
    <t>C_ID_8067e18013</t>
  </si>
  <si>
    <t>&gt;= 15000000000</t>
  </si>
  <si>
    <t>보증부대출(햇살론_자영업자)</t>
  </si>
  <si>
    <t>&gt;= 137.56057495</t>
  </si>
  <si>
    <t>&lt; 33.18275154</t>
  </si>
  <si>
    <t>&gt;= 42.94045175</t>
  </si>
  <si>
    <t>&lt;= 1596.1889117</t>
  </si>
  <si>
    <t>&gt;= 113000000</t>
  </si>
  <si>
    <t xml:space="preserve"> ==&gt; 분석의 의미 없음</t>
  </si>
  <si>
    <t>&gt;= 4.59958932</t>
  </si>
  <si>
    <t>대환론(당행대환+타행대환)</t>
  </si>
  <si>
    <t>일반자금대출(와이즈카드론)</t>
  </si>
  <si>
    <t>월소득대비 이자비용 정보</t>
  </si>
  <si>
    <t>비정규직/위촉계약/기타</t>
  </si>
  <si>
    <t>&lt;= 700000000000</t>
  </si>
  <si>
    <t>본사&gt;&gt;위너스총괄&gt;&gt;독고지점</t>
  </si>
  <si>
    <t>&lt; 6.83367556</t>
  </si>
  <si>
    <t>비정규직/위촉계약/학습지교사</t>
  </si>
  <si>
    <t>&lt; 16.42710472</t>
  </si>
  <si>
    <t>&lt;= 300000000000</t>
  </si>
  <si>
    <t>&lt; 56.41067762</t>
  </si>
  <si>
    <t>한국신용평가전체신용등급</t>
  </si>
  <si>
    <t>popsimpleCall</t>
  </si>
  <si>
    <t>&lt; 15000000000</t>
  </si>
  <si>
    <t>&lt; 4.59958932</t>
  </si>
  <si>
    <t>와이즈론접속채널구분코드명</t>
  </si>
  <si>
    <t>&gt;= 100000000</t>
  </si>
  <si>
    <t>일반자금대출(여성직장인)</t>
  </si>
  <si>
    <t>&lt; 1215752192</t>
  </si>
  <si>
    <t>&lt; 31.57289528</t>
  </si>
  <si>
    <t>C_ID_e360566ab1</t>
  </si>
  <si>
    <t>&gt;= 33.18275154</t>
  </si>
  <si>
    <t>&gt;= 20.13963039</t>
  </si>
  <si>
    <t>&gt;= 12.61601643</t>
  </si>
  <si>
    <t>&lt; 25.85626283</t>
  </si>
  <si>
    <t>&gt;= 6.83367556</t>
  </si>
  <si>
    <t>&lt; 22.43942505</t>
  </si>
  <si>
    <t>&gt;= 15.47433265</t>
  </si>
  <si>
    <t>&gt;= 74.57905544</t>
  </si>
  <si>
    <t>&lt; 101.09240246</t>
  </si>
  <si>
    <t>loanApplyStep7</t>
  </si>
  <si>
    <t>&lt; 99.18685832</t>
  </si>
  <si>
    <t>&lt; 5.94661191</t>
  </si>
  <si>
    <t>&gt;= -93.40451745</t>
  </si>
  <si>
    <t>&lt; 201.46201232</t>
  </si>
  <si>
    <t>&lt; 42.94045175</t>
  </si>
  <si>
    <t>&gt;= 31.57289528</t>
  </si>
  <si>
    <t>&gt;= 45.83162218</t>
  </si>
  <si>
    <t>&lt; 12.61601643</t>
  </si>
  <si>
    <t>&gt;= 56.41067762</t>
  </si>
  <si>
    <t>&lt; 137.56057495</t>
  </si>
  <si>
    <t>&gt;= 201.46201232</t>
  </si>
  <si>
    <t>&lt; 45.83162218</t>
  </si>
  <si>
    <t>&gt;= 9.98767967</t>
  </si>
  <si>
    <t>&gt;= 16.42710472</t>
  </si>
  <si>
    <t>&lt; 156.09034908</t>
  </si>
  <si>
    <t>C_ID_3c7d819983</t>
  </si>
  <si>
    <t>C_ID_7bb0b72e7c</t>
  </si>
  <si>
    <t>C_ID_60ad9fe219</t>
  </si>
  <si>
    <t>&gt;= 25.85626283</t>
  </si>
  <si>
    <t>C_ID_86ab9d21cc</t>
  </si>
  <si>
    <t>C_ID_1a0b1a2a92</t>
  </si>
  <si>
    <t>C_ID_d12ebf0f37</t>
  </si>
  <si>
    <t>C_ID_e094f5bf0c</t>
  </si>
  <si>
    <t>C_ID_1e1df9d81c</t>
  </si>
  <si>
    <t xml:space="preserve"> ==&gt; 모든 값이 0임.</t>
  </si>
  <si>
    <t>&gt;= 65.77412731</t>
  </si>
  <si>
    <t>C_ID_765c7e7366</t>
  </si>
  <si>
    <t xml:space="preserve"> ==&gt; 'cj'의 의미는?</t>
  </si>
  <si>
    <t>C_ID_f1a5da572e</t>
  </si>
  <si>
    <t>&lt; 20.13963039</t>
  </si>
  <si>
    <t>C_ID_fb935e65a4</t>
  </si>
  <si>
    <t>&gt;= 22.43942505</t>
  </si>
  <si>
    <t>C_ID_1adf91285f</t>
  </si>
  <si>
    <t>&lt;= 99999999999</t>
  </si>
  <si>
    <t>&gt;= 99.18685832</t>
  </si>
  <si>
    <t xml:space="preserve"> ==&gt; 의미 확인 필요</t>
  </si>
  <si>
    <t>&gt;= 156.09034908</t>
  </si>
  <si>
    <t>&lt; 9.98767967</t>
  </si>
  <si>
    <t>C_ID_4c8645194f</t>
  </si>
  <si>
    <t>&lt; 15.47433265</t>
  </si>
  <si>
    <t>&gt;= 9.3963039</t>
  </si>
  <si>
    <t>C_ID_67fd81645f</t>
  </si>
  <si>
    <t>C_ID_381c320c3e</t>
  </si>
  <si>
    <t>C_ID_1547e87f61</t>
  </si>
  <si>
    <t>C_ID_ccdd2479a5</t>
  </si>
  <si>
    <t>C_ID_80e8a2c964</t>
  </si>
  <si>
    <t>C_ID_df70bf5fbb</t>
  </si>
  <si>
    <t>C_ID_37a6c74616</t>
  </si>
  <si>
    <t>C_ID_31d8e69961</t>
  </si>
  <si>
    <t>C_ID_82c9a401f1</t>
  </si>
  <si>
    <t>C_ID_c18fae7ebc</t>
  </si>
  <si>
    <t>C_ID_87b9e13a58</t>
  </si>
  <si>
    <t>C_ID_0dabcb4e99</t>
  </si>
  <si>
    <t>C_ID_f4adf354eb</t>
  </si>
  <si>
    <t>C_ID_abe894a5af</t>
  </si>
  <si>
    <t>&lt; 65.77412731</t>
  </si>
  <si>
    <t xml:space="preserve"> ==&gt; 0등급의 의미?</t>
  </si>
  <si>
    <t>C_ID_71aeb70cf4</t>
  </si>
  <si>
    <t>C_ID_b2802fc19e</t>
  </si>
  <si>
    <t>C_ID_1179c6213d</t>
  </si>
  <si>
    <t>C_ID_775bd28f7b</t>
  </si>
  <si>
    <t>C_ID_192d08336e</t>
  </si>
  <si>
    <t>C_ID_692ca87764</t>
  </si>
  <si>
    <t>C_ID_e2ef2b9b2c</t>
  </si>
  <si>
    <t>C_ID_cb6146ef47</t>
  </si>
  <si>
    <t>C_ID_9cd29d3bf7</t>
  </si>
  <si>
    <t>&gt;= 5.94661191</t>
  </si>
  <si>
    <t>C_ID_6bba9a254a</t>
  </si>
  <si>
    <t>C_ID_6f4ac80671</t>
  </si>
  <si>
    <t>C_ID_e9a5abfbfd</t>
  </si>
  <si>
    <t>C_ID_6987fbebce</t>
  </si>
  <si>
    <t>C_ID_b36712adfc</t>
  </si>
  <si>
    <t>C_ID_bbc4036af2</t>
  </si>
  <si>
    <t>C_ID_f316ea92ff</t>
  </si>
  <si>
    <t>C_ID_c8175a3cf7</t>
  </si>
  <si>
    <t>C_ID_d9d202cb1d</t>
  </si>
  <si>
    <t>C_ID_c4fd015004</t>
  </si>
  <si>
    <t>C_ID_3cb420c86a</t>
  </si>
  <si>
    <t>C_ID_0029d52418</t>
  </si>
  <si>
    <t>C_ID_20facbf637</t>
  </si>
  <si>
    <t>C_ID_2e9854d115</t>
  </si>
  <si>
    <t>C_ID_68d3bea6b4</t>
  </si>
  <si>
    <t>C_ID_645dc141cf</t>
  </si>
  <si>
    <t>C_ID_25ed4e5c34</t>
  </si>
  <si>
    <t>C_ID_c57c6ab8e0</t>
  </si>
  <si>
    <t>C_ID_83c753bfa1</t>
  </si>
  <si>
    <t>C_ID_2154bc8967</t>
  </si>
  <si>
    <t>C_ID_b47dbae88f</t>
  </si>
  <si>
    <t>C_ID_6cd799f476</t>
  </si>
  <si>
    <t>M_ID_654509ddbc</t>
  </si>
  <si>
    <t>M_ID_6c144405a0</t>
  </si>
  <si>
    <t>M_ID_7251df88ad</t>
  </si>
  <si>
    <t>M_ID_7483dde87d</t>
  </si>
  <si>
    <t>M_ID_b794b9d9e8</t>
  </si>
  <si>
    <t>M_ID_8951e22556</t>
  </si>
  <si>
    <t>C_ID_f6275bb41d</t>
  </si>
  <si>
    <t>C_ID_abb183e2f0</t>
  </si>
  <si>
    <t>C_ID_1be5f0ed61</t>
  </si>
  <si>
    <t>C_ID_b83cab333c</t>
  </si>
  <si>
    <t>C_ID_3728c00069</t>
  </si>
  <si>
    <t>C_ID_b8806d02d1</t>
  </si>
  <si>
    <t>C_ID_408530d66a</t>
  </si>
  <si>
    <t>C_ID_21c714c565</t>
  </si>
  <si>
    <t>C_ID_f000206f76</t>
  </si>
  <si>
    <t>C_ID_1ef78ab50c</t>
  </si>
  <si>
    <t>C_ID_644b03b66b</t>
  </si>
  <si>
    <t>C_ID_fe071c7f26</t>
  </si>
  <si>
    <t>C_ID_f7ea984fc9</t>
  </si>
  <si>
    <t>C_ID_e6c7a13e8c</t>
  </si>
  <si>
    <t>C_ID_b2d0486de5</t>
  </si>
  <si>
    <t>C_ID_336f01a5e3</t>
  </si>
  <si>
    <t>C_ID_8b00cecae9</t>
  </si>
  <si>
    <t>C_ID_c007de0b25</t>
  </si>
  <si>
    <t>C_ID_7ed8320aed</t>
  </si>
  <si>
    <t>C_ID_10dd01818d</t>
  </si>
  <si>
    <t>C_ID_c14207ad7e</t>
  </si>
  <si>
    <t>C_ID_8fca24cfa4</t>
  </si>
  <si>
    <t>C_ID_d24c14cf3f</t>
  </si>
  <si>
    <t>C_ID_279a2588e6</t>
  </si>
  <si>
    <t>C_ID_55b079f1dc</t>
  </si>
  <si>
    <t>C_ID_aaaaed614e</t>
  </si>
  <si>
    <t>C_ID_0c2bd62ba7</t>
  </si>
  <si>
    <t>C_ID_0224ee24c0</t>
  </si>
  <si>
    <t>C_ID_fcbbd4f404</t>
  </si>
  <si>
    <t>C_ID_f8e98f57df</t>
  </si>
  <si>
    <t>C_ID_54e1108ef5</t>
  </si>
  <si>
    <t>C_ID_d3d413a654</t>
  </si>
  <si>
    <t>C_ID_cf6aff2a4e</t>
  </si>
  <si>
    <t>C_ID_472b120f16</t>
  </si>
  <si>
    <t>C_ID_2f0bc235fd</t>
  </si>
  <si>
    <t>C_ID_4dfacc73d6</t>
  </si>
  <si>
    <t>C_ID_c1b3707131</t>
  </si>
  <si>
    <t>C_ID_8d4cfd251b</t>
  </si>
  <si>
    <t>C_ID_307af52db4</t>
  </si>
  <si>
    <t>C_ID_a7951fc34e</t>
  </si>
  <si>
    <t>C_ID_07f212de9b</t>
  </si>
  <si>
    <t>C_ID_0921edb578</t>
  </si>
  <si>
    <t>C_ID_a0c16d8d3c</t>
  </si>
  <si>
    <t>C_ID_21fcb69b11</t>
  </si>
  <si>
    <t>C_ID_ddc336ca90</t>
  </si>
  <si>
    <t>C_ID_8edc6db870</t>
  </si>
  <si>
    <t>C_ID_561f72888f</t>
  </si>
  <si>
    <t>C_ID_71ca8f820d</t>
  </si>
  <si>
    <t>C_ID_80802bc64e</t>
  </si>
  <si>
    <t>C_ID_9d6bcc24bd</t>
  </si>
  <si>
    <t>C_ID_c842bc943d</t>
  </si>
  <si>
    <t>C_ID_fa494ee557</t>
  </si>
  <si>
    <t>C_ID_5aa3ee3630</t>
  </si>
  <si>
    <t>C_ID_f9d6c94201</t>
  </si>
  <si>
    <t>C_ID_df89f999bd</t>
  </si>
  <si>
    <t>C_ID_071c60be30</t>
  </si>
  <si>
    <t>C_ID_e7f35585df</t>
  </si>
  <si>
    <t>C_ID_acac7f6a43</t>
  </si>
  <si>
    <t>C_ID_81e6451a68</t>
  </si>
  <si>
    <t>C_ID_ed4807469b</t>
  </si>
  <si>
    <t>C_ID_681a5f202c</t>
  </si>
  <si>
    <t>C_ID_e62758dc20</t>
  </si>
  <si>
    <t>C_ID_f1ea1ecff0</t>
  </si>
  <si>
    <t>C_ID_401e2c2b07</t>
  </si>
  <si>
    <t>C_ID_faf001ed2b</t>
  </si>
  <si>
    <t>C_ID_fbc5c51069</t>
  </si>
  <si>
    <t>C_ID_6af36f0c13</t>
  </si>
  <si>
    <t>C_ID_79e8248924</t>
  </si>
  <si>
    <t>C_ID_e8d16c9dc1</t>
  </si>
  <si>
    <t>C_ID_08b7b30215</t>
  </si>
  <si>
    <t>C_ID_fbe8dbc133</t>
  </si>
  <si>
    <t>C_ID_b628bf5cfb</t>
  </si>
  <si>
    <t>C_ID_654f82cf56</t>
  </si>
  <si>
    <t>C_ID_e8019d600c</t>
  </si>
  <si>
    <t>C_ID_0cd9f352d3</t>
  </si>
  <si>
    <t>C_ID_2950dc1291</t>
  </si>
  <si>
    <t>C_ID_ad6b09bc2b</t>
  </si>
  <si>
    <t>C_ID_83d6836b90</t>
  </si>
  <si>
    <t>C_ID_6a2a8de0f3</t>
  </si>
  <si>
    <t>C_ID_25fc89d361</t>
  </si>
  <si>
    <t>C_ID_09ac36f577</t>
  </si>
  <si>
    <t>C_ID_3604b1f72b</t>
  </si>
  <si>
    <t>C_ID_6a70bf90d9</t>
  </si>
  <si>
    <t>C_ID_7ce61fa694</t>
  </si>
  <si>
    <t>C_ID_5c823c8dce</t>
  </si>
  <si>
    <t>C_ID_c65814ef32</t>
  </si>
  <si>
    <t>C_ID_dc96ba490c</t>
  </si>
  <si>
    <t>C_ID_288d18c836</t>
  </si>
  <si>
    <t>C_ID_7d5dd183bf</t>
  </si>
  <si>
    <t>C_ID_6b3f4035c8</t>
  </si>
  <si>
    <t>C_ID_fb0dfb2a93</t>
  </si>
  <si>
    <t>C_ID_f4521f6e1d</t>
  </si>
  <si>
    <t>C_ID_45e7b34f81</t>
  </si>
  <si>
    <t>C_ID_24be0471d6</t>
  </si>
  <si>
    <t>C_ID_ce5a657b52</t>
  </si>
  <si>
    <t>C_ID_634b031aef</t>
  </si>
  <si>
    <t>purchase_amount</t>
  </si>
  <si>
    <t>avg_sales_lag3</t>
  </si>
  <si>
    <t>C_ID_8fe5ff1960</t>
  </si>
  <si>
    <t>C_ID_7b9eee9760</t>
  </si>
  <si>
    <t>C_ID_f156d311ef</t>
  </si>
  <si>
    <t>C_ID_3f13b8ab5c</t>
  </si>
  <si>
    <t>C_ID_e228f1fb76</t>
  </si>
  <si>
    <t>C_ID_17bcd7194f</t>
  </si>
  <si>
    <t>C_ID_90ac719242</t>
  </si>
  <si>
    <t>C_ID_50d6bc134d</t>
  </si>
  <si>
    <t>C_ID_87f69deaf6</t>
  </si>
  <si>
    <t>C_ID_6a740f2999</t>
  </si>
  <si>
    <t>C_ID_abb39c5e8c</t>
  </si>
  <si>
    <t>C_ID_352c1370e6</t>
  </si>
  <si>
    <t>C_ID_c7edaa24e3</t>
  </si>
  <si>
    <t>C_ID_2883f8e44b</t>
  </si>
  <si>
    <t>C_ID_7736382e1b</t>
  </si>
  <si>
    <t>C_ID_2793eec2a5</t>
  </si>
  <si>
    <t>C_ID_4d52025e51</t>
  </si>
  <si>
    <t>C_ID_2388b0432b</t>
  </si>
  <si>
    <t>C_ID_144d0ce77c</t>
  </si>
  <si>
    <t>C_ID_e21899d483</t>
  </si>
  <si>
    <t>C_ID_5007c783f0</t>
  </si>
  <si>
    <t>C_ID_331cee822f</t>
  </si>
  <si>
    <t>C_ID_c91243f1ff</t>
  </si>
  <si>
    <t>C_ID_f39f0088f5</t>
  </si>
  <si>
    <t>C_ID_9852253a5d</t>
  </si>
  <si>
    <t>C_ID_41ee167bce</t>
  </si>
  <si>
    <t>C_ID_b4297c01d5</t>
  </si>
  <si>
    <t>avg_sales_lag12</t>
  </si>
  <si>
    <t>C_ID_8a5d5dd896</t>
  </si>
  <si>
    <t>avg_sales_lag6</t>
  </si>
  <si>
    <t>C_ID_c4f704323f</t>
  </si>
  <si>
    <t>C_ID_0b9624e4f6</t>
  </si>
  <si>
    <t>C_ID_65b120991c</t>
  </si>
  <si>
    <t>C_ID_ed68790706</t>
  </si>
  <si>
    <t>C_ID_cf57700eeb</t>
  </si>
  <si>
    <t>Card identifier</t>
  </si>
  <si>
    <t>subsector_id</t>
  </si>
  <si>
    <t>C_ID_e3adde0c6c</t>
  </si>
  <si>
    <t>C_ID_9242871662</t>
  </si>
  <si>
    <t>C_ID_ea5c6269cb</t>
  </si>
  <si>
    <t>C_ID_f75a40ff31</t>
  </si>
  <si>
    <t>C_ID_7ae4a9eb79</t>
  </si>
  <si>
    <t>C_ID_386bd85b04</t>
  </si>
  <si>
    <t>C_ID_164b43c678</t>
  </si>
  <si>
    <t>C_ID_3006f46ff7</t>
  </si>
  <si>
    <t>installments</t>
  </si>
  <si>
    <t>C_ID_7787e2dff7</t>
  </si>
  <si>
    <t>authorized_flag</t>
  </si>
  <si>
    <t>C_ID_4213214011</t>
  </si>
  <si>
    <t>C_ID_b1b00ae8c4</t>
  </si>
  <si>
    <t>C_ID_f5aa8c971a</t>
  </si>
  <si>
    <t>C_ID_7c630c2fb6</t>
  </si>
  <si>
    <t>C_ID_39e6bc0963</t>
  </si>
  <si>
    <t>C_ID_ac22df1d70</t>
  </si>
  <si>
    <t>C_ID_0b3c3fd71b</t>
  </si>
  <si>
    <t>C_ID_5a5a61eb76</t>
  </si>
  <si>
    <t>Purchase date</t>
  </si>
  <si>
    <t>C_ID_ea6a05a6d7</t>
  </si>
  <si>
    <t>C_ID_c226c4f264</t>
  </si>
  <si>
    <t>C_ID_e31d75b5ae</t>
  </si>
  <si>
    <t>상점 카테고리 그룹(익명)</t>
  </si>
  <si>
    <t>purchase_date</t>
  </si>
  <si>
    <t>C_ID_ed9a53b86b</t>
  </si>
  <si>
    <t>C_ID_31542805bb</t>
  </si>
  <si>
    <t>C_ID_749cc9662b</t>
  </si>
  <si>
    <t>C_ID_5ae6bfa58e</t>
  </si>
  <si>
    <t>C_ID_fde5b786e2</t>
  </si>
  <si>
    <t>C_ID_bd3a65470e</t>
  </si>
  <si>
    <t>C_ID_b6b571a514</t>
  </si>
  <si>
    <t>C_ID_71ecf98e40</t>
  </si>
  <si>
    <t>C_ID_caffc3ac5b</t>
  </si>
  <si>
    <t>C_ID_a505fc02a5</t>
  </si>
  <si>
    <t>C_ID_106e1fe0cb</t>
  </si>
  <si>
    <t>C_ID_83120b0aaa</t>
  </si>
  <si>
    <t>C_ID_e20abdc499</t>
  </si>
  <si>
    <t>C_ID_010e02d9e3</t>
  </si>
  <si>
    <t>C_ID_e3561ffdfd</t>
  </si>
  <si>
    <t>C_ID_6c2fb98e0b</t>
  </si>
  <si>
    <t>C_ID_fe68bfcbe5</t>
  </si>
  <si>
    <t>C_ID_0594e296e2</t>
  </si>
  <si>
    <t>C_ID_79417bcb52</t>
  </si>
  <si>
    <t>C_ID_a84ea689d6</t>
  </si>
  <si>
    <t>C_ID_a7172d061d</t>
  </si>
  <si>
    <t>C_ID_9d524bef20</t>
  </si>
  <si>
    <t>C_ID_777700256d</t>
  </si>
  <si>
    <t>C_ID_7c994ebb3c</t>
  </si>
  <si>
    <t>C_ID_3fe4328e46</t>
  </si>
  <si>
    <t>C_ID_6ce3ba34fd</t>
  </si>
  <si>
    <t>C_ID_07dad88e1d</t>
  </si>
  <si>
    <t>C_ID_ddd573b837</t>
  </si>
  <si>
    <t>C_ID_6216e31c6c</t>
  </si>
  <si>
    <t>C_ID_56972a2844</t>
  </si>
  <si>
    <t>C_ID_90c23a1d81</t>
  </si>
  <si>
    <t>C_ID_7311b56eba</t>
  </si>
  <si>
    <t>C_ID_98087dea7b</t>
  </si>
  <si>
    <t>C_ID_9d237e4d8f</t>
  </si>
  <si>
    <t>C_ID_83a7670b4c</t>
  </si>
  <si>
    <t>C_ID_31fe23ff50</t>
  </si>
  <si>
    <t>C_ID_2843fdd1d8</t>
  </si>
  <si>
    <t>C_ID_45919fba46</t>
  </si>
  <si>
    <t>C_ID_24bce766f5</t>
  </si>
  <si>
    <t>C_ID_d102a891f2</t>
  </si>
  <si>
    <t>C_ID_e23faf6d36</t>
  </si>
  <si>
    <t>C_ID_eab25f3266</t>
  </si>
  <si>
    <t>C_ID_0dfe6beded</t>
  </si>
  <si>
    <t>C_ID_d1e8e2c927</t>
  </si>
  <si>
    <t>C_ID_3232088200</t>
  </si>
  <si>
    <t>C_ID_ee31373aee</t>
  </si>
  <si>
    <t>C_ID_ac3997934a</t>
  </si>
  <si>
    <t>C_ID_335a9cf83e</t>
  </si>
  <si>
    <t>C_ID_a93c294124</t>
  </si>
  <si>
    <t>C_ID_6bc17930e7</t>
  </si>
  <si>
    <t>C_ID_18a226ad10</t>
  </si>
  <si>
    <t>C_ID_35d7ca9305</t>
  </si>
  <si>
    <t>C_ID_3a05d859b8</t>
  </si>
  <si>
    <t>C_ID_f126be5680</t>
  </si>
  <si>
    <t>C_ID_45a3ada03e</t>
  </si>
  <si>
    <t>C_ID_3d2d01e4b3</t>
  </si>
  <si>
    <t>C_ID_9e81963758</t>
  </si>
  <si>
    <t>C_ID_e2e2fb83b4</t>
  </si>
  <si>
    <t>C_ID_91363e3478</t>
  </si>
  <si>
    <t>C_ID_7ddc782c3b</t>
  </si>
  <si>
    <t>C_ID_ec636ed92c</t>
  </si>
  <si>
    <t>C_ID_dba9cf649f</t>
  </si>
  <si>
    <t>C_ID_8a9ed914c0</t>
  </si>
  <si>
    <t>C_ID_528cc073c8</t>
  </si>
  <si>
    <t>C_ID_ec80948eb8</t>
  </si>
  <si>
    <t>C_ID_5bde4bc2ae</t>
  </si>
  <si>
    <t>C_ID_179518ba3e</t>
  </si>
  <si>
    <t>C_ID_15f9339ee0</t>
  </si>
  <si>
    <t>C_ID_fef92ba5f2</t>
  </si>
  <si>
    <t>C_ID_c2643d7c2c</t>
  </si>
  <si>
    <t>C_ID_f1bae1050d</t>
  </si>
  <si>
    <t>C_ID_982e08ffa5</t>
  </si>
  <si>
    <t>C_ID_d91842eeb9</t>
  </si>
  <si>
    <t>C_ID_157511a7cf</t>
  </si>
  <si>
    <t>C_ID_ea95ef726f</t>
  </si>
  <si>
    <t>C_ID_3d2b112c75</t>
  </si>
  <si>
    <t>C_ID_4a36cd100a</t>
  </si>
  <si>
    <t>C_ID_7ec0f86bcd</t>
  </si>
  <si>
    <t>C_ID_cfe13f54c7</t>
  </si>
  <si>
    <t>C_ID_b238792cc4</t>
  </si>
  <si>
    <t>C_ID_2242fcc12e</t>
  </si>
  <si>
    <t>C_ID_6dcbc9e24c</t>
  </si>
  <si>
    <t>C_ID_f25d1c818f</t>
  </si>
  <si>
    <t>C_ID_47e17e8b03</t>
  </si>
  <si>
    <t>C_ID_e5e55c0aaf</t>
  </si>
  <si>
    <t>C_ID_7094c3fbe5</t>
  </si>
  <si>
    <t>C_ID_9f38beb5fb</t>
  </si>
  <si>
    <t>C_ID_5d5c634b97</t>
  </si>
  <si>
    <t>C_ID_b543fba14d</t>
  </si>
  <si>
    <t>C_ID_f4b955a41c</t>
  </si>
  <si>
    <t>C_ID_4082ad893d</t>
  </si>
  <si>
    <t>C_ID_44050b944e</t>
  </si>
  <si>
    <t>C_ID_3fb579461d</t>
  </si>
  <si>
    <t>C_ID_85fa285cff</t>
  </si>
  <si>
    <t>C_ID_654fedfe5f</t>
  </si>
  <si>
    <t>C_ID_de553ba947</t>
  </si>
  <si>
    <t>C_ID_365e57087b</t>
  </si>
  <si>
    <t>C_ID_1e307fdb05</t>
  </si>
  <si>
    <t>C_ID_abbd0e189e</t>
  </si>
  <si>
    <t>C_ID_6548d64774</t>
  </si>
  <si>
    <t>C_ID_582f370e20</t>
  </si>
  <si>
    <t>C_ID_9c0427a18a</t>
  </si>
  <si>
    <t>C_ID_499f1dbae8</t>
  </si>
  <si>
    <t>C_ID_8bcce59735</t>
  </si>
  <si>
    <t>C_ID_77922a552d</t>
  </si>
  <si>
    <t>C_ID_a267a69818</t>
  </si>
  <si>
    <t>C_ID_13d42842d1</t>
  </si>
  <si>
    <t>C_ID_e47553f6f2</t>
  </si>
  <si>
    <t>C_ID_7f47f58002</t>
  </si>
  <si>
    <t>C_ID_48af553e0f</t>
  </si>
  <si>
    <t>C_ID_ad0ea18180</t>
  </si>
  <si>
    <t>C_ID_f4f19e01aa</t>
  </si>
  <si>
    <t>C_ID_aada159f71</t>
  </si>
  <si>
    <t>C_ID_9a3ab44f2a</t>
  </si>
  <si>
    <t>C_ID_13b4126565</t>
  </si>
  <si>
    <t>C_ID_57e8ab97e8</t>
  </si>
  <si>
    <t>C_ID_a20dc1d053</t>
  </si>
  <si>
    <t>C_ID_4e7c0f19ac</t>
  </si>
  <si>
    <t>C_ID_31ae334243</t>
  </si>
  <si>
    <t>C_ID_3bea4d8274</t>
  </si>
  <si>
    <t>C_ID_6be309ab9c</t>
  </si>
  <si>
    <t>C_ID_3356d18f04</t>
  </si>
  <si>
    <t>C_ID_2b08e12786</t>
  </si>
  <si>
    <t>C_ID_8f10b659cb</t>
  </si>
  <si>
    <t>C_ID_03f16922d1</t>
  </si>
  <si>
    <t>C_ID_9ca9fdba5a</t>
  </si>
  <si>
    <t>C_ID_c8a41537d7</t>
  </si>
  <si>
    <t>C_ID_e2f07027de</t>
  </si>
  <si>
    <t>C_ID_0340927fa9</t>
  </si>
  <si>
    <t>C_ID_9d009d5746</t>
  </si>
  <si>
    <t>C_ID_7492644d6d</t>
  </si>
  <si>
    <t>C_ID_c479d355cd</t>
  </si>
  <si>
    <t>C_ID_a995e65a19</t>
  </si>
  <si>
    <t>C_ID_05214bb177</t>
  </si>
  <si>
    <t>C_ID_970c16ce36</t>
  </si>
  <si>
    <t>C_ID_4ff61c1d5d</t>
  </si>
  <si>
    <t>C_ID_8fd1422a0f</t>
  </si>
  <si>
    <t>C_ID_b3bea2926d</t>
  </si>
  <si>
    <t>C_ID_3e541b75b5</t>
  </si>
  <si>
    <t>C_ID_56443df557</t>
  </si>
  <si>
    <t>C_ID_b970981728</t>
  </si>
  <si>
    <t>C_ID_af21bb79ad</t>
  </si>
  <si>
    <t>C_ID_beab3b9c22</t>
  </si>
  <si>
    <t>C_ID_80d84a0c20</t>
  </si>
  <si>
    <t>C_ID_f9c60f5496</t>
  </si>
  <si>
    <t>C_ID_50608a83cc</t>
  </si>
  <si>
    <t>C_ID_64cb8e8204</t>
  </si>
  <si>
    <t>C_ID_01941d3045</t>
  </si>
  <si>
    <t>C_ID_877c59b88d</t>
  </si>
  <si>
    <t>C_ID_d89f6474b7</t>
  </si>
  <si>
    <t>C_ID_5d605c8b38</t>
  </si>
  <si>
    <t>C_ID_fe9f9be69f</t>
  </si>
  <si>
    <t>C_ID_d684209db2</t>
  </si>
  <si>
    <t>C_ID_2750ce5618</t>
  </si>
  <si>
    <t>C_ID_276b87356d</t>
  </si>
  <si>
    <t>C_ID_d83632ad39</t>
  </si>
  <si>
    <t>C_ID_1b317712d1</t>
  </si>
  <si>
    <t>C_ID_01c823d6d3</t>
  </si>
  <si>
    <t>C_ID_a2dc8471b4</t>
  </si>
  <si>
    <t>C_ID_45ed2a0340</t>
  </si>
  <si>
    <t>C_ID_ba4016b853</t>
  </si>
  <si>
    <t>C_ID_4469186470</t>
  </si>
  <si>
    <t>C_ID_912dd59b13</t>
  </si>
  <si>
    <t>C_ID_33b272076e</t>
  </si>
  <si>
    <t>C_ID_c2676ef59d</t>
  </si>
  <si>
    <t>C_ID_00b754135e</t>
  </si>
  <si>
    <t>C_ID_d28b53f666</t>
  </si>
  <si>
    <t>C_ID_cc364e3ba9</t>
  </si>
  <si>
    <t>C_ID_ac3464d927</t>
  </si>
  <si>
    <t>C_ID_41f27b2f73</t>
  </si>
  <si>
    <t>C_ID_4f031a0b72</t>
  </si>
  <si>
    <t>C_ID_c96eb172a9</t>
  </si>
  <si>
    <t>C_ID_0df710c1f5</t>
  </si>
  <si>
    <t>C_ID_47641b559c</t>
  </si>
  <si>
    <t>C_ID_568c559f25</t>
  </si>
  <si>
    <t>C_ID_006b9a7fed</t>
  </si>
  <si>
    <t>C_ID_856abd2107</t>
  </si>
  <si>
    <t>C_ID_d15d683d01</t>
  </si>
  <si>
    <t>C_ID_c308b9d0dc</t>
  </si>
  <si>
    <t>C_ID_997a0122ec</t>
  </si>
  <si>
    <t>C_ID_1f99131d9e</t>
  </si>
  <si>
    <t>C_ID_a8b080c6ff</t>
  </si>
  <si>
    <t>C_ID_166145c974</t>
  </si>
  <si>
    <t>C_ID_091f6725fe</t>
  </si>
  <si>
    <t>C_ID_14a0e588c5</t>
  </si>
  <si>
    <t>C_ID_d2bf1158be</t>
  </si>
  <si>
    <t>C_ID_ed579b74fc</t>
  </si>
  <si>
    <t>C_ID_3660518d90</t>
  </si>
  <si>
    <t>C_ID_56bc4dc68d</t>
  </si>
  <si>
    <t>C_ID_55ea9dd138</t>
  </si>
  <si>
    <t>C_ID_bf716e3769</t>
  </si>
  <si>
    <t>C_ID_a68c73ee9e</t>
  </si>
  <si>
    <t>C_ID_f2a0a48179</t>
  </si>
  <si>
    <t>C_ID_50e3236afd</t>
  </si>
  <si>
    <t>C_ID_295ef1a572</t>
  </si>
  <si>
    <t>C_ID_7ebd5e32c2</t>
  </si>
  <si>
    <t>C_ID_67ccff2570</t>
  </si>
  <si>
    <t>C_ID_8dffb5491b</t>
  </si>
  <si>
    <t>C_ID_f036522342</t>
  </si>
  <si>
    <t>C_ID_d1fc3abf82</t>
  </si>
  <si>
    <t>C_ID_f7bc86e00e</t>
  </si>
  <si>
    <t>C_ID_1b8a0a20f5</t>
  </si>
  <si>
    <t>C_ID_c58757fef0</t>
  </si>
  <si>
    <t>C_ID_2de23f8270</t>
  </si>
  <si>
    <t>C_ID_2296f31e24</t>
  </si>
  <si>
    <t>C_ID_066b8478fc</t>
  </si>
  <si>
    <t>C_ID_1766ab340d</t>
  </si>
  <si>
    <t>C_ID_be766d942f</t>
  </si>
  <si>
    <t>C_ID_edf86acb6c</t>
  </si>
  <si>
    <t>C_ID_a295243375</t>
  </si>
  <si>
    <t>C_ID_87468cd775</t>
  </si>
  <si>
    <t>C_ID_fee4fbba03</t>
  </si>
  <si>
    <t>C_ID_e01e53b3d9</t>
  </si>
  <si>
    <t>C_ID_096f0b4551</t>
  </si>
  <si>
    <t>C_ID_3e3e0cf0bc</t>
  </si>
  <si>
    <t>C_ID_9da36bfd56</t>
  </si>
  <si>
    <t>C_ID_6d2db97f01</t>
  </si>
  <si>
    <t>C_ID_73b0db7550</t>
  </si>
  <si>
    <t>C_ID_939e2cbdb5</t>
  </si>
  <si>
    <t>C_ID_58db8205ab</t>
  </si>
  <si>
    <t>C_ID_841c37a549</t>
  </si>
  <si>
    <t>C_ID_e8efb13c9a</t>
  </si>
  <si>
    <t>C_ID_ac35d6cf0a</t>
  </si>
  <si>
    <t>C_ID_139ad9f780</t>
  </si>
  <si>
    <t>C_ID_d63fe4f8aa</t>
  </si>
  <si>
    <t>C_ID_356ce3c16f</t>
  </si>
  <si>
    <t>C_ID_a9a046fa99</t>
  </si>
  <si>
    <t>C_ID_0c1d25ea31</t>
  </si>
  <si>
    <t>C_ID_b188b5916c</t>
  </si>
  <si>
    <t>C_ID_fde877bea5</t>
  </si>
  <si>
    <t>C_ID_c1ad89623c</t>
  </si>
  <si>
    <t>C_ID_60536a409e</t>
  </si>
  <si>
    <t>C_ID_b03e712950</t>
  </si>
  <si>
    <t>C_ID_5724660d96</t>
  </si>
  <si>
    <t>C_ID_fab028d13a</t>
  </si>
  <si>
    <t>C_ID_cb3c90ae20</t>
  </si>
  <si>
    <t>C_ID_cd09a93992</t>
  </si>
  <si>
    <t>C_ID_c52a3da197</t>
  </si>
  <si>
    <t>C_ID_c70d995d0a</t>
  </si>
  <si>
    <t>C_ID_822ec1dc14</t>
  </si>
  <si>
    <t>C_ID_7d5549590c</t>
  </si>
  <si>
    <t>C_ID_e088519eb9</t>
  </si>
  <si>
    <t>C_ID_6ee4a4265d</t>
  </si>
  <si>
    <t>C_ID_f0ce300382</t>
  </si>
  <si>
    <t>C_ID_200f856991</t>
  </si>
  <si>
    <t>C_ID_3381ebe054</t>
  </si>
  <si>
    <t>C_ID_abe81f7df0</t>
  </si>
  <si>
    <t>C_ID_86100462a0</t>
  </si>
  <si>
    <t>C_ID_6575b1ce1c</t>
  </si>
  <si>
    <t>C_ID_d4ca1fe3a2</t>
  </si>
  <si>
    <t>C_ID_839bc4cfec</t>
  </si>
  <si>
    <t>C_ID_a86a5d2efe</t>
  </si>
  <si>
    <t>C_ID_6e3c246778</t>
  </si>
  <si>
    <t>C_ID_af1f63e1d9</t>
  </si>
  <si>
    <t>C_ID_673791dd1d</t>
  </si>
  <si>
    <t>C_ID_8afa7ffbb3</t>
  </si>
  <si>
    <t>C_ID_9902f6158e</t>
  </si>
  <si>
    <t>C_ID_bdd27a3665</t>
  </si>
  <si>
    <t>C_ID_f22d296ef7</t>
  </si>
  <si>
    <t>C_ID_71f78d781a</t>
  </si>
  <si>
    <t>C_ID_0a2a0697f5</t>
  </si>
  <si>
    <t>C_ID_6199e14ddb</t>
  </si>
  <si>
    <t>C_ID_1d60cc0a95</t>
  </si>
  <si>
    <t>C_ID_c1177f87d6</t>
  </si>
  <si>
    <t>C_ID_8f064fc3b0</t>
  </si>
  <si>
    <t>C_ID_078635134f</t>
  </si>
  <si>
    <t>C_ID_26d50573bf</t>
  </si>
  <si>
    <t>C_ID_66ed7c784e</t>
  </si>
  <si>
    <t>C_ID_fa4e993ecd</t>
  </si>
  <si>
    <t>C_ID_909bc03536</t>
  </si>
  <si>
    <t>C_ID_610cd3db04</t>
  </si>
  <si>
    <t>C_ID_b265002d43</t>
  </si>
  <si>
    <t>C_ID_83658d599c</t>
  </si>
  <si>
    <t>C_ID_f7adf07544</t>
  </si>
  <si>
    <t>C_ID_26a713baaa</t>
  </si>
  <si>
    <t>C_ID_0224069a99</t>
  </si>
  <si>
    <t>C_ID_a0b631321b</t>
  </si>
  <si>
    <t>C_ID_278e7d44cd</t>
  </si>
  <si>
    <t>C_ID_26891f7d19</t>
  </si>
  <si>
    <t>C_ID_33d5157dc4</t>
  </si>
  <si>
    <t>C_ID_292439f5b8</t>
  </si>
  <si>
    <t>C_ID_3d9f832d5b</t>
  </si>
  <si>
    <t>C_ID_02d39fcb5e</t>
  </si>
  <si>
    <t>C_ID_76c2926ec5</t>
  </si>
  <si>
    <t>C_ID_3aa800c9b8</t>
  </si>
  <si>
    <t>C_ID_d71ff241e4</t>
  </si>
  <si>
    <t>C_ID_f294919787</t>
  </si>
  <si>
    <t>C_ID_e6e5f76e8e</t>
  </si>
  <si>
    <t>C_ID_b22d2b7a8c</t>
  </si>
  <si>
    <t>C_ID_4df8780f73</t>
  </si>
  <si>
    <t>C_ID_043e285f58</t>
  </si>
  <si>
    <t>C_ID_f458b88298</t>
  </si>
  <si>
    <t>C_ID_02723b7589</t>
  </si>
  <si>
    <t>C_ID_4a959070bc</t>
  </si>
  <si>
    <t>C_ID_b91bbd4007</t>
  </si>
  <si>
    <t>C_ID_53900e5b89</t>
  </si>
  <si>
    <t>C_ID_48452f229e</t>
  </si>
  <si>
    <t>C_ID_c7190c2b56</t>
  </si>
  <si>
    <t>C_ID_a0f81af158</t>
  </si>
  <si>
    <t>C_ID_7c2f4445cb</t>
  </si>
  <si>
    <t>C_ID_232b7794a2</t>
  </si>
  <si>
    <t>C_ID_5534f8f428</t>
  </si>
  <si>
    <t>C_ID_d126b31e2b</t>
  </si>
  <si>
    <t>C_ID_5f644b2cef</t>
  </si>
  <si>
    <t>C_ID_cc45c3e39c</t>
  </si>
  <si>
    <t>C_ID_5410dc065d</t>
  </si>
  <si>
    <t>C_ID_0b6310b6fa</t>
  </si>
  <si>
    <t>C_ID_7be969bc41</t>
  </si>
  <si>
    <t>C_ID_bba3091107</t>
  </si>
  <si>
    <t>C_ID_ac073368fb</t>
  </si>
  <si>
    <t>C_ID_87f8fe25be</t>
  </si>
  <si>
    <t>C_ID_5131b7c0b1</t>
  </si>
  <si>
    <t>C_ID_86a72783b0</t>
  </si>
  <si>
    <t>C_ID_eaa71ffbb8</t>
  </si>
  <si>
    <t>C_ID_a158a2867b</t>
  </si>
  <si>
    <t>C_ID_28e59e33cb</t>
  </si>
  <si>
    <t>C_ID_c33e1ad009</t>
  </si>
  <si>
    <t>C_ID_ee83fe9cb4</t>
  </si>
  <si>
    <t>C_ID_cc1647d53c</t>
  </si>
  <si>
    <t>C_ID_03f74d19e3</t>
  </si>
  <si>
    <t>C_ID_523cc5e286</t>
  </si>
  <si>
    <t>C_ID_d85c9397a9</t>
  </si>
  <si>
    <t>C_ID_dca6149634</t>
  </si>
  <si>
    <t>C_ID_b1e074a779</t>
  </si>
  <si>
    <t>C_ID_863383dba8</t>
  </si>
  <si>
    <t>C_ID_e5df6024d4</t>
  </si>
  <si>
    <t>C_ID_3b297b98b2</t>
  </si>
  <si>
    <t>C_ID_cf4fee782b</t>
  </si>
  <si>
    <t>C_ID_c0311ee638</t>
  </si>
  <si>
    <t>C_ID_3ef5171578</t>
  </si>
  <si>
    <t>C_ID_3fc2c7c35a</t>
  </si>
  <si>
    <t>C_ID_ecd44f7d4f</t>
  </si>
  <si>
    <t>C_ID_579ba4b948</t>
  </si>
  <si>
    <t>C_ID_e6df7fb5d9</t>
  </si>
  <si>
    <t>C_ID_eb08dfac52</t>
  </si>
  <si>
    <t>C_ID_d5daba7c6f</t>
  </si>
  <si>
    <t>C_ID_77f71aeb68</t>
  </si>
  <si>
    <t>C_ID_d2d367264b</t>
  </si>
  <si>
    <t>C_ID_36624ce264</t>
  </si>
  <si>
    <t>C_ID_20791542cd</t>
  </si>
  <si>
    <t>C_ID_e19e9ee0a1</t>
  </si>
  <si>
    <t>C_ID_693ec8ef86</t>
  </si>
  <si>
    <t>C_ID_d248be67c9</t>
  </si>
  <si>
    <t>C_ID_e9a528e301</t>
  </si>
  <si>
    <t>C_ID_7a24fdf3fb</t>
  </si>
  <si>
    <t>C_ID_4eb8352d7e</t>
  </si>
  <si>
    <t>C_ID_d12519ecc9</t>
  </si>
  <si>
    <t>C_ID_3aa2474c28</t>
  </si>
  <si>
    <t>C_ID_d66b8e8a6e</t>
  </si>
  <si>
    <t>C_ID_93ab1e8597</t>
  </si>
  <si>
    <t>C_ID_147c653137</t>
  </si>
  <si>
    <t>C_ID_7bd233a313</t>
  </si>
  <si>
    <t>C_ID_550f606893</t>
  </si>
  <si>
    <t>C_ID_b313479d55</t>
  </si>
  <si>
    <t>C_ID_ae9f47a8d5</t>
  </si>
  <si>
    <t>C_ID_5e7d9a8777</t>
  </si>
  <si>
    <t>C_ID_4b7a3f18cd</t>
  </si>
  <si>
    <t>C_ID_3b857b7c54</t>
  </si>
  <si>
    <t>C_ID_dda37ff48a</t>
  </si>
  <si>
    <t>C_ID_49909d86a9</t>
  </si>
  <si>
    <t>C_ID_ad6ce2aec3</t>
  </si>
  <si>
    <t>C_ID_332cb14a65</t>
  </si>
  <si>
    <t>C_ID_a424cb88e4</t>
  </si>
  <si>
    <t>C_ID_a1fa41a578</t>
  </si>
  <si>
    <t>C_ID_8cbaa4cdd2</t>
  </si>
  <si>
    <t>C_ID_b8e5fef959</t>
  </si>
  <si>
    <t>C_ID_5af12f206c</t>
  </si>
  <si>
    <t>C_ID_fc7c9e16dc</t>
  </si>
  <si>
    <t>C_ID_8995f61bb2</t>
  </si>
  <si>
    <t>C_ID_c4fa39d3c0</t>
  </si>
  <si>
    <t>C_ID_3d1fa1026c</t>
  </si>
  <si>
    <t>C_ID_2f10998b32</t>
  </si>
  <si>
    <t>C_ID_256dfe23fd</t>
  </si>
  <si>
    <t>C_ID_84570fabe2</t>
  </si>
  <si>
    <t>C_ID_ccdc13e838</t>
  </si>
  <si>
    <t>C_ID_54090bd649</t>
  </si>
  <si>
    <t>C_ID_b533438536</t>
  </si>
  <si>
    <t>C_ID_6649673cb2</t>
  </si>
  <si>
    <t>C_ID_4d4fb57bb4</t>
  </si>
  <si>
    <t>C_ID_61835a3235</t>
  </si>
  <si>
    <t>C_ID_27f432644c</t>
  </si>
  <si>
    <t>C_ID_b7d5321c6e</t>
  </si>
  <si>
    <t>C_ID_58d55b9cc3</t>
  </si>
  <si>
    <t>C_ID_09b7ef47e5</t>
  </si>
  <si>
    <t>C_ID_5e29c3c47b</t>
  </si>
  <si>
    <t>C_ID_ea76fbdaea</t>
  </si>
  <si>
    <t>C_ID_79860bc380</t>
  </si>
  <si>
    <t>C_ID_3c2634b582</t>
  </si>
  <si>
    <t>C_ID_7fef541048</t>
  </si>
  <si>
    <t>C_ID_86d33a69d6</t>
  </si>
  <si>
    <t>C_ID_251ed497ad</t>
  </si>
  <si>
    <t>C_ID_61f590d452</t>
  </si>
  <si>
    <t>C_ID_81d19061d5</t>
  </si>
  <si>
    <t>C_ID_5b4279e8ee</t>
  </si>
  <si>
    <t>C_ID_f835304d2b</t>
  </si>
  <si>
    <t>C_ID_de7106182b</t>
  </si>
  <si>
    <t>C_ID_0922ed41b0</t>
  </si>
  <si>
    <t>C_ID_45e80c1511</t>
  </si>
  <si>
    <t>C_ID_2a466747ef</t>
  </si>
  <si>
    <t>C_ID_cfdb2cdc49</t>
  </si>
  <si>
    <t>C_ID_5ca962ae18</t>
  </si>
  <si>
    <t>C_ID_901d2fefab</t>
  </si>
  <si>
    <t>C_ID_36a6f2b167</t>
  </si>
  <si>
    <t>C_ID_8d54a531c8</t>
  </si>
  <si>
    <t>C_ID_8ffbff2860</t>
  </si>
  <si>
    <t>C_ID_c8adc1a9e1</t>
  </si>
  <si>
    <t>C_ID_69a170b654</t>
  </si>
  <si>
    <t>C_ID_0f3e4a7bdd</t>
  </si>
  <si>
    <t>C_ID_6615b7aeb4</t>
  </si>
  <si>
    <t>C_ID_e8c11e4ab9</t>
  </si>
  <si>
    <t>C_ID_d93f9c8a6b</t>
  </si>
  <si>
    <t>C_ID_f44b7d72dc</t>
  </si>
  <si>
    <t>C_ID_a89f0e6748</t>
  </si>
  <si>
    <t>C_ID_a59a7f5023</t>
  </si>
  <si>
    <t>C_ID_0f1b98418f</t>
  </si>
  <si>
    <t>C_ID_f24bfe19f8</t>
  </si>
  <si>
    <t>C_ID_e732695a0e</t>
  </si>
  <si>
    <t>C_ID_d8f72e3243</t>
  </si>
  <si>
    <t>C_ID_3bc2ba5304</t>
  </si>
  <si>
    <t>C_ID_1681784671</t>
  </si>
  <si>
    <t>C_ID_3db92b8b3b</t>
  </si>
  <si>
    <t>C_ID_6d9d431a6a</t>
  </si>
  <si>
    <t>C_ID_683e2ea86d</t>
  </si>
  <si>
    <t>C_ID_2593b4c066</t>
  </si>
  <si>
    <t>C_ID_d8ae012341</t>
  </si>
  <si>
    <t>C_ID_741a73e866</t>
  </si>
  <si>
    <t>C_ID_f724bd3a44</t>
  </si>
  <si>
    <t>C_ID_f547df9710</t>
  </si>
  <si>
    <t>C_ID_df7264c4dd</t>
  </si>
  <si>
    <t>C_ID_3892511bb0</t>
  </si>
  <si>
    <t>C_ID_188d5a188f</t>
  </si>
  <si>
    <t>C_ID_1a2f2f89ee</t>
  </si>
  <si>
    <t>C_ID_788b8938ac</t>
  </si>
  <si>
    <t>C_ID_5e9c466a05</t>
  </si>
  <si>
    <t>C_ID_7c9df32d35</t>
  </si>
  <si>
    <t>C_ID_ac86f5eb35</t>
  </si>
  <si>
    <t>C_ID_89b274a445</t>
  </si>
  <si>
    <t>C_ID_66e1479ec7</t>
  </si>
  <si>
    <t>C_ID_55e1d45847</t>
  </si>
  <si>
    <t>C_ID_a2527fde51</t>
  </si>
  <si>
    <t>C_ID_1c743753d1</t>
  </si>
  <si>
    <t>C_ID_16fe9f951a</t>
  </si>
  <si>
    <t>C_ID_1a24533d60</t>
  </si>
  <si>
    <t>C_ID_289831ce8b</t>
  </si>
  <si>
    <t>C_ID_780765ae47</t>
  </si>
  <si>
    <t>C_ID_08d7f81b7b</t>
  </si>
  <si>
    <t>C_ID_a8a736290c</t>
  </si>
  <si>
    <t>C_ID_a9621be848</t>
  </si>
  <si>
    <t>C_ID_13d8151379</t>
  </si>
  <si>
    <t>기준일자 까지의 월 간격(지연)
기준일자: 1) 2018년 2월
          2) 최대 구매 날짜</t>
  </si>
  <si>
    <t xml:space="preserve"> ==&gt; 유입 고객에 대한 분석 시, 유입 후 사후결정 관련 정보는 불필요함.</t>
  </si>
  <si>
    <t xml:space="preserve"> ==&gt; 이상치 보정보다는 Classing을 통해 분석에 포함해야 할 것임.</t>
  </si>
  <si>
    <t>M_ID_9b0ef314cf</t>
  </si>
  <si>
    <t>M_ID_a55beb9d9a</t>
  </si>
  <si>
    <t>M_ID_992a180b15</t>
  </si>
  <si>
    <t>M_ID_ae9fe1605a</t>
  </si>
  <si>
    <t>M_ID_a8767b29ef</t>
  </si>
  <si>
    <t xml:space="preserve"> ==&gt; 동일한 대출신청번호가 기준일자가 커지면서 누적적재되는 케이스는 대출신청번호 기준 기준일자 가장 최근 레코드 선택</t>
  </si>
  <si>
    <t xml:space="preserve"> ==&gt; 대출신청번호는 다르지만 동일인이 여러날에 걸쳐 또는 한날에 여러 번 신청한 경우 상기와 같이 중복 케이스 발생</t>
  </si>
  <si>
    <t>익명화된 카테고리</t>
  </si>
  <si>
    <t>state_id</t>
  </si>
  <si>
    <t>주 ID(익명)</t>
  </si>
  <si>
    <t>merchant_id</t>
  </si>
  <si>
    <t>상점 카테고리(익명)</t>
  </si>
  <si>
    <t>merchant id</t>
  </si>
  <si>
    <t>feature_2</t>
  </si>
  <si>
    <t>numerical_2</t>
  </si>
  <si>
    <t>category_1</t>
  </si>
  <si>
    <t>도시 ID(익명)</t>
  </si>
  <si>
    <t>상점카테고리 그룹</t>
  </si>
  <si>
    <t>category_4</t>
  </si>
  <si>
    <t>numerical_1</t>
  </si>
  <si>
    <t>구매량(정규화)</t>
  </si>
  <si>
    <t>feature_3</t>
  </si>
  <si>
    <t>feature_1</t>
  </si>
  <si>
    <t>category_3</t>
  </si>
  <si>
    <t>category_2</t>
  </si>
  <si>
    <t>상점 ID(익명)</t>
  </si>
  <si>
    <t>month_lag</t>
  </si>
  <si>
    <t xml:space="preserve"> ==&gt; 2012년 04월(공평저축은행 영업시작 시점) 이전과 이후의 고객특성이 크게 다르지 않다고 판단됨.</t>
  </si>
  <si>
    <t xml:space="preserve"> ==&gt; 동일인이 같은 날 여러 번 신청한 케이스는 주민번호/대출신청일자 기준 가장 최근 대출신청번호만 선택</t>
  </si>
  <si>
    <t xml:space="preserve"> ==&gt; 연령대로 Classing 하기위한 기준 필요 (공평에서 마케팅 관점에서 주로 사용하는 연령대 구간은?)</t>
  </si>
  <si>
    <t xml:space="preserve"> ==&gt; 미입력 및 기타 Classing</t>
  </si>
  <si>
    <t>5. 최종 Quality Check 결과</t>
  </si>
  <si>
    <t>merchant_category_id</t>
  </si>
  <si>
    <t xml:space="preserve"> ==&gt; 널값 및 기타 Classing</t>
  </si>
  <si>
    <t xml:space="preserve"> ==&gt; 대출기간 개월수가 0인 경우는?</t>
  </si>
  <si>
    <t>직장인 우수고객여부(프로모션 대상 여부)</t>
  </si>
  <si>
    <t>1. 1차 Quality Check 결과</t>
  </si>
  <si>
    <t xml:space="preserve"> ==&gt; 필드의 의미성 재 확인 필요</t>
  </si>
  <si>
    <t>마지막 활성 월의 수익(A&gt;B&gt;C&gt;D&gt;E)</t>
  </si>
  <si>
    <t xml:space="preserve"> ==&gt; 기타 채널은 분석에서 제외함.</t>
  </si>
  <si>
    <t xml:space="preserve"> ==&gt; 널값에 대한 대체 Rule 존재?</t>
  </si>
  <si>
    <t xml:space="preserve"> ==&gt; 약 95%가 널값 및 기타 임.</t>
  </si>
  <si>
    <t>[201204 이전/이후 특성 비교]</t>
  </si>
  <si>
    <t>1억원 이상 및 마이너스값은 이상치임</t>
  </si>
  <si>
    <t>most_recent_sales_range</t>
  </si>
  <si>
    <t xml:space="preserve"> ==&gt; 현직장경력 필드 생성 후 제외</t>
  </si>
  <si>
    <t>Unique card identifier</t>
  </si>
  <si>
    <t xml:space="preserve"> ==&gt; 연소득 이상치에 대한 처리 여부?</t>
  </si>
  <si>
    <t xml:space="preserve"> ==&gt; 대출금리 값이 999인 경우는?</t>
  </si>
  <si>
    <t>대출거래약정서 작성방법 (값이 없음)</t>
  </si>
  <si>
    <t xml:space="preserve"> ==&gt; 각 명세서 별 수집기간 통일을 위해 201110~201209(최근1년) 데이터를 선택함.</t>
  </si>
  <si>
    <t xml:space="preserve"> ==&gt; 대출 승인 및 금액 조정 관련된 사후 기업 의견이므로 본 세분화 주제에서는 분석 의미 없음</t>
  </si>
  <si>
    <t>Unique identifier for merchant category (anonymized )</t>
  </si>
  <si>
    <t>에이치에스파트너스&gt;&gt;HS파트너스(총괄)&gt;&gt;HS파트너스(마스터5)&gt;&gt;마스터5(지점1)&gt;&gt;지점1(1팀)</t>
  </si>
  <si>
    <t>number of installments of purchase</t>
  </si>
  <si>
    <t>'YYYY-MM', month of first purchase</t>
  </si>
  <si>
    <t>과거, 평가기간의 2달 후 계산된 loyalty score</t>
  </si>
  <si>
    <t>Merchant identifier (anonymized)</t>
  </si>
  <si>
    <t>Anonymized card categorical feature</t>
  </si>
  <si>
    <t xml:space="preserve"> ==&gt; 사전명세에 값이 대부분 존재하므로 일단 제외 보류</t>
  </si>
  <si>
    <t xml:space="preserve"> ==&gt; 신청금액이 5천만원 이상인 케이스가 약 7% 존재</t>
  </si>
  <si>
    <t>Monthly average of revenue in last 12 months divided by revenue in last active month</t>
  </si>
  <si>
    <t>Monthly average of transactions in last 6 months divided by transactions in last active month</t>
  </si>
  <si>
    <t>Monthly average of transactions in last 3 months divided by transactions in last active month</t>
  </si>
  <si>
    <t>Monthly average of transactions in last 12 months divided by transactions in last active month</t>
  </si>
  <si>
    <t xml:space="preserve"> ==&gt; 동일한 신청건이 매일 누적해서 적재되고 있음. 따라서, 정확한 분석을 위해 대출신청번호 기준으로 가장 최근의 기준일자에 해당하는 Record를 선별하기로 함.</t>
  </si>
  <si>
    <t>큰 이상치값이 존재하므로 일부 신뢰하지 못하는 정보가 있을 것임
고객의 소득관련 정보는 [TB_CB_LIM_CA1RS2_I]테이블의 "소득적용금액" 컬럼을 조인하여 사용 가능함.</t>
  </si>
  <si>
    <t>마지막 활성월의 월수익데이터에 따라 나눈 이전 6개월의 평균 월수익</t>
  </si>
  <si>
    <t>마지막 활성월의 트랜젝션에 따라 나눈 이전 6개월의 평균 트랜젝션</t>
  </si>
  <si>
    <t>증액, 감액, 일반 (결측값이 많지만 중요한 변수로 사용될 수 있음)</t>
  </si>
  <si>
    <t>Merchant category group (anonymized )</t>
  </si>
  <si>
    <t>마지막 활성월의 월수익데이터에 따라 나눈 이전 3개월의 평균 월수익</t>
  </si>
  <si>
    <t>마지막 활성월의 월수익데이터에 따라 나눈 이전 12개월의 평균 월수익</t>
  </si>
  <si>
    <t>마지막 활성월의 트랜젝션에 따라 나눈 이전 12개월의 평균 트랜젝션</t>
  </si>
  <si>
    <t>마지막 활성월의 트랜젝션에 따라 나눈 이전 3개월의 평균 트랜젝션</t>
  </si>
  <si>
    <t>하나의 대출신청번호에 여러 개의 신청일자가 포함된 것은 잘못된 것임.</t>
  </si>
  <si>
    <t xml:space="preserve"> ==&gt; 최근 1년 동안 사전조회시도 누적횟수(이상치 제거 후 횟수임)</t>
  </si>
  <si>
    <t>금리인상, 금리인하 (결측값이 많지만 중요한 변수로 사용될 수 있음)</t>
  </si>
  <si>
    <t xml:space="preserve"> ==&gt; 시스템에서 인정한 검증된 금액임에도 불구하고 이상치 존재?</t>
  </si>
  <si>
    <t xml:space="preserve"> ==&gt; 한도금액이 100원 미만인 케이스가 약 60%를 차지함.</t>
  </si>
  <si>
    <t>Range of revenue (monetary units) in last active month --&gt; A &gt; B &gt; C &gt; D &gt; E</t>
  </si>
  <si>
    <t>Range of quantity of transactions in last active month --&gt; A &gt; B &gt; C &gt; D &gt; E</t>
  </si>
  <si>
    <t>https://www.kaggle.com/c/elo-merchant-category-recommendation/discussion/72924</t>
  </si>
  <si>
    <t>&gt;= 35.9</t>
  </si>
  <si>
    <t>생산자금</t>
  </si>
  <si>
    <t>신청점 요청</t>
  </si>
  <si>
    <t>금리인상</t>
  </si>
  <si>
    <t>교보생명보험</t>
  </si>
  <si>
    <t>&gt;= 28</t>
  </si>
  <si>
    <t>정보 불확실</t>
  </si>
  <si>
    <t>설명(KOR)</t>
  </si>
  <si>
    <t>&gt;= 36</t>
  </si>
  <si>
    <t>기타 사이트</t>
  </si>
  <si>
    <t>&lt; 23</t>
  </si>
  <si>
    <t>금리인하</t>
  </si>
  <si>
    <t>&lt; 13.53</t>
  </si>
  <si>
    <t>&gt;= 9.5</t>
  </si>
  <si>
    <t>&gt;= 4</t>
  </si>
  <si>
    <t>고객희망</t>
  </si>
  <si>
    <t>채무과다</t>
  </si>
  <si>
    <t>&lt; 51</t>
  </si>
  <si>
    <t>&gt;= 51</t>
  </si>
  <si>
    <t>직접 유입</t>
  </si>
  <si>
    <t>&lt; 0.6</t>
  </si>
  <si>
    <t>&lt; 13.75</t>
  </si>
  <si>
    <t>분류 미지정</t>
  </si>
  <si>
    <t>창업자금</t>
  </si>
  <si>
    <t>프리워크아웃</t>
  </si>
  <si>
    <t>&gt;= 3</t>
  </si>
  <si>
    <t>main</t>
  </si>
  <si>
    <t>지역의료보험</t>
  </si>
  <si>
    <t>&gt;= 47</t>
  </si>
  <si>
    <t>프로모션</t>
  </si>
  <si>
    <t>CB저조</t>
  </si>
  <si>
    <t>대환대출</t>
  </si>
  <si>
    <t>&lt; 28</t>
  </si>
  <si>
    <t>&lt; 47</t>
  </si>
  <si>
    <t>신청일자</t>
  </si>
  <si>
    <t>삼성생명보험</t>
  </si>
  <si>
    <t>롯데쇼핑</t>
  </si>
  <si>
    <t>indexgg</t>
  </si>
  <si>
    <t>대부업이용중</t>
  </si>
  <si>
    <t>일반 SITE</t>
  </si>
  <si>
    <t>접속경로명</t>
  </si>
  <si>
    <t>신청금액</t>
  </si>
  <si>
    <t>BSM등급</t>
  </si>
  <si>
    <t>세부상품명</t>
  </si>
  <si>
    <t>레코드_개수</t>
  </si>
  <si>
    <t>ASM등급</t>
  </si>
  <si>
    <t>설명(ENG)</t>
  </si>
  <si>
    <t>직장계약형태명</t>
  </si>
  <si>
    <t>주 id</t>
  </si>
  <si>
    <t>Key 필드</t>
  </si>
  <si>
    <t>웅진씽크빅</t>
  </si>
  <si>
    <t>&lt;= 39</t>
  </si>
  <si>
    <t>카드id</t>
  </si>
  <si>
    <t>모집업체명</t>
  </si>
  <si>
    <t>인자일련번호</t>
  </si>
  <si>
    <t>&lt;= 67</t>
  </si>
  <si>
    <t>&lt; 36</t>
  </si>
  <si>
    <t>소호등급</t>
  </si>
  <si>
    <t>고객번호</t>
  </si>
  <si>
    <t>파생 필드</t>
  </si>
  <si>
    <t>영업점명</t>
  </si>
  <si>
    <t>도시 id</t>
  </si>
  <si>
    <t>&gt;= 19.5</t>
  </si>
  <si>
    <t>첫 구매 날짜</t>
  </si>
  <si>
    <t>대부 이용중</t>
  </si>
  <si>
    <t>대출진행상태명</t>
  </si>
  <si>
    <t>주거구분명</t>
  </si>
  <si>
    <t>직장직무명</t>
  </si>
  <si>
    <t>고유값수</t>
  </si>
  <si>
    <t>AGENT</t>
  </si>
  <si>
    <t>KEY 필드</t>
  </si>
  <si>
    <t>원의사결정코드</t>
  </si>
  <si>
    <t>대출금리</t>
  </si>
  <si>
    <t>은행코드</t>
  </si>
  <si>
    <t>기준일자</t>
  </si>
  <si>
    <t>대출신청번호</t>
  </si>
  <si>
    <t>연소득금액</t>
  </si>
  <si>
    <t>거주지역명</t>
  </si>
  <si>
    <t>사전조회상태명</t>
  </si>
  <si>
    <t>우수등급</t>
  </si>
  <si>
    <t>소호소득금액</t>
  </si>
  <si>
    <t>사전조회거절</t>
  </si>
  <si>
    <t>주택소유구분명</t>
  </si>
  <si>
    <t>소호업종코드</t>
  </si>
  <si>
    <t>표준편차</t>
  </si>
  <si>
    <t>명세구분</t>
  </si>
  <si>
    <t>검색일시</t>
  </si>
  <si>
    <t>심사자명</t>
  </si>
  <si>
    <t>대출센터</t>
  </si>
  <si>
    <t>(평균값)</t>
  </si>
  <si>
    <t>승인금액</t>
  </si>
  <si>
    <t>결혼구분명</t>
  </si>
  <si>
    <t>고객직군분류명</t>
  </si>
  <si>
    <t>접속채널구분명</t>
  </si>
  <si>
    <t>W대출가능여부</t>
  </si>
  <si>
    <t>[채널 분포]</t>
  </si>
  <si>
    <t>영업담당자명</t>
  </si>
  <si>
    <t>S대출가능여부</t>
  </si>
  <si>
    <t>I대출가능여부</t>
  </si>
  <si>
    <t>현재 사용X</t>
  </si>
  <si>
    <t>대출가감금리</t>
  </si>
  <si>
    <t>소득적용금액</t>
  </si>
  <si>
    <t>기타(제휴사)</t>
  </si>
  <si>
    <t>총월금융비용</t>
  </si>
  <si>
    <t>DTI기본이율</t>
  </si>
  <si>
    <t>채널구분</t>
  </si>
  <si>
    <t>영업사원</t>
  </si>
  <si>
    <t>값이 없음</t>
  </si>
  <si>
    <t>대학생_와플</t>
  </si>
  <si>
    <t>제외사유</t>
  </si>
  <si>
    <t>자격한도금액</t>
  </si>
  <si>
    <t>한도금액</t>
  </si>
  <si>
    <t>창구/객장</t>
  </si>
  <si>
    <t>레코드 합계</t>
  </si>
  <si>
    <t>CSS(S)</t>
  </si>
  <si>
    <t>대출기간월수</t>
  </si>
  <si>
    <t>입사일자</t>
  </si>
  <si>
    <t>취급수수료율</t>
  </si>
  <si>
    <t>광고상품명</t>
  </si>
  <si>
    <t>스마트-인터넷</t>
  </si>
  <si>
    <t>주거구분코드</t>
  </si>
  <si>
    <t>권유사용자번호</t>
  </si>
  <si>
    <t>기간일수</t>
  </si>
  <si>
    <t>사전조회승인</t>
  </si>
  <si>
    <t>기간월수</t>
  </si>
  <si>
    <t>직업직위명</t>
  </si>
  <si>
    <t>대출신청일자</t>
  </si>
  <si>
    <t>직장인_와플</t>
  </si>
  <si>
    <t>대출신청상태명</t>
  </si>
  <si>
    <t>자금용도코드명</t>
  </si>
  <si>
    <t>파일첨부여부</t>
  </si>
  <si>
    <t>인증구분명</t>
  </si>
  <si>
    <t>대출신규구분명</t>
  </si>
  <si>
    <t>CSS(W)</t>
  </si>
  <si>
    <t>&gt;= 0</t>
  </si>
  <si>
    <t>CSS(S+)</t>
  </si>
  <si>
    <t>현대자동차</t>
  </si>
  <si>
    <t>세부구분코드명</t>
  </si>
  <si>
    <t>위너스에셋</t>
  </si>
  <si>
    <t>대출실행일자</t>
  </si>
  <si>
    <t>최초통화자명</t>
  </si>
  <si>
    <t>순증금액</t>
  </si>
  <si>
    <t>거주지주소</t>
  </si>
  <si>
    <t>대환구분명</t>
  </si>
  <si>
    <t>시스템한도금액</t>
  </si>
  <si>
    <t>대환구분코드</t>
  </si>
  <si>
    <t>상품 변경</t>
  </si>
  <si>
    <t>승인완료</t>
  </si>
  <si>
    <t>자동거절</t>
  </si>
  <si>
    <t>여신계좌번호</t>
  </si>
  <si>
    <t>신규(추가)</t>
  </si>
  <si>
    <t>&gt;= 300</t>
  </si>
  <si>
    <t>승인부결</t>
  </si>
  <si>
    <t>CSS(I)</t>
  </si>
  <si>
    <t>심사반려</t>
  </si>
  <si>
    <t>에스엠컨설팅</t>
  </si>
  <si>
    <t>제휴쿠폰명</t>
  </si>
  <si>
    <t>한도증액</t>
  </si>
  <si>
    <t>문서업로드유무</t>
  </si>
  <si>
    <t>아셋컨설팅</t>
  </si>
  <si>
    <t>심사대기</t>
  </si>
  <si>
    <t>사용여부</t>
  </si>
  <si>
    <t>소비자기획부</t>
  </si>
  <si>
    <t>신규(증액)</t>
  </si>
  <si>
    <t>SOHO</t>
  </si>
  <si>
    <t>&gt;= 100</t>
  </si>
  <si>
    <t>조회및신청상태</t>
  </si>
  <si>
    <t>만기일시상환</t>
  </si>
  <si>
    <t>사전조회취소</t>
  </si>
  <si>
    <t>신청취소</t>
  </si>
  <si>
    <t>인터넷광고</t>
  </si>
  <si>
    <t>신자영업자</t>
  </si>
  <si>
    <t>직장주소</t>
  </si>
  <si>
    <t>공평저축은행</t>
  </si>
  <si>
    <t>의료보험구분명</t>
  </si>
  <si>
    <t>실명인증</t>
  </si>
  <si>
    <t>접속위치정보</t>
  </si>
  <si>
    <t>심사부결</t>
  </si>
  <si>
    <t>&gt;= 25.2</t>
  </si>
  <si>
    <t>승인취소</t>
  </si>
  <si>
    <t>대출경로명</t>
  </si>
  <si>
    <t>&lt; 36.5</t>
  </si>
  <si>
    <t>실행완료</t>
  </si>
  <si>
    <t>심사직원번호</t>
  </si>
  <si>
    <t>지하철광고</t>
  </si>
  <si>
    <t>솔로몬이벤트명</t>
  </si>
  <si>
    <t>&lt; 25.2</t>
  </si>
  <si>
    <t>수령지우편번호</t>
  </si>
  <si>
    <t>&lt; 32.4</t>
  </si>
  <si>
    <t>&gt;= 28.2</t>
  </si>
  <si>
    <t>오피스텔/원룸</t>
  </si>
  <si>
    <t>본인인증실패</t>
  </si>
  <si>
    <t>한국이지론</t>
  </si>
  <si>
    <t>케이블광고</t>
  </si>
  <si>
    <t>&lt; 33.9</t>
  </si>
  <si>
    <t>&lt; 31</t>
  </si>
  <si>
    <t>&gt;= 37.5</t>
  </si>
  <si>
    <t>&lt; 37.5</t>
  </si>
  <si>
    <t>&gt;= 999</t>
  </si>
  <si>
    <t>&gt;= 30</t>
  </si>
  <si>
    <t>&lt; 999</t>
  </si>
  <si>
    <t>&lt;= 999</t>
  </si>
  <si>
    <t>&lt; 28.2</t>
  </si>
  <si>
    <t>&lt; 88746</t>
  </si>
  <si>
    <t>&lt; 30</t>
  </si>
  <si>
    <t>읍_면_리</t>
  </si>
  <si>
    <t>&lt; 100</t>
  </si>
  <si>
    <t>소비자금융부</t>
  </si>
  <si>
    <t>본인소유</t>
  </si>
  <si>
    <t>&gt;= 36.5</t>
  </si>
  <si>
    <t>정보활용동의</t>
  </si>
  <si>
    <t>신규(재대출)</t>
  </si>
  <si>
    <t>&gt;= 40</t>
  </si>
  <si>
    <t>&gt;= 19</t>
  </si>
  <si>
    <t>&gt;= 37</t>
  </si>
  <si>
    <t>연구/개발직</t>
  </si>
  <si>
    <t>CSS에러</t>
  </si>
  <si>
    <t>&gt;= 27</t>
  </si>
  <si>
    <t>&gt;= 41</t>
  </si>
  <si>
    <t>&lt; 38.8</t>
  </si>
  <si>
    <t>&gt;= 33.9</t>
  </si>
  <si>
    <t>&gt;= 38.8</t>
  </si>
  <si>
    <t>&lt; 53980</t>
  </si>
  <si>
    <t>&gt;= 35</t>
  </si>
  <si>
    <t>&lt; 37</t>
  </si>
  <si>
    <t>&lt; 26650</t>
  </si>
  <si>
    <t>영업/판매직</t>
  </si>
  <si>
    <t>&gt;= 42</t>
  </si>
  <si>
    <t>&lt; 40</t>
  </si>
  <si>
    <t>&lt; 46</t>
  </si>
  <si>
    <t>인증요청</t>
  </si>
  <si>
    <t>배우자소유</t>
  </si>
  <si>
    <t>&lt; 26.63</t>
  </si>
  <si>
    <t>&gt;= 29.9</t>
  </si>
  <si>
    <t>&gt;= 39</t>
  </si>
  <si>
    <t>부모소유</t>
  </si>
  <si>
    <t>생산/기술직</t>
  </si>
  <si>
    <t>자영업체종사</t>
  </si>
  <si>
    <t>위촉계약직</t>
  </si>
  <si>
    <t>&lt; 41</t>
  </si>
  <si>
    <t>&gt;= 97.5</t>
  </si>
  <si>
    <t>&lt; 29.9</t>
  </si>
  <si>
    <t>&lt;= 87</t>
  </si>
  <si>
    <t>&gt;= 31</t>
  </si>
  <si>
    <t>&lt; 48</t>
  </si>
  <si>
    <t>사전조회등록</t>
  </si>
  <si>
    <t>&lt; 82.15</t>
  </si>
  <si>
    <t>&lt; 25.7</t>
  </si>
  <si>
    <t>&gt;= 8200</t>
  </si>
  <si>
    <t>&lt; 33</t>
  </si>
  <si>
    <t>&lt; 0.01</t>
  </si>
  <si>
    <t>&lt; 97.5</t>
  </si>
  <si>
    <t>&gt;= 33</t>
  </si>
  <si>
    <t>연봉계약직</t>
  </si>
  <si>
    <t>&gt;= 32.4</t>
  </si>
  <si>
    <t>&lt; 143.2</t>
  </si>
  <si>
    <t>&lt; 50</t>
  </si>
  <si>
    <t>&lt; 44</t>
  </si>
  <si>
    <t>&lt; 32</t>
  </si>
  <si>
    <t>구입자금</t>
  </si>
  <si>
    <t>계약금납입</t>
  </si>
  <si>
    <t>교보생명</t>
  </si>
  <si>
    <t>해당사항없음</t>
  </si>
  <si>
    <t>주택구입중도금</t>
  </si>
  <si>
    <t>&gt;= 50</t>
  </si>
  <si>
    <t>&lt; 35.9</t>
  </si>
  <si>
    <t>&lt; 65.87</t>
  </si>
  <si>
    <t>&gt;= 44</t>
  </si>
  <si>
    <t>&lt; 35</t>
  </si>
  <si>
    <t>신용우수</t>
  </si>
  <si>
    <t>&gt;= 48</t>
  </si>
  <si>
    <t>&lt; 27</t>
  </si>
  <si>
    <t>&gt;= 46</t>
  </si>
  <si>
    <t>삼성생명</t>
  </si>
  <si>
    <t>주택구입</t>
  </si>
  <si>
    <t>&lt; 39</t>
  </si>
  <si>
    <t>&lt; 47.18</t>
  </si>
  <si>
    <t>삼성전자</t>
  </si>
  <si>
    <t>생활안정자금</t>
  </si>
  <si>
    <t>육군본부</t>
  </si>
  <si>
    <t>운영자금</t>
  </si>
  <si>
    <t>가족소유</t>
  </si>
  <si>
    <t>&lt; 53</t>
  </si>
  <si>
    <t>&gt;= 0.01</t>
  </si>
  <si>
    <t>&lt; 38</t>
  </si>
  <si>
    <t>&gt;= 25.7</t>
  </si>
  <si>
    <t>타행대환</t>
  </si>
  <si>
    <t>&gt;= 53</t>
  </si>
  <si>
    <t>향 후 사용X</t>
  </si>
  <si>
    <t>&lt; 42</t>
  </si>
  <si>
    <t>주택개량</t>
  </si>
  <si>
    <t>본인 취소</t>
  </si>
  <si>
    <t>&gt;= 38</t>
  </si>
  <si>
    <t>&gt;= 0.6</t>
  </si>
  <si>
    <t>&lt; 9.5</t>
  </si>
  <si>
    <t>심사보류</t>
  </si>
  <si>
    <t>신용대출과다</t>
  </si>
  <si>
    <t>당행대환</t>
  </si>
  <si>
    <t>혼수자금</t>
  </si>
  <si>
    <t>직장의료보험</t>
  </si>
  <si>
    <t>신용거래불량</t>
  </si>
  <si>
    <t>주택구입잔금</t>
  </si>
  <si>
    <t>지인 재확인</t>
  </si>
  <si>
    <t>&gt;= 32</t>
  </si>
  <si>
    <t>권리침해</t>
  </si>
  <si>
    <t>사업추진비</t>
  </si>
  <si>
    <t>자산여력없음</t>
  </si>
  <si>
    <t>삼성화재</t>
  </si>
  <si>
    <t>&lt; 19.5</t>
  </si>
  <si>
    <t>여행자금</t>
  </si>
  <si>
    <t>금융대환</t>
  </si>
  <si>
    <t>학업용품</t>
  </si>
  <si>
    <t>사업성 미달</t>
  </si>
  <si>
    <t>서류미비</t>
  </si>
  <si>
    <t>차량구입</t>
  </si>
  <si>
    <t>주식투자금</t>
  </si>
  <si>
    <t>대부업기대출</t>
  </si>
  <si>
    <t>card_id</t>
  </si>
  <si>
    <t>카드 ID</t>
  </si>
  <si>
    <t>target</t>
  </si>
  <si>
    <t>구매 날짜</t>
  </si>
  <si>
    <t>상점 그룹</t>
  </si>
  <si>
    <t>상점 id</t>
  </si>
  <si>
    <t>city_id</t>
  </si>
  <si>
    <t>카드 승인여부</t>
  </si>
  <si>
    <t>할부개월수</t>
  </si>
  <si>
    <t>익명화된 값</t>
  </si>
  <si>
    <t>상점 카테고리</t>
  </si>
  <si>
    <t>소득 재확인</t>
  </si>
  <si>
    <t>&gt;= 23</t>
  </si>
  <si>
    <t>서류미접수</t>
  </si>
  <si>
    <t>마지막 활성 월의 트랜잭션량(A&gt;B&gt;C&gt;D&gt;E)</t>
  </si>
  <si>
    <t xml:space="preserve"> ==&gt; Cell당 기대빈도가 0.5% 미만임.</t>
  </si>
  <si>
    <t xml:space="preserve"> ==&gt; Cell당 기대빈도가 5% 미만임.</t>
  </si>
  <si>
    <t xml:space="preserve"> ==&gt; 신청금액이 5천만원 이상인 케이스가 존재</t>
  </si>
  <si>
    <t>most_recent_purchases_range</t>
  </si>
  <si>
    <t>Normalized purchase amount</t>
  </si>
  <si>
    <t>상품명을 보았을 때 모두 소비자 대상 상품임</t>
  </si>
  <si>
    <t xml:space="preserve"> ==&gt; 대출금리 값이 0이거나 999인 경우는?</t>
  </si>
  <si>
    <t>month lag to reference date</t>
  </si>
  <si>
    <t xml:space="preserve"> ==&gt; 거의 모든 건들의 취급수수료율이 0%임</t>
  </si>
  <si>
    <t xml:space="preserve"> ==&gt; 기존의 거주지주소 변수를 통해 파생</t>
  </si>
  <si>
    <t xml:space="preserve"> ==&gt; 기존의 널값을 N으로 대체한 결과임.</t>
  </si>
  <si>
    <t xml:space="preserve"> ==&gt; 0등급의 의미?, 등급이 널인 경우는?</t>
  </si>
  <si>
    <t>지난 6개월 이내 활성 개월수</t>
  </si>
  <si>
    <t>지난 12개월 이내 활성 개월수</t>
  </si>
  <si>
    <t>loanApplyStepCss0</t>
  </si>
  <si>
    <t>active_months_lag6</t>
  </si>
  <si>
    <t>merchant_group_id</t>
  </si>
  <si>
    <t>inf는 0의 로그값으로 추정</t>
  </si>
  <si>
    <t>&gt;= -386.89117043</t>
  </si>
  <si>
    <t>avg_purchases_lag3</t>
  </si>
  <si>
    <t>anonymized category</t>
  </si>
  <si>
    <t>avg_purchases_lag6</t>
  </si>
  <si>
    <t xml:space="preserve"> ==&gt; 분석의 의미성 재확인 필요</t>
  </si>
  <si>
    <t>가계용도, 기업운영자금 등..</t>
  </si>
  <si>
    <t>avg_purchases_lag12</t>
  </si>
  <si>
    <t>&lt;= 6000000000000</t>
  </si>
  <si>
    <t>[신청일자 기준 데이터 분포]</t>
  </si>
  <si>
    <t>분당(031-779-8000)</t>
  </si>
  <si>
    <t xml:space="preserve"> ==&gt; 약 98%가 0값임.</t>
  </si>
  <si>
    <t>지난 3개월 이내 활성 개월수</t>
  </si>
  <si>
    <t>active_months_lag3</t>
  </si>
  <si>
    <t>first_active_month</t>
  </si>
  <si>
    <t>3. Abnormal Case 식별</t>
  </si>
  <si>
    <t>본사&gt;&gt;총괄&gt;&gt;HS지점&gt;&gt;HS2팀</t>
  </si>
  <si>
    <t>비정규직/위촉계약/정수기판매원</t>
  </si>
  <si>
    <t xml:space="preserve"> ==&gt; 등급이 0인 경우는?</t>
  </si>
  <si>
    <t xml:space="preserve"> ==&gt; 약 96%가 널값임.</t>
  </si>
  <si>
    <t>active_months_lag12</t>
  </si>
  <si>
    <t>anonymized measure</t>
  </si>
  <si>
    <t>비정규직/위촉계약/화장품판매원</t>
  </si>
  <si>
    <t xml:space="preserve"> ==&gt; 여부 변수로 값보정 필요</t>
  </si>
  <si>
    <t xml:space="preserve"> ==&gt; 거주지역명 파생 후 제외</t>
  </si>
  <si>
    <t xml:space="preserve"> ==&gt; 약 83%가 널값임.</t>
  </si>
  <si>
    <t>일산(031-956-8200)</t>
  </si>
  <si>
    <t xml:space="preserve"> ==&gt; 현직장경력 파생 후 제거</t>
  </si>
  <si>
    <t xml:space="preserve"> ==&gt; 필드 의미 재확인 필요</t>
  </si>
  <si>
    <t xml:space="preserve"> ==&gt; 약 99%가 널값임.</t>
  </si>
  <si>
    <t>평촌(031-479-8000)</t>
  </si>
  <si>
    <t>&lt;= 9722.97330595</t>
  </si>
  <si>
    <t>본사&gt;&gt;총괄&gt;&gt;서울지점&gt;&gt;서울1팀</t>
  </si>
  <si>
    <t>부평(032-363-8000)</t>
  </si>
  <si>
    <t xml:space="preserve"> ==&gt; 약 91%가 널값임.</t>
  </si>
  <si>
    <t>2. Filtering 조건 정의</t>
  </si>
  <si>
    <t>문산(031-956-8000)</t>
  </si>
  <si>
    <t xml:space="preserve"> ==&gt; 값이 '선'인 경우는?</t>
  </si>
  <si>
    <t xml:space="preserve"> ==&gt; 약 92%가 널값임.</t>
  </si>
  <si>
    <t xml:space="preserve"> ==&gt; 등급이 널인 경우는?</t>
  </si>
  <si>
    <t xml:space="preserve"> ==&gt; 신용등급이 0인 경우는?</t>
  </si>
  <si>
    <t xml:space="preserve"> ==&gt; 상품명 필드와 의미 중복</t>
  </si>
  <si>
    <t>feature_2</t>
  </si>
  <si>
    <t xml:space="preserve"> ==&gt; 승인금액 및 시스템한도금액 제외 여부 결정 필요</t>
  </si>
  <si>
    <t xml:space="preserve"> ==&gt; 음수 및 이상치에 대해 Classing 필요</t>
  </si>
  <si>
    <t>과거 기프트카드 발급 대상자에게 상품준것 (현재 사용X)</t>
  </si>
  <si>
    <t xml:space="preserve"> ==&gt; DTI기본이율이 0이거나 99999인 경우는?</t>
  </si>
  <si>
    <t xml:space="preserve"> ==&gt; 널값과 '기타'를 하나로 Classing 필요</t>
  </si>
  <si>
    <t>본사&gt;&gt;위너스총괄&gt;&gt;마포지점&gt;&gt;마포1팀&gt;&gt;마포1-1팀</t>
  </si>
  <si>
    <t>본사&gt;&gt;위너스총괄&gt;&gt;건대지점&gt;&gt;건대5팀&gt;&gt;건대5-1팀</t>
  </si>
  <si>
    <t xml:space="preserve"> ==&gt; 대면 : 비대면의 비율은 약 5 : 1정도임.</t>
  </si>
  <si>
    <t>본사&gt;&gt;위너스총괄&gt;&gt;건대지점&gt;&gt;건대1팀&gt;&gt;건대1-3팀</t>
  </si>
  <si>
    <t>본사&gt;&gt;위너스총괄&gt;&gt;마포지점&gt;&gt;마포1팀&gt;&gt;마포1-2팀</t>
  </si>
  <si>
    <t>C_ID_231eb25428</t>
  </si>
  <si>
    <t>C_ID_206d3c80b1</t>
  </si>
  <si>
    <t>C_ID_1d885a6a72</t>
  </si>
  <si>
    <t>C_ID_54e3aeac86</t>
  </si>
  <si>
    <t>C_ID_cb34e13a1e</t>
  </si>
  <si>
    <t>C_ID_ddacf00fe2</t>
  </si>
  <si>
    <t>C_ID_7b6447a27c</t>
  </si>
  <si>
    <t>C_ID_d369eccb10</t>
  </si>
  <si>
    <t>C_ID_fc8ab16f29</t>
  </si>
  <si>
    <t>C_ID_d66256bf18</t>
  </si>
  <si>
    <t>C_ID_c34c73cd16</t>
  </si>
  <si>
    <t>C_ID_8b433b094e</t>
  </si>
  <si>
    <t>C_ID_c00bbde229</t>
  </si>
  <si>
    <t>C_ID_733c6fdc4f</t>
  </si>
  <si>
    <t>C_ID_d443a87e42</t>
  </si>
  <si>
    <t>C_ID_2f2fe9c8ed</t>
  </si>
  <si>
    <t>C_ID_2f3d0432fe</t>
  </si>
  <si>
    <t>C_ID_ce3218f92b</t>
  </si>
  <si>
    <t>C_ID_a14c05afea</t>
  </si>
  <si>
    <t>C_ID_5813c755d9</t>
  </si>
  <si>
    <t>C_ID_24920007a9</t>
  </si>
  <si>
    <t>C_ID_4872a9e7ea</t>
  </si>
  <si>
    <t>C_ID_f3bb46a713</t>
  </si>
  <si>
    <t>C_ID_50e6f8c08b</t>
  </si>
  <si>
    <t>C_ID_d845ae8662</t>
  </si>
  <si>
    <t>C_ID_1dfdad6e71</t>
  </si>
  <si>
    <t>C_ID_55826e5052</t>
  </si>
  <si>
    <t>C_ID_f61d6f3f87</t>
  </si>
  <si>
    <t>C_ID_b1979fcc7a</t>
  </si>
  <si>
    <t>C_ID_7a5eaf4c2b</t>
  </si>
  <si>
    <t>C_ID_c9a24faf64</t>
  </si>
  <si>
    <t>C_ID_2e306bd974</t>
  </si>
  <si>
    <t>C_ID_bbf4dec2ac</t>
  </si>
  <si>
    <t>C_ID_1b899864df</t>
  </si>
  <si>
    <t>C_ID_22ad47f87b</t>
  </si>
  <si>
    <t>C_ID_443990a063</t>
  </si>
  <si>
    <t>C_ID_55098dbd24</t>
  </si>
  <si>
    <t>C_ID_bf24a9373e</t>
  </si>
  <si>
    <t>C_ID_aa23a24e1b</t>
  </si>
  <si>
    <t>C_ID_b82176a13c</t>
  </si>
  <si>
    <t>C_ID_eab8fcea83</t>
  </si>
  <si>
    <t>C_ID_d82cbb5a52</t>
  </si>
  <si>
    <t>C_ID_235a57b7ae</t>
  </si>
  <si>
    <t>C_ID_54428f7ceb</t>
  </si>
  <si>
    <t>C_ID_9ac669631f</t>
  </si>
  <si>
    <t>C_ID_154445c800</t>
  </si>
  <si>
    <t>C_ID_84b7942491</t>
  </si>
  <si>
    <t>C_ID_419e396b0e</t>
  </si>
  <si>
    <t>C_ID_0c219a463e</t>
  </si>
  <si>
    <t>C_ID_2b64e70655</t>
  </si>
  <si>
    <t>C_ID_241d843fd7</t>
  </si>
  <si>
    <t>C_ID_99b9269711</t>
  </si>
  <si>
    <t>C_ID_baf1fc88ec</t>
  </si>
  <si>
    <t>C_ID_9532938389</t>
  </si>
  <si>
    <t>C_ID_fc0d2e9fc9</t>
  </si>
  <si>
    <t>C_ID_037f296ae9</t>
  </si>
  <si>
    <t>C_ID_6fccb398f0</t>
  </si>
  <si>
    <t>C_ID_40d14492c3</t>
  </si>
  <si>
    <t>C_ID_244c5dcbee</t>
  </si>
  <si>
    <t>C_ID_923c7f664a</t>
  </si>
  <si>
    <t>C_ID_3c55c42287</t>
  </si>
  <si>
    <t>C_ID_a94d3c7cfa</t>
  </si>
  <si>
    <t>C_ID_174db9b8e6</t>
  </si>
  <si>
    <t>C_ID_f578b3ac4b</t>
  </si>
  <si>
    <t>C_ID_054d6b11ef</t>
  </si>
  <si>
    <t>C_ID_45a30b2f14</t>
  </si>
  <si>
    <t>C_ID_89d40a089f</t>
  </si>
  <si>
    <t>C_ID_ede4d480a8</t>
  </si>
  <si>
    <t>C_ID_4d8971e10b</t>
  </si>
  <si>
    <t>C_ID_5f375b788a</t>
  </si>
  <si>
    <t>C_ID_555ef9077a</t>
  </si>
  <si>
    <t>C_ID_6fcfeb53ca</t>
  </si>
  <si>
    <t>C_ID_fec1e5373a</t>
  </si>
  <si>
    <t>C_ID_3b9f49ee69</t>
  </si>
  <si>
    <t>C_ID_d96260cb01</t>
  </si>
  <si>
    <t>C_ID_0b9d70793f</t>
  </si>
  <si>
    <t>C_ID_8b303691c2</t>
  </si>
  <si>
    <t>C_ID_43db5f2d49</t>
  </si>
  <si>
    <t>C_ID_53e1ba9af4</t>
  </si>
  <si>
    <t>C_ID_f58c1eb7da</t>
  </si>
  <si>
    <t>C_ID_16a834d14e</t>
  </si>
  <si>
    <t>C_ID_39e0a7f5e8</t>
  </si>
  <si>
    <t>C_ID_f54535212e</t>
  </si>
  <si>
    <t>C_ID_ed9b0d030d</t>
  </si>
  <si>
    <t>C_ID_788e571626</t>
  </si>
  <si>
    <t>C_ID_58d5e7d0e4</t>
  </si>
  <si>
    <t>C_ID_a403fed005</t>
  </si>
  <si>
    <t>C_ID_8bbacf7798</t>
  </si>
  <si>
    <t>C_ID_41595066ea</t>
  </si>
  <si>
    <t>C_ID_484fa2caf5</t>
  </si>
  <si>
    <t>C_ID_224fd22a3c</t>
  </si>
  <si>
    <t>C_ID_efdb5862d3</t>
  </si>
  <si>
    <t>C_ID_62e8f1cddd</t>
  </si>
  <si>
    <t>C_ID_b2c0ad0e8f</t>
  </si>
  <si>
    <t>C_ID_909b4330be</t>
  </si>
  <si>
    <t>C_ID_f47a857ef9</t>
  </si>
  <si>
    <t>C_ID_eab4561afb</t>
  </si>
  <si>
    <t>C_ID_0a9a30162f</t>
  </si>
  <si>
    <t>C_ID_f7c4c499b0</t>
  </si>
  <si>
    <t>C_ID_2d470353a5</t>
  </si>
  <si>
    <t>C_ID_2f9e702917</t>
  </si>
  <si>
    <t>C_ID_b7a6e60f0f</t>
  </si>
  <si>
    <t>C_ID_014853e14d</t>
  </si>
  <si>
    <t>C_ID_1e5fb3d6d9</t>
  </si>
  <si>
    <t>C_ID_b1033dc9d8</t>
  </si>
  <si>
    <t>C_ID_220b2c7f48</t>
  </si>
  <si>
    <t>C_ID_dcf8ab21f2</t>
  </si>
  <si>
    <t>C_ID_409686a73a</t>
  </si>
  <si>
    <t>C_ID_3735089628</t>
  </si>
  <si>
    <t>C_ID_a5c6adc44f</t>
  </si>
  <si>
    <t>C_ID_298998e8b2</t>
  </si>
  <si>
    <t>C_ID_26d65c30ee</t>
  </si>
  <si>
    <t>C_ID_29be1fdf72</t>
  </si>
  <si>
    <t>C_ID_658521fd34</t>
  </si>
  <si>
    <t>C_ID_02c0bca48b</t>
  </si>
  <si>
    <t>C_ID_0a33d755fc</t>
  </si>
  <si>
    <t>C_ID_4581811c81</t>
  </si>
  <si>
    <t>C_ID_8823444083</t>
  </si>
  <si>
    <t>C_ID_20cc5477f3</t>
  </si>
  <si>
    <t>C_ID_a105fde082</t>
  </si>
  <si>
    <t>C_ID_4b1f5e4a6f</t>
  </si>
  <si>
    <t>C_ID_282d394cc6</t>
  </si>
  <si>
    <t>C_ID_0a87420778</t>
  </si>
  <si>
    <t>C_ID_0259f3640c</t>
  </si>
  <si>
    <t>C_ID_a28843a948</t>
  </si>
  <si>
    <t>C_ID_f9862bcf7c</t>
  </si>
  <si>
    <t>C_ID_99f02cf3b0</t>
  </si>
  <si>
    <t>C_ID_d991d18e7c</t>
  </si>
  <si>
    <t>C_ID_5254699553</t>
  </si>
  <si>
    <t>C_ID_ca76f45bfd</t>
  </si>
  <si>
    <t>C_ID_b634a20d84</t>
  </si>
  <si>
    <t>C_ID_ed5edd033e</t>
  </si>
  <si>
    <t>C_ID_efbbe31aeb</t>
  </si>
  <si>
    <t>C_ID_eef0eaec35</t>
  </si>
  <si>
    <t>C_ID_6d08294fae</t>
  </si>
  <si>
    <t>C_ID_ef4775a683</t>
  </si>
  <si>
    <t>C_ID_036c9c20a7</t>
  </si>
  <si>
    <t>C_ID_0906cff6bb</t>
  </si>
  <si>
    <t>C_ID_c81a6a9875</t>
  </si>
  <si>
    <t>C_ID_99cab8eab9</t>
  </si>
  <si>
    <t>C_ID_2c9872d30e</t>
  </si>
  <si>
    <t>C_ID_f0112be942</t>
  </si>
  <si>
    <t>C_ID_2ed43332dd</t>
  </si>
  <si>
    <t>C_ID_1311f8caaf</t>
  </si>
  <si>
    <t>C_ID_d512666113</t>
  </si>
  <si>
    <t>C_ID_deb56609cb</t>
  </si>
  <si>
    <t>C_ID_2ab37e120c</t>
  </si>
  <si>
    <t>C_ID_193b5e40b7</t>
  </si>
  <si>
    <t>C_ID_4218d9a779</t>
  </si>
  <si>
    <t>C_ID_fd83c83ced</t>
  </si>
  <si>
    <t>C_ID_d1b94d15d8</t>
  </si>
  <si>
    <t>C_ID_d4d297800d</t>
  </si>
  <si>
    <t>C_ID_e181b6e97a</t>
  </si>
  <si>
    <t>C_ID_a606e1b4d7</t>
  </si>
  <si>
    <t>C_ID_e4ec05d465</t>
  </si>
  <si>
    <t>C_ID_b4db45340d</t>
  </si>
  <si>
    <t>C_ID_e1a35788df</t>
  </si>
  <si>
    <t>C_ID_95ae88a12b</t>
  </si>
  <si>
    <t>C_ID_750adb2fd9</t>
  </si>
  <si>
    <t>C_ID_749cae3be6</t>
  </si>
  <si>
    <t>C_ID_71667c4f3d</t>
  </si>
  <si>
    <t>C_ID_94e1eaf1b4</t>
  </si>
  <si>
    <t>C_ID_45f4ac29b8</t>
  </si>
  <si>
    <t>C_ID_475def66a9</t>
  </si>
  <si>
    <t>C_ID_a2fc4aac37</t>
  </si>
  <si>
    <t>C_ID_0943812a42</t>
  </si>
  <si>
    <t>C_ID_944bb3f51f</t>
  </si>
  <si>
    <t>C_ID_61a0a008f5</t>
  </si>
  <si>
    <t>C_ID_bf043af6c6</t>
  </si>
  <si>
    <t>C_ID_554055d28a</t>
  </si>
  <si>
    <t>C_ID_8df838532d</t>
  </si>
  <si>
    <t>C_ID_2d9e064164</t>
  </si>
  <si>
    <t>C_ID_5f65c91dc1</t>
  </si>
  <si>
    <t>C_ID_40ec0c32e7</t>
  </si>
  <si>
    <t>C_ID_41c3ba248d</t>
  </si>
  <si>
    <t>C_ID_d0bbba3c85</t>
  </si>
  <si>
    <t>C_ID_7fbbccd5cc</t>
  </si>
  <si>
    <t>C_ID_42381ef422</t>
  </si>
  <si>
    <t>C_ID_29dfbe8204</t>
  </si>
  <si>
    <t>C_ID_4e55eaaec1</t>
  </si>
  <si>
    <t>C_ID_7b2611c5c2</t>
  </si>
  <si>
    <t>C_ID_218d97f4ff</t>
  </si>
  <si>
    <t>C_ID_ba7eeebdf7</t>
  </si>
  <si>
    <t>C_ID_a120866236</t>
  </si>
  <si>
    <t>C_ID_63a52ce10d</t>
  </si>
  <si>
    <t>C_ID_8db8d17ec1</t>
  </si>
  <si>
    <t>C_ID_db9639800f</t>
  </si>
  <si>
    <t>C_ID_9888e1f4f4</t>
  </si>
  <si>
    <t>C_ID_99b75e1d17</t>
  </si>
  <si>
    <t>C_ID_50c89ab665</t>
  </si>
  <si>
    <t>C_ID_8ef75e6aee</t>
  </si>
  <si>
    <t>C_ID_0d145e583b</t>
  </si>
  <si>
    <t>C_ID_b966aaaf6f</t>
  </si>
  <si>
    <t>C_ID_f5a15b33a6</t>
  </si>
  <si>
    <t>C_ID_e2dee674c1</t>
  </si>
  <si>
    <t>C_ID_e5c6e5476f</t>
  </si>
  <si>
    <t>C_ID_e7e17ffa31</t>
  </si>
  <si>
    <t>C_ID_0d521d52b4</t>
  </si>
  <si>
    <t>C_ID_bdd9c65f15</t>
  </si>
  <si>
    <t>C_ID_fc6484dd1d</t>
  </si>
  <si>
    <t>C_ID_69472c4eee</t>
  </si>
  <si>
    <t>C_ID_d2614e644f</t>
  </si>
  <si>
    <t>C_ID_5271557019</t>
  </si>
  <si>
    <t>C_ID_bea55d75cf</t>
  </si>
  <si>
    <t>C_ID_7e065f1405</t>
  </si>
  <si>
    <t>C_ID_b500819f11</t>
  </si>
  <si>
    <t>C_ID_3f8544b9bd</t>
  </si>
  <si>
    <t>C_ID_561f1b509f</t>
  </si>
  <si>
    <t>C_ID_b068619ede</t>
  </si>
  <si>
    <t>C_ID_73e395d258</t>
  </si>
  <si>
    <t>C_ID_f671b78098</t>
  </si>
  <si>
    <t>C_ID_2d231f8205</t>
  </si>
  <si>
    <t>C_ID_e4309186f6</t>
  </si>
  <si>
    <t>C_ID_bcbb8628d8</t>
  </si>
  <si>
    <t>C_ID_6abd269465</t>
  </si>
  <si>
    <t>C_ID_2e00a21f2b</t>
  </si>
  <si>
    <t>C_ID_0dc9757d38</t>
  </si>
  <si>
    <t>C_ID_5aa947629e</t>
  </si>
  <si>
    <t>C_ID_c17102c976</t>
  </si>
  <si>
    <t>C_ID_a29e2e37f2</t>
  </si>
  <si>
    <t>C_ID_cb63b3d403</t>
  </si>
  <si>
    <t>C_ID_bb9986a1d3</t>
  </si>
  <si>
    <t>C_ID_0313116e75</t>
  </si>
  <si>
    <t>C_ID_ca94082186</t>
  </si>
  <si>
    <t>C_ID_6190cf5f82</t>
  </si>
  <si>
    <t>C_ID_79f3b2b178</t>
  </si>
  <si>
    <t>C_ID_7c96e43963</t>
  </si>
  <si>
    <t>C_ID_bd9833ded7</t>
  </si>
  <si>
    <t>C_ID_54d5b14d34</t>
  </si>
  <si>
    <t>C_ID_251c843570</t>
  </si>
  <si>
    <t>C_ID_9f20cbf1e8</t>
  </si>
  <si>
    <t>C_ID_d84361fb52</t>
  </si>
  <si>
    <t>C_ID_20fb0ce7a8</t>
  </si>
  <si>
    <t>C_ID_2b90ee67d2</t>
  </si>
  <si>
    <t>C_ID_c57b16a8fd</t>
  </si>
  <si>
    <t>C_ID_99eefbaa9e</t>
  </si>
  <si>
    <t>C_ID_b10e20cdea</t>
  </si>
  <si>
    <t>C_ID_1cccd0ec32</t>
  </si>
  <si>
    <t>C_ID_ae5c338e93</t>
  </si>
  <si>
    <t>C_ID_15c6d87d03</t>
  </si>
  <si>
    <t>C_ID_c718cd229f</t>
  </si>
  <si>
    <t>C_ID_97625012f8</t>
  </si>
  <si>
    <t>C_ID_cd147c572d</t>
  </si>
  <si>
    <t>C_ID_99a9b25972</t>
  </si>
  <si>
    <t>C_ID_60c6bf8169</t>
  </si>
  <si>
    <t>C_ID_e7a1c456c6</t>
  </si>
  <si>
    <t>C_ID_cfb872ac3c</t>
  </si>
  <si>
    <t>C_ID_ec243c4bd9</t>
  </si>
  <si>
    <t>C_ID_529bafa80a</t>
  </si>
  <si>
    <t>C_ID_556d7beb11</t>
  </si>
  <si>
    <t>C_ID_7ffbd2a64c</t>
  </si>
  <si>
    <t>C_ID_fb0ab80d27</t>
  </si>
  <si>
    <t>C_ID_ac6c783a10</t>
  </si>
  <si>
    <t>C_ID_637f7729a4</t>
  </si>
  <si>
    <t>C_ID_b8c8ea7dc3</t>
  </si>
  <si>
    <t>C_ID_fe8c8a2403</t>
  </si>
  <si>
    <t>C_ID_f21fcde360</t>
  </si>
  <si>
    <t>C_ID_c7b5606d0a</t>
  </si>
  <si>
    <t>C_ID_663f992185</t>
  </si>
  <si>
    <t>C_ID_3c0c069a82</t>
  </si>
  <si>
    <t>C_ID_53ab5d0e7d</t>
  </si>
  <si>
    <t>C_ID_aa66028f50</t>
  </si>
  <si>
    <t>C_ID_9b58fc3a42</t>
  </si>
  <si>
    <t>C_ID_650008e4c4</t>
  </si>
  <si>
    <t>C_ID_50788db58b</t>
  </si>
  <si>
    <t>C_ID_789739c37a</t>
  </si>
  <si>
    <t>C_ID_3fee8efdbf</t>
  </si>
  <si>
    <t>C_ID_588de4e7b6</t>
  </si>
  <si>
    <t>C_ID_128022cc97</t>
  </si>
  <si>
    <t>C_ID_2253a91ca1</t>
  </si>
  <si>
    <t>C_ID_caf7d60021</t>
  </si>
  <si>
    <t>C_ID_affe03a08a</t>
  </si>
  <si>
    <t>C_ID_213d12fec1</t>
  </si>
  <si>
    <t>C_ID_89a0bfb3e6</t>
  </si>
  <si>
    <t>C_ID_29816e20a8</t>
  </si>
  <si>
    <t>C_ID_ebbf8a7516</t>
  </si>
  <si>
    <t>C_ID_525cbb4cc8</t>
  </si>
  <si>
    <t>C_ID_8a9cfc5e7d</t>
  </si>
  <si>
    <t>C_ID_2f08b38179</t>
  </si>
  <si>
    <t>C_ID_72d1763da6</t>
  </si>
  <si>
    <t>C_ID_d2e705b6b2</t>
  </si>
  <si>
    <t>C_ID_b6b431b7ef</t>
  </si>
  <si>
    <t>C_ID_a11a96d12d</t>
  </si>
  <si>
    <t>C_ID_b1528846e9</t>
  </si>
  <si>
    <t>C_ID_faad71c4ea</t>
  </si>
  <si>
    <t>C_ID_c8180de8ac</t>
  </si>
  <si>
    <t>C_ID_ae6d3900ca</t>
  </si>
  <si>
    <t>C_ID_4fc3283a9d</t>
  </si>
  <si>
    <t>C_ID_cdf5afbe09</t>
  </si>
  <si>
    <t>C_ID_a2fc0f37e0</t>
  </si>
  <si>
    <t>C_ID_bf071a4f1d</t>
  </si>
  <si>
    <t>C_ID_1705190d03</t>
  </si>
  <si>
    <t>C_ID_9f9b35896b</t>
  </si>
  <si>
    <t>C_ID_cb51d9d868</t>
  </si>
  <si>
    <t>C_ID_955613c83c</t>
  </si>
  <si>
    <t>C_ID_0d8724a02d</t>
  </si>
  <si>
    <t>C_ID_a51e38ede9</t>
  </si>
  <si>
    <t>C_ID_ac9f24c3b4</t>
  </si>
  <si>
    <t>C_ID_f06e534c10</t>
  </si>
  <si>
    <t>C_ID_a623277c2d</t>
  </si>
  <si>
    <t>C_ID_86329d1ee4</t>
  </si>
  <si>
    <t>C_ID_71ceaeee99</t>
  </si>
  <si>
    <t>C_ID_429a71b561</t>
  </si>
  <si>
    <t>C_ID_463f625b4f</t>
  </si>
  <si>
    <t>C_ID_ba516ff0d1</t>
  </si>
  <si>
    <t>C_ID_432a6b5c86</t>
  </si>
  <si>
    <t>C_ID_04c5e8e64d</t>
  </si>
  <si>
    <t>C_ID_3c88c3f9d9</t>
  </si>
  <si>
    <t>C_ID_cd0aa29dc8</t>
  </si>
  <si>
    <t>C_ID_9e24b548ce</t>
  </si>
  <si>
    <t>C_ID_5ffc4a83f2</t>
  </si>
  <si>
    <t>C_ID_7ade7480ed</t>
  </si>
  <si>
    <t>C_ID_c4d8c3c8a1</t>
  </si>
  <si>
    <t>C_ID_0b8a7b3bd4</t>
  </si>
  <si>
    <t>C_ID_2671133500</t>
  </si>
  <si>
    <t>C_ID_001982552a</t>
  </si>
  <si>
    <t>C_ID_ffbabb3754</t>
  </si>
  <si>
    <t>C_ID_b81fa7c8e4</t>
  </si>
  <si>
    <t>C_ID_52ddcad603</t>
  </si>
  <si>
    <t>C_ID_8ac65c18fb</t>
  </si>
  <si>
    <t>C_ID_5de0aa1989</t>
  </si>
  <si>
    <t>C_ID_c32ce62973</t>
  </si>
  <si>
    <t>C_ID_e508ef00a3</t>
  </si>
  <si>
    <t>C_ID_a6a3800465</t>
  </si>
  <si>
    <t>C_ID_30e83fcd15</t>
  </si>
  <si>
    <t>C_ID_9635e09adf</t>
  </si>
  <si>
    <t>C_ID_99c893b28a</t>
  </si>
  <si>
    <t>C_ID_797692e5c2</t>
  </si>
  <si>
    <t>C_ID_cd52f06dba</t>
  </si>
  <si>
    <t>C_ID_f7e9dbf4de</t>
  </si>
  <si>
    <t>C_ID_14db1e6c57</t>
  </si>
  <si>
    <t>C_ID_9e6d7377d7</t>
  </si>
  <si>
    <t>C_ID_479ab49da4</t>
  </si>
  <si>
    <t>C_ID_64196cba6c</t>
  </si>
  <si>
    <t>C_ID_5cc37e593d</t>
  </si>
  <si>
    <t>C_ID_3d8cb8217b</t>
  </si>
  <si>
    <t>C_ID_f19c15af1e</t>
  </si>
  <si>
    <t>C_ID_fbdd45f6e3</t>
  </si>
  <si>
    <t>C_ID_fd40f6458f</t>
  </si>
  <si>
    <t>C_ID_db74a3ff65</t>
  </si>
  <si>
    <t>C_ID_372c6b7b39</t>
  </si>
  <si>
    <t>C_ID_f690ac71f9</t>
  </si>
  <si>
    <t>C_ID_2ac41f77b8</t>
  </si>
  <si>
    <t>C_ID_f323d1fd48</t>
  </si>
  <si>
    <t>C_ID_1f29c55de7</t>
  </si>
  <si>
    <t>C_ID_147d4492fd</t>
  </si>
  <si>
    <t>C_ID_64066123f9</t>
  </si>
  <si>
    <t>C_ID_6e17a20f6c</t>
  </si>
  <si>
    <t>C_ID_c93d2ed946</t>
  </si>
  <si>
    <t>C_ID_6a022793ae</t>
  </si>
  <si>
    <t>C_ID_85cd7bbd0c</t>
  </si>
  <si>
    <t>C_ID_c09863152b</t>
  </si>
  <si>
    <t>C_ID_33137d8248</t>
  </si>
  <si>
    <t>C_ID_9643deae97</t>
  </si>
  <si>
    <t>C_ID_203c30b7c5</t>
  </si>
  <si>
    <t>C_ID_63f86bc8ea</t>
  </si>
  <si>
    <t>C_ID_4469bfa6ff</t>
  </si>
  <si>
    <t>C_ID_509ecf243e</t>
  </si>
  <si>
    <t>C_ID_664eb73bf1</t>
  </si>
  <si>
    <t>C_ID_897c2ffd59</t>
  </si>
  <si>
    <t>C_ID_314277315e</t>
  </si>
  <si>
    <t>C_ID_1e549c4bea</t>
  </si>
  <si>
    <t>C_ID_6c582da682</t>
  </si>
  <si>
    <t>C_ID_1f4f7901b5</t>
  </si>
  <si>
    <t>C_ID_becb0f7785</t>
  </si>
  <si>
    <t>C_ID_24b5a2171e</t>
  </si>
  <si>
    <t>C_ID_9753dd6f97</t>
  </si>
  <si>
    <t>C_ID_f0768310db</t>
  </si>
  <si>
    <t>C_ID_aabf044bcd</t>
  </si>
  <si>
    <t>C_ID_867decf699</t>
  </si>
  <si>
    <t>C_ID_8c1cbd8c19</t>
  </si>
  <si>
    <t>C_ID_cb4e6a31cb</t>
  </si>
  <si>
    <t>C_ID_e7a4e2d684</t>
  </si>
  <si>
    <t>C_ID_dab5aa2053</t>
  </si>
  <si>
    <t>C_ID_1fc65fe387</t>
  </si>
  <si>
    <t>C_ID_701cea4f60</t>
  </si>
  <si>
    <t>C_ID_7a20b05233</t>
  </si>
  <si>
    <t>C_ID_e7858f5960</t>
  </si>
  <si>
    <t>C_ID_8e280c3aa7</t>
  </si>
  <si>
    <t>C_ID_277be25179</t>
  </si>
  <si>
    <t>C_ID_f09d67e764</t>
  </si>
  <si>
    <t>C_ID_eea5a15865</t>
  </si>
  <si>
    <t>C_ID_e8ff46c481</t>
  </si>
  <si>
    <t>C_ID_d9537fdfc0</t>
  </si>
  <si>
    <t>C_ID_fe4d17480d</t>
  </si>
  <si>
    <t>C_ID_e56aaa2eb1</t>
  </si>
  <si>
    <t>C_ID_65d6cc2c93</t>
  </si>
  <si>
    <t>C_ID_9789d0a73d</t>
  </si>
  <si>
    <t>C_ID_22d40c59ff</t>
  </si>
  <si>
    <t>C_ID_673eba059b</t>
  </si>
  <si>
    <t>C_ID_d6c86b18cd</t>
  </si>
  <si>
    <t>C_ID_6f61bed11c</t>
  </si>
  <si>
    <t>C_ID_c1232adbde</t>
  </si>
  <si>
    <t>C_ID_e07bc509c2</t>
  </si>
  <si>
    <t>C_ID_d8920df04d</t>
  </si>
  <si>
    <t>C_ID_de70600444</t>
  </si>
  <si>
    <t>C_ID_081082a629</t>
  </si>
  <si>
    <t>C_ID_f28fb61248</t>
  </si>
  <si>
    <t>C_ID_d24bbfba24</t>
  </si>
  <si>
    <t>C_ID_56e1b497e7</t>
  </si>
  <si>
    <t>C_ID_8beb427440</t>
  </si>
  <si>
    <t>C_ID_e34ea29439</t>
  </si>
  <si>
    <t>C_ID_14e3aed970</t>
  </si>
  <si>
    <t>C_ID_4363602d53</t>
  </si>
  <si>
    <t>C_ID_4199f5b7c0</t>
  </si>
  <si>
    <t>C_ID_2eb00b1ed3</t>
  </si>
  <si>
    <t>C_ID_7315642aa5</t>
  </si>
  <si>
    <t>C_ID_db26870a7a</t>
  </si>
  <si>
    <t>C_ID_533952e85c</t>
  </si>
  <si>
    <t>C_ID_5e8e9febd6</t>
  </si>
  <si>
    <t>C_ID_951c45ad3f</t>
  </si>
  <si>
    <t>C_ID_09250aa6bf</t>
  </si>
  <si>
    <t>C_ID_db056389c9</t>
  </si>
  <si>
    <t>C_ID_ed2b2ab4ea</t>
  </si>
  <si>
    <t>C_ID_239b13a2a6</t>
  </si>
  <si>
    <t>C_ID_fdb75b2874</t>
  </si>
  <si>
    <t>C_ID_0a7260a7fe</t>
  </si>
  <si>
    <t>C_ID_2c4649d8ae</t>
  </si>
  <si>
    <t>C_ID_86811f12f7</t>
  </si>
  <si>
    <t>C_ID_028a7f77db</t>
  </si>
  <si>
    <t>C_ID_3e40c18a81</t>
  </si>
  <si>
    <t>C_ID_54b6c8b519</t>
  </si>
  <si>
    <t>C_ID_ec296029d3</t>
  </si>
  <si>
    <t>C_ID_2b56279a24</t>
  </si>
  <si>
    <t>C_ID_425f9841d9</t>
  </si>
  <si>
    <t>C_ID_44cbaf67ef</t>
  </si>
  <si>
    <t>C_ID_a1f983d241</t>
  </si>
  <si>
    <t>C_ID_3fe00e3b92</t>
  </si>
  <si>
    <t>C_ID_cc9d663f42</t>
  </si>
  <si>
    <t>C_ID_0e23298d77</t>
  </si>
  <si>
    <t>C_ID_c79c9b6ba1</t>
  </si>
  <si>
    <t>C_ID_3d85db89cd</t>
  </si>
  <si>
    <t>C_ID_0673ceb43d</t>
  </si>
  <si>
    <t>C_ID_04183061dc</t>
  </si>
  <si>
    <t>C_ID_fb13e60a9b</t>
  </si>
  <si>
    <t>C_ID_f41476e9a6</t>
  </si>
  <si>
    <t>C_ID_f55ebfb46b</t>
  </si>
  <si>
    <t>C_ID_f849308e0c</t>
  </si>
  <si>
    <t>C_ID_806268791d</t>
  </si>
  <si>
    <t>C_ID_76d41d8626</t>
  </si>
  <si>
    <t>C_ID_c7948019b0</t>
  </si>
  <si>
    <t>C_ID_1e0e282a75</t>
  </si>
  <si>
    <t>C_ID_3f4cabe43e</t>
  </si>
  <si>
    <t>C_ID_d458b6379d</t>
  </si>
  <si>
    <t>C_ID_92aef14b06</t>
  </si>
  <si>
    <t>C_ID_5be78e83ba</t>
  </si>
  <si>
    <t>C_ID_53b01c745d</t>
  </si>
  <si>
    <t>C_ID_2d92bed443</t>
  </si>
  <si>
    <t>C_ID_a8c259eee3</t>
  </si>
  <si>
    <t>C_ID_6f3727cc3a</t>
  </si>
  <si>
    <t>C_ID_de2095ae3f</t>
  </si>
  <si>
    <t>C_ID_997996e9a1</t>
  </si>
  <si>
    <t>C_ID_79c6533b1f</t>
  </si>
  <si>
    <t>C_ID_59d038c5cf</t>
  </si>
  <si>
    <t>C_ID_48ec7e5868</t>
  </si>
  <si>
    <t>C_ID_ba7f6bf2bb</t>
  </si>
  <si>
    <t>C_ID_56018a05fd</t>
  </si>
  <si>
    <t>C_ID_927da2525f</t>
  </si>
  <si>
    <t>C_ID_a8d5594677</t>
  </si>
  <si>
    <t>C_ID_e551b81655</t>
  </si>
  <si>
    <t>C_ID_a08630b5a1</t>
  </si>
  <si>
    <t>C_ID_19b1b627b6</t>
  </si>
  <si>
    <t>C_ID_66b6383f92</t>
  </si>
  <si>
    <t>C_ID_20540e7aff</t>
  </si>
  <si>
    <t>C_ID_803b90c0d4</t>
  </si>
  <si>
    <t>C_ID_cad6796d8b</t>
  </si>
  <si>
    <t>C_ID_9c0c94cf34</t>
  </si>
  <si>
    <t>C_ID_6b6c79d922</t>
  </si>
  <si>
    <t>C_ID_a3680a424b</t>
  </si>
  <si>
    <t>C_ID_7251b2efdc</t>
  </si>
  <si>
    <t>C_ID_bdea9c0b5f</t>
  </si>
  <si>
    <t>C_ID_6c7ea3c214</t>
  </si>
  <si>
    <t>C_ID_ad644a4cfe</t>
  </si>
  <si>
    <t>C_ID_f732fc88f6</t>
  </si>
  <si>
    <t>C_ID_8228448ad6</t>
  </si>
  <si>
    <t>C_ID_dd732cc974</t>
  </si>
  <si>
    <t>C_ID_4955121e11</t>
  </si>
  <si>
    <t>C_ID_842b4ed3d8</t>
  </si>
  <si>
    <t>C_ID_9332e6eac7</t>
  </si>
  <si>
    <t>C_ID_4c82cd24b1</t>
  </si>
  <si>
    <t>C_ID_c71cf1be4c</t>
  </si>
  <si>
    <t>C_ID_b862676fae</t>
  </si>
  <si>
    <t>C_ID_7dbd849d90</t>
  </si>
  <si>
    <t>C_ID_8e78b679e2</t>
  </si>
  <si>
    <t>C_ID_f87184e418</t>
  </si>
  <si>
    <t>C_ID_5edbdc6cbb</t>
  </si>
  <si>
    <t>C_ID_ed3adeec8c</t>
  </si>
  <si>
    <t>C_ID_4d040930db</t>
  </si>
  <si>
    <t>C_ID_770f18b99e</t>
  </si>
  <si>
    <t>C_ID_fb62f6becd</t>
  </si>
  <si>
    <t>C_ID_1813ba770f</t>
  </si>
  <si>
    <t>C_ID_fb83746955</t>
  </si>
  <si>
    <t>C_ID_784aa62c6d</t>
  </si>
  <si>
    <t>C_ID_d6a5d02630</t>
  </si>
  <si>
    <t>C_ID_e5f2a7d5fc</t>
  </si>
  <si>
    <t>C_ID_c54696021c</t>
  </si>
  <si>
    <t>C_ID_8ff81d515a</t>
  </si>
  <si>
    <t>C_ID_efb4b1f7f9</t>
  </si>
  <si>
    <t>C_ID_684922691c</t>
  </si>
  <si>
    <t>C_ID_34df13a1e0</t>
  </si>
  <si>
    <t>C_ID_201ad4178d</t>
  </si>
  <si>
    <t>C_ID_2fbd11086c</t>
  </si>
  <si>
    <t>C_ID_ca2eb1fd9a</t>
  </si>
  <si>
    <t>C_ID_edd9542159</t>
  </si>
  <si>
    <t>C_ID_4750a12bc5</t>
  </si>
  <si>
    <t>C_ID_aa9d0d242b</t>
  </si>
  <si>
    <t>C_ID_f776685e94</t>
  </si>
  <si>
    <t>C_ID_efa6aa12f2</t>
  </si>
  <si>
    <t>C_ID_80f81ea7de</t>
  </si>
  <si>
    <t>C_ID_73be484163</t>
  </si>
  <si>
    <t>C_ID_5951997c0b</t>
  </si>
  <si>
    <t>C_ID_e431ea6451</t>
  </si>
  <si>
    <t>C_ID_56c2977267</t>
  </si>
  <si>
    <t>C_ID_7c7144e44a</t>
  </si>
  <si>
    <t>C_ID_92fd78ff19</t>
  </si>
  <si>
    <t>C_ID_eeede875f9</t>
  </si>
  <si>
    <t>C_ID_528b1fdc67</t>
  </si>
  <si>
    <t>C_ID_60eb79a79d</t>
  </si>
  <si>
    <t>C_ID_cb2c2dbc95</t>
  </si>
  <si>
    <t>C_ID_1e7590529a</t>
  </si>
  <si>
    <t>C_ID_0541b34a5d</t>
  </si>
  <si>
    <t>C_ID_e111304542</t>
  </si>
  <si>
    <t>C_ID_311090d5df</t>
  </si>
  <si>
    <t>C_ID_48553e37c0</t>
  </si>
  <si>
    <t>C_ID_635d89a4a9</t>
  </si>
  <si>
    <t>C_ID_12ded5aa40</t>
  </si>
  <si>
    <t>C_ID_0228e168bd</t>
  </si>
  <si>
    <t>C_ID_08c9c86688</t>
  </si>
  <si>
    <t>C_ID_dc066c69ec</t>
  </si>
  <si>
    <t>C_ID_d89f9972e7</t>
  </si>
  <si>
    <t>C_ID_98de533e05</t>
  </si>
  <si>
    <t>C_ID_75235ffce2</t>
  </si>
  <si>
    <t>C_ID_5e18d1d376</t>
  </si>
  <si>
    <t>C_ID_b96d0ecd23</t>
  </si>
  <si>
    <t>C_ID_d401eca25b</t>
  </si>
  <si>
    <t>C_ID_4f1bf1525e</t>
  </si>
  <si>
    <t>C_ID_e9f83279a2</t>
  </si>
  <si>
    <t>C_ID_0335426ea4</t>
  </si>
  <si>
    <t>C_ID_d6ec99c13b</t>
  </si>
  <si>
    <t>C_ID_bf6740356d</t>
  </si>
  <si>
    <t>C_ID_5e874a4ebb</t>
  </si>
  <si>
    <t>C_ID_f1f1131b72</t>
  </si>
  <si>
    <t>C_ID_762db0b460</t>
  </si>
  <si>
    <t>C_ID_08ede7b2f2</t>
  </si>
  <si>
    <t>C_ID_f1935cb663</t>
  </si>
  <si>
    <t>C_ID_1cd2ae5b33</t>
  </si>
  <si>
    <t>C_ID_894289f599</t>
  </si>
  <si>
    <t>C_ID_e91602381f</t>
  </si>
  <si>
    <t>C_ID_415834847a</t>
  </si>
  <si>
    <t>C_ID_ad2049acc1</t>
  </si>
  <si>
    <t>C_ID_83ec1febff</t>
  </si>
  <si>
    <t>C_ID_fb1a3b5541</t>
  </si>
  <si>
    <t>C_ID_437481ebab</t>
  </si>
  <si>
    <t>C_ID_6e266e2383</t>
  </si>
  <si>
    <t>C_ID_08b93fb62b</t>
  </si>
  <si>
    <t>C_ID_029d9fed0a</t>
  </si>
  <si>
    <t>C_ID_76b8eef754</t>
  </si>
  <si>
    <t>C_ID_2e8c287668</t>
  </si>
  <si>
    <t>C_ID_296dd012a5</t>
  </si>
  <si>
    <t>C_ID_a5b92a76a3</t>
  </si>
  <si>
    <t>C_ID_e54625f586</t>
  </si>
  <si>
    <t>C_ID_00edc3973c</t>
  </si>
  <si>
    <t>C_ID_048685c86b</t>
  </si>
  <si>
    <t>C_ID_213342324e</t>
  </si>
  <si>
    <t>C_ID_722e0c48b7</t>
  </si>
  <si>
    <t>C_ID_d7c00aed5a</t>
  </si>
  <si>
    <t>C_ID_8a4b60432f</t>
  </si>
  <si>
    <t>C_ID_f9568fb0cb</t>
  </si>
  <si>
    <t>C_ID_3698a14c3e</t>
  </si>
  <si>
    <t>C_ID_4e00993000</t>
  </si>
  <si>
    <t>C_ID_63a8337b1a</t>
  </si>
  <si>
    <t>C_ID_2f269f6a64</t>
  </si>
  <si>
    <t>C_ID_353eee9e7c</t>
  </si>
  <si>
    <t>C_ID_2f3158b425</t>
  </si>
  <si>
    <t>C_ID_502c380929</t>
  </si>
  <si>
    <t>C_ID_2c24cd6cb5</t>
  </si>
  <si>
    <t>C_ID_9cf88ca037</t>
  </si>
  <si>
    <t>C_ID_e86b4e32a0</t>
  </si>
  <si>
    <t>C_ID_2bafbb14f4</t>
  </si>
  <si>
    <t>C_ID_ebaf747795</t>
  </si>
  <si>
    <t>C_ID_1d3033b0b4</t>
  </si>
  <si>
    <t>C_ID_b6b909b23f</t>
  </si>
  <si>
    <t>C_ID_98fd763bac</t>
  </si>
  <si>
    <t>C_ID_bf629d631d</t>
  </si>
  <si>
    <t>C_ID_c2b937b491</t>
  </si>
  <si>
    <t>C_ID_27c3daccf4</t>
  </si>
  <si>
    <t>C_ID_fb51c6b3dd</t>
  </si>
  <si>
    <t>C_ID_b0c86a7890</t>
  </si>
  <si>
    <t>C_ID_d9830705ae</t>
  </si>
  <si>
    <t>C_ID_86e1679803</t>
  </si>
  <si>
    <t>C_ID_31106e5552</t>
  </si>
  <si>
    <t>C_ID_ab3d037d80</t>
  </si>
  <si>
    <t>C_ID_7c7a9e6356</t>
  </si>
  <si>
    <t>C_ID_83ed20979a</t>
  </si>
  <si>
    <t>C_ID_5899056c61</t>
  </si>
  <si>
    <t>C_ID_e9c85d6d60</t>
  </si>
  <si>
    <t>C_ID_7713e9d48a</t>
  </si>
  <si>
    <t>C_ID_f4150c9c89</t>
  </si>
  <si>
    <t>C_ID_275a74b7df</t>
  </si>
  <si>
    <t>C_ID_62d009cc42</t>
  </si>
  <si>
    <t>C_ID_2bc0f5d914</t>
  </si>
  <si>
    <t>C_ID_9282bb5dce</t>
  </si>
  <si>
    <t>C_ID_26255f7db0</t>
  </si>
  <si>
    <t>C_ID_00c41e4187</t>
  </si>
  <si>
    <t>C_ID_bb720e7a67</t>
  </si>
  <si>
    <t>C_ID_eea99e63f3</t>
  </si>
  <si>
    <t>C_ID_25a0bf340d</t>
  </si>
  <si>
    <t>C_ID_8f9c6f4256</t>
  </si>
  <si>
    <t>C_ID_f7cbd0dd58</t>
  </si>
  <si>
    <t>C_ID_b6b55063ed</t>
  </si>
  <si>
    <t>C_ID_08627211ff</t>
  </si>
  <si>
    <t>C_ID_6755731bbd</t>
  </si>
  <si>
    <t>C_ID_a2d991b993</t>
  </si>
  <si>
    <t>C_ID_f10b868ad3</t>
  </si>
  <si>
    <t>C_ID_9a9fe22d2a</t>
  </si>
  <si>
    <t>C_ID_e5899ec3ce</t>
  </si>
  <si>
    <t>C_ID_2aa6fa05d3</t>
  </si>
  <si>
    <t>C_ID_a9ba13ba77</t>
  </si>
  <si>
    <t>C_ID_694794af37</t>
  </si>
  <si>
    <t>C_ID_a5491087b0</t>
  </si>
  <si>
    <t>C_ID_6904b6a393</t>
  </si>
  <si>
    <t>C_ID_b2524d4b47</t>
  </si>
  <si>
    <t>C_ID_d4ec5bd29b</t>
  </si>
  <si>
    <t>C_ID_636e819353</t>
  </si>
  <si>
    <t>C_ID_cd3f6e2c71</t>
  </si>
  <si>
    <t>C_ID_9c7f2749c2</t>
  </si>
  <si>
    <t>C_ID_6e528ba6ed</t>
  </si>
  <si>
    <t>C_ID_e8b436f38c</t>
  </si>
  <si>
    <t>C_ID_47e23052f3</t>
  </si>
  <si>
    <t>C_ID_293de027cb</t>
  </si>
  <si>
    <t>C_ID_f48fce5919</t>
  </si>
  <si>
    <t>C_ID_484140864a</t>
  </si>
  <si>
    <t>C_ID_5cd5141ba4</t>
  </si>
  <si>
    <t>C_ID_fae44ad75f</t>
  </si>
  <si>
    <t>C_ID_2e6e0684ec</t>
  </si>
  <si>
    <t>C_ID_595bdd4d63</t>
  </si>
  <si>
    <t>C_ID_6079b87ae3</t>
  </si>
  <si>
    <t>C_ID_cb81bed40a</t>
  </si>
  <si>
    <t>C_ID_e21a0b56fe</t>
  </si>
  <si>
    <t>C_ID_586e089c4c</t>
  </si>
  <si>
    <t>C_ID_4dcdeb27e4</t>
  </si>
  <si>
    <t>C_ID_1b7b0afd2b</t>
  </si>
  <si>
    <t>C_ID_379443164c</t>
  </si>
  <si>
    <t>C_ID_c4b2ef4822</t>
  </si>
  <si>
    <t>C_ID_880285a624</t>
  </si>
  <si>
    <t>C_ID_e5af5e044b</t>
  </si>
  <si>
    <t>C_ID_db877cbf03</t>
  </si>
  <si>
    <t>C_ID_73a2481903</t>
  </si>
  <si>
    <t>C_ID_481c07e4c5</t>
  </si>
  <si>
    <t>C_ID_8af7d03ad5</t>
  </si>
  <si>
    <t>C_ID_a13f0df55b</t>
  </si>
  <si>
    <t>C_ID_cb8482864a</t>
  </si>
  <si>
    <t>C_ID_9df565da5e</t>
  </si>
  <si>
    <t>C_ID_3f095e544f</t>
  </si>
  <si>
    <t>C_ID_0febfbaeff</t>
  </si>
  <si>
    <t>C_ID_8a73add9a5</t>
  </si>
  <si>
    <t>C_ID_cde38a01e2</t>
  </si>
  <si>
    <t>C_ID_9770eda845</t>
  </si>
  <si>
    <t>C_ID_538ab8430a</t>
  </si>
  <si>
    <t>C_ID_d0798ed11d</t>
  </si>
  <si>
    <t>C_ID_b82983d452</t>
  </si>
  <si>
    <t>C_ID_2f947ba63d</t>
  </si>
  <si>
    <t>C_ID_bfc331d97f</t>
  </si>
  <si>
    <t>C_ID_4831dd52cd</t>
  </si>
  <si>
    <t>C_ID_9a22c4ba05</t>
  </si>
  <si>
    <t>C_ID_24c29c9496</t>
  </si>
  <si>
    <t>C_ID_9f0bb72ed2</t>
  </si>
  <si>
    <t>C_ID_43e7984851</t>
  </si>
  <si>
    <t>C_ID_8b62cda8bc</t>
  </si>
  <si>
    <t>C_ID_2db52be1a4</t>
  </si>
  <si>
    <t>C_ID_ad7628f644</t>
  </si>
  <si>
    <t>C_ID_59449b87ef</t>
  </si>
  <si>
    <t>C_ID_b25ff219b8</t>
  </si>
  <si>
    <t>C_ID_9d3966121b</t>
  </si>
  <si>
    <t>C_ID_0472baa88f</t>
  </si>
  <si>
    <t>C_ID_f0d5966e1c</t>
  </si>
  <si>
    <t>C_ID_bd6bad0235</t>
  </si>
  <si>
    <t>C_ID_47866c6c78</t>
  </si>
  <si>
    <t>C_ID_e8012b7b5f</t>
  </si>
  <si>
    <t>C_ID_9dbae1cfa1</t>
  </si>
  <si>
    <t>C_ID_ecbbdbd159</t>
  </si>
  <si>
    <t>C_ID_da48e29980</t>
  </si>
  <si>
    <t>C_ID_d1bad3e3bf</t>
  </si>
  <si>
    <t>C_ID_767cf9b40d</t>
  </si>
  <si>
    <t>C_ID_09197ac8e1</t>
  </si>
  <si>
    <t>C_ID_902b1f1a4f</t>
  </si>
  <si>
    <t>C_ID_02d2dcd012</t>
  </si>
  <si>
    <t>C_ID_faad01286e</t>
  </si>
  <si>
    <t>C_ID_d7caba5edb</t>
  </si>
  <si>
    <t>C_ID_55d731b95d</t>
  </si>
  <si>
    <t>C_ID_0f1103f2ef</t>
  </si>
  <si>
    <t>C_ID_5ae7b8af21</t>
  </si>
  <si>
    <t>C_ID_667acb76dc</t>
  </si>
  <si>
    <t>C_ID_5b53a546c4</t>
  </si>
  <si>
    <t>C_ID_74ea523a32</t>
  </si>
  <si>
    <t>C_ID_e0f0ffb4b0</t>
  </si>
  <si>
    <t>C_ID_7415ae3265</t>
  </si>
  <si>
    <t>C_ID_fbcdddaa3a</t>
  </si>
  <si>
    <t>C_ID_89b89721e4</t>
  </si>
  <si>
    <t>C_ID_68f5cb8827</t>
  </si>
  <si>
    <t>C_ID_d399df7543</t>
  </si>
  <si>
    <t>C_ID_3e77b46c6a</t>
  </si>
  <si>
    <t>C_ID_8e5a78c404</t>
  </si>
  <si>
    <t>C_ID_e515d91f88</t>
  </si>
  <si>
    <t>C_ID_caad53c7b3</t>
  </si>
  <si>
    <t>C_ID_eab2e7738f</t>
  </si>
  <si>
    <t>C_ID_8bb695e8c8</t>
  </si>
  <si>
    <t>C_ID_32a5362c28</t>
  </si>
  <si>
    <t>C_ID_0b45efc727</t>
  </si>
  <si>
    <t>C_ID_e1b0704146</t>
  </si>
  <si>
    <t>C_ID_eccabab4df</t>
  </si>
  <si>
    <t>C_ID_58a708db73</t>
  </si>
  <si>
    <t>C_ID_2ea260b093</t>
  </si>
  <si>
    <t>C_ID_e7dabd9af1</t>
  </si>
  <si>
    <t>C_ID_db5f69b619</t>
  </si>
  <si>
    <t>C_ID_cd61a2d7bb</t>
  </si>
  <si>
    <t>C_ID_2e3f87c231</t>
  </si>
  <si>
    <t>C_ID_8f425d8152</t>
  </si>
  <si>
    <t>C_ID_e483b8d3b5</t>
  </si>
  <si>
    <t>C_ID_5ea648846f</t>
  </si>
  <si>
    <t>C_ID_037d461fef</t>
  </si>
  <si>
    <t>C_ID_fbf8565198</t>
  </si>
  <si>
    <t>C_ID_c71e6987ee</t>
  </si>
  <si>
    <t>C_ID_e5332664d0</t>
  </si>
  <si>
    <t>C_ID_b8fa013b40</t>
  </si>
  <si>
    <t>C_ID_985393fdb5</t>
  </si>
  <si>
    <t>C_ID_2273f8f008</t>
  </si>
  <si>
    <t>C_ID_bd4625082e</t>
  </si>
  <si>
    <t>City identifier (anonymized )</t>
  </si>
  <si>
    <t>Merchant group (anonymized )</t>
  </si>
  <si>
    <t>Y' if approved, 'N' if denied</t>
  </si>
  <si>
    <t>State identifier (anonymized )</t>
  </si>
  <si>
    <t>&gt;= 349275</t>
  </si>
  <si>
    <t>&gt;= 15918620</t>
  </si>
  <si>
    <t>&lt; 15918620</t>
  </si>
  <si>
    <t>신청금액_5천만원이하</t>
  </si>
  <si>
    <t>&gt;= 12639720</t>
  </si>
  <si>
    <t>&gt;= 437266</t>
  </si>
  <si>
    <t>&gt;= 56000000</t>
  </si>
  <si>
    <t>신청금액_5천만원초과</t>
  </si>
  <si>
    <t>&gt;= 25088280</t>
  </si>
  <si>
    <t>&gt;= 47.18</t>
  </si>
  <si>
    <t>&lt; 895462</t>
  </si>
  <si>
    <t>&lt; 18020690</t>
  </si>
  <si>
    <t>&gt;= 18020690</t>
  </si>
  <si>
    <t>&gt;= 759116</t>
  </si>
  <si>
    <t>&lt; 349275</t>
  </si>
  <si>
    <t>&lt; 12639720</t>
  </si>
  <si>
    <t>&lt; 20400000</t>
  </si>
  <si>
    <t>&gt;= 895462</t>
  </si>
  <si>
    <t>&gt;= 309375</t>
  </si>
  <si>
    <t>&lt; 309375</t>
  </si>
  <si>
    <t>&gt;= 26.63</t>
  </si>
  <si>
    <t>&gt;= 22831450</t>
  </si>
  <si>
    <t>&lt; 437266</t>
  </si>
  <si>
    <t>&lt; 572390</t>
  </si>
  <si>
    <t>&gt;= 649509</t>
  </si>
  <si>
    <t>&lt; 25088280</t>
  </si>
  <si>
    <t>&gt;= 1265540</t>
  </si>
  <si>
    <t>&gt;= 20400000</t>
  </si>
  <si>
    <t>&lt; 111.65</t>
  </si>
  <si>
    <t>&gt;= 82.15</t>
  </si>
  <si>
    <t>&gt;= 30600000</t>
  </si>
  <si>
    <t>&lt; 1606736</t>
  </si>
  <si>
    <t>&lt; 30600000</t>
  </si>
  <si>
    <t>&lt; 34285110</t>
  </si>
  <si>
    <t>&lt; 1265540</t>
  </si>
  <si>
    <t>&gt;= 34285110</t>
  </si>
  <si>
    <t>&lt; 649509</t>
  </si>
  <si>
    <t>&lt; 22831450</t>
  </si>
  <si>
    <t>&lt; 38400000</t>
  </si>
  <si>
    <t>&gt;= 65.87</t>
  </si>
  <si>
    <t>&gt;= 1079512</t>
  </si>
  <si>
    <t>&lt; 1079512</t>
  </si>
  <si>
    <t>&lt; 759116</t>
  </si>
  <si>
    <t>&gt;= 143.2</t>
  </si>
  <si>
    <t>&gt;= 38400000</t>
  </si>
  <si>
    <t>&gt;= 43874480</t>
  </si>
  <si>
    <t>&lt; 3113043</t>
  </si>
  <si>
    <t>&gt;= 126.71</t>
  </si>
  <si>
    <t>&lt; 43874480</t>
  </si>
  <si>
    <t>&lt; 1791030</t>
  </si>
  <si>
    <t>&gt;= 572390</t>
  </si>
  <si>
    <t>&gt;= 111.65</t>
  </si>
  <si>
    <t>&gt;= 1606736</t>
  </si>
  <si>
    <t>&gt;= 52097790</t>
  </si>
  <si>
    <t>&lt; 183.52</t>
  </si>
  <si>
    <t>&lt; 160.58</t>
  </si>
  <si>
    <t>&lt; 126.71</t>
  </si>
  <si>
    <t>&lt; 52097790</t>
  </si>
  <si>
    <t>&lt;= 10787264</t>
  </si>
  <si>
    <t>&gt;= 67161700</t>
  </si>
  <si>
    <t>&gt;= 213.28</t>
  </si>
  <si>
    <t>&gt;= 6600000</t>
  </si>
  <si>
    <t>&lt; 213.28</t>
  </si>
  <si>
    <t>&lt; 282.76</t>
  </si>
  <si>
    <t>&gt;= 183.52</t>
  </si>
  <si>
    <t>&lt; 1909122</t>
  </si>
  <si>
    <t>&lt;= 99999</t>
  </si>
  <si>
    <t>&gt;= 160.58</t>
  </si>
  <si>
    <t>&lt; 11200000</t>
  </si>
  <si>
    <t>&gt;= 1791030</t>
  </si>
  <si>
    <t>&lt; 67161700</t>
  </si>
  <si>
    <t>&gt;= 1909122</t>
  </si>
  <si>
    <t>당행대환+타행대환</t>
  </si>
  <si>
    <t>&lt; 6600000</t>
  </si>
  <si>
    <t>&gt;= 15200000</t>
  </si>
  <si>
    <t>당행 거래 부적격</t>
  </si>
  <si>
    <t>&gt;= 9500000</t>
  </si>
  <si>
    <t>&gt;= 5323821</t>
  </si>
  <si>
    <t>&gt;= 282.76</t>
  </si>
  <si>
    <t>loanApply00</t>
  </si>
  <si>
    <t>&lt; 5323821</t>
  </si>
  <si>
    <t>&gt;= 11200000</t>
  </si>
  <si>
    <t>&gt;= 13.53</t>
  </si>
  <si>
    <t>&gt;= 3113043</t>
  </si>
  <si>
    <t>&gt;= 21600000</t>
  </si>
  <si>
    <t>당행거래고객우대</t>
  </si>
  <si>
    <t>&lt; 9500000</t>
  </si>
  <si>
    <t>&lt; 15200000</t>
  </si>
  <si>
    <t>&gt;= 13.75</t>
  </si>
  <si>
    <t>&gt;= -28.75</t>
  </si>
  <si>
    <t>기본정보 조건 미달</t>
  </si>
  <si>
    <t>재직,사업장 재확인</t>
  </si>
  <si>
    <t>서울 관악구 신림동</t>
  </si>
  <si>
    <t>&gt;= 1033540</t>
  </si>
  <si>
    <t>&lt; 15000000</t>
  </si>
  <si>
    <t>인천 부평구 부평동</t>
  </si>
  <si>
    <t>차주 신용도 열위</t>
  </si>
  <si>
    <t>&gt;= 2700000</t>
  </si>
  <si>
    <t>&gt;= 15000000</t>
  </si>
  <si>
    <t>인천 남구 주안동</t>
  </si>
  <si>
    <t>&lt; 2700000</t>
  </si>
  <si>
    <t>서울 중랑구 면목동</t>
  </si>
  <si>
    <t>&lt; 1033540</t>
  </si>
  <si>
    <t>대환론(타행대환)</t>
  </si>
  <si>
    <t>서울 강서구 화곡동</t>
  </si>
  <si>
    <t>급여대비 채무과다</t>
  </si>
  <si>
    <t>EDW최종적재일시</t>
  </si>
  <si>
    <t>&gt;= 900048</t>
  </si>
  <si>
    <t>&lt; 900048</t>
  </si>
  <si>
    <t>&lt; 21600000</t>
  </si>
  <si>
    <t>솔로몬 홈페이지</t>
  </si>
  <si>
    <t>채무불이행이력존재</t>
  </si>
  <si>
    <t>&lt; 5700000</t>
  </si>
  <si>
    <t>&gt;= 5700000</t>
  </si>
  <si>
    <t>서울 관악구 봉천동</t>
  </si>
  <si>
    <t>서울 노원구 상계동</t>
  </si>
  <si>
    <t>한국신용정보전체등급</t>
  </si>
  <si>
    <t>경기 시흥시 정왕동</t>
  </si>
  <si>
    <t>대부업조회이력과다</t>
  </si>
  <si>
    <t>서울 양천구 신정동</t>
  </si>
  <si>
    <t>에이치에스파트너스</t>
  </si>
  <si>
    <t>비정규직/계약직</t>
  </si>
  <si>
    <t>한국신용평가소비자등급</t>
  </si>
  <si>
    <t>&lt; 9.3963039</t>
  </si>
  <si>
    <t>소호전략구분코드</t>
  </si>
  <si>
    <t>주민사업자등록번호</t>
  </si>
  <si>
    <t>KCB전체신용등급</t>
  </si>
  <si>
    <t>비정규직/파견직</t>
  </si>
  <si>
    <t>원금균등분할상환</t>
  </si>
  <si>
    <t>201204이후</t>
  </si>
  <si>
    <t>평가내부등급코드</t>
  </si>
  <si>
    <t>에스앤에스컨설팅</t>
  </si>
  <si>
    <t>대출상환방법구분명</t>
  </si>
  <si>
    <t>201204이전</t>
  </si>
  <si>
    <t>최대대출한도금액</t>
  </si>
  <si>
    <t>티아이피피티엔씨</t>
  </si>
  <si>
    <t>최종콜백구분코드</t>
  </si>
  <si>
    <t>솔로몬내부등급코드</t>
  </si>
  <si>
    <t>원리금균등분할상환</t>
  </si>
  <si>
    <t>정책의사결정코드</t>
  </si>
  <si>
    <t>최종의사결정코드</t>
  </si>
  <si>
    <t>대출한도예외적용사유명</t>
  </si>
  <si>
    <t>PRE-WORKOUT</t>
  </si>
  <si>
    <t>Pre-Workout</t>
  </si>
  <si>
    <t>대학생(CSS)</t>
  </si>
  <si>
    <t>솔로몬전체신용등급</t>
  </si>
  <si>
    <t>일반자금(직장인)</t>
  </si>
  <si>
    <t>종합통장(직장인)</t>
  </si>
  <si>
    <t>수령지우편번호외주소</t>
  </si>
  <si>
    <t>NICE전체등급</t>
  </si>
  <si>
    <t>DTIR을 의미함</t>
  </si>
  <si>
    <t>심사사유상태코드</t>
  </si>
  <si>
    <t>대출한도예외적용구분명</t>
  </si>
  <si>
    <t>거주지주소로 대체</t>
  </si>
  <si>
    <t>종합사유소분류명</t>
  </si>
  <si>
    <t>일반자금(자영업자)</t>
  </si>
  <si>
    <t>대출금액 증가분</t>
  </si>
  <si>
    <t>일반자금대출(청년)</t>
  </si>
  <si>
    <t>일반자금(여성직장인)</t>
  </si>
  <si>
    <t>대출한도예외적용사유</t>
  </si>
  <si>
    <t>일반자금대출(대학생)</t>
  </si>
  <si>
    <t>현직장경력_개월수</t>
  </si>
  <si>
    <t>일반자금(대학생)</t>
  </si>
  <si>
    <t>(주)론코리아캐피탈</t>
  </si>
  <si>
    <t>제한한도와 동일</t>
  </si>
  <si>
    <t>일반자금(주부)</t>
  </si>
  <si>
    <t>대출금리예외적용금리</t>
  </si>
  <si>
    <t>일반자금(청년)</t>
  </si>
  <si>
    <t>&gt;= 9700000</t>
  </si>
  <si>
    <t>&lt; 113000000</t>
  </si>
  <si>
    <t>심사대상변경일시</t>
  </si>
  <si>
    <t>기간월수로 대체</t>
  </si>
  <si>
    <t>대출금리예외적용구분명</t>
  </si>
  <si>
    <t>&gt;= 71000000</t>
  </si>
  <si>
    <t>&lt; 91000000</t>
  </si>
  <si>
    <t>심사승인완료일시</t>
  </si>
  <si>
    <t>0의 값만 가짐</t>
  </si>
  <si>
    <t>&gt;= 78000000</t>
  </si>
  <si>
    <t>&gt;= 91000000</t>
  </si>
  <si>
    <t>일반자금대출(직장인)</t>
  </si>
  <si>
    <t>심사대기변경일시</t>
  </si>
  <si>
    <t>자택소유구분코드</t>
  </si>
  <si>
    <t>&lt; 78000000</t>
  </si>
  <si>
    <t>&lt; 100000000</t>
  </si>
  <si>
    <t>일반자금대출(주부)</t>
  </si>
  <si>
    <t>잡지(대학내일등)</t>
  </si>
  <si>
    <t>&gt;= 84000000</t>
  </si>
  <si>
    <t>&lt; 84000000</t>
  </si>
  <si>
    <t>&lt; 10100000</t>
  </si>
  <si>
    <t>&gt;= 5000000</t>
  </si>
  <si>
    <t>&lt; 71000000</t>
  </si>
  <si>
    <t>&lt; 1100000</t>
  </si>
  <si>
    <t>&gt;= 6300000</t>
  </si>
  <si>
    <t>&gt;= 53000000</t>
  </si>
  <si>
    <t>&lt; 10000002</t>
  </si>
  <si>
    <t>&lt; 9700000</t>
  </si>
  <si>
    <t>&lt; 70000000</t>
  </si>
  <si>
    <t>&gt;= 70000000</t>
  </si>
  <si>
    <t>&lt; 1000000</t>
  </si>
  <si>
    <t>&lt; 13000000</t>
  </si>
  <si>
    <t>&lt; 22900000</t>
  </si>
  <si>
    <t>&lt;= 50000000</t>
  </si>
  <si>
    <t>&lt; 10000200</t>
  </si>
  <si>
    <t>&lt; 18200000</t>
  </si>
  <si>
    <t>&gt;= 50000000</t>
  </si>
  <si>
    <t>&lt; 5050000</t>
  </si>
  <si>
    <t>&gt;= 10100000</t>
  </si>
  <si>
    <t>&gt;= 3000000</t>
  </si>
  <si>
    <t>&lt; 6300000</t>
  </si>
  <si>
    <t>&lt; 3000000</t>
  </si>
  <si>
    <t>&gt;= 800000</t>
  </si>
  <si>
    <t>&gt;= 10000000</t>
  </si>
  <si>
    <t>&gt;= 13000000</t>
  </si>
  <si>
    <t>&lt; 5000000</t>
  </si>
  <si>
    <t>&gt;= 1000000</t>
  </si>
  <si>
    <t>&lt; 10000000</t>
  </si>
  <si>
    <t>&gt;= 10300000</t>
  </si>
  <si>
    <t>&gt;= 10200000</t>
  </si>
  <si>
    <t>&gt;= 5050000</t>
  </si>
  <si>
    <t>&lt; 4600000</t>
  </si>
  <si>
    <t>&lt; 800000</t>
  </si>
  <si>
    <t>&gt;= 18200000</t>
  </si>
  <si>
    <t>&gt;= 9800000</t>
  </si>
  <si>
    <t>&lt; 50000000</t>
  </si>
  <si>
    <t>&lt; 18500000</t>
  </si>
  <si>
    <t>&gt;= 18500000</t>
  </si>
  <si>
    <t>&gt;= 22900000</t>
  </si>
  <si>
    <t>&gt;= 30000000</t>
  </si>
  <si>
    <t>&gt;= 10010000</t>
  </si>
  <si>
    <t>&lt; 9800000</t>
  </si>
  <si>
    <t>&gt;= 1100000</t>
  </si>
  <si>
    <t>&lt; 30000000</t>
  </si>
  <si>
    <t>&lt; 400000</t>
  </si>
  <si>
    <t>&lt; 20000000</t>
  </si>
  <si>
    <t>&gt;= 20000001</t>
  </si>
  <si>
    <t>&gt;= 500000</t>
  </si>
  <si>
    <t>&gt;= 10000002</t>
  </si>
  <si>
    <t>&lt; 10010000</t>
  </si>
  <si>
    <t>&lt; 200000</t>
  </si>
  <si>
    <t>&lt; 500000</t>
  </si>
  <si>
    <t>&gt;= 53980</t>
  </si>
  <si>
    <t>&lt; 10000001</t>
  </si>
  <si>
    <t>&lt; 10200000</t>
  </si>
  <si>
    <t>&gt;= 600000</t>
  </si>
  <si>
    <t xml:space="preserve"> ==&gt; 필드 제외</t>
  </si>
  <si>
    <t>&gt;= 10000200</t>
  </si>
  <si>
    <t>&gt;= 10000001</t>
  </si>
  <si>
    <t>&gt;= 36000000</t>
  </si>
  <si>
    <t>&gt;= 18000000</t>
  </si>
  <si>
    <t>&lt; 600000</t>
  </si>
  <si>
    <t>&lt; 43000000</t>
  </si>
  <si>
    <t>&gt;= 400000</t>
  </si>
  <si>
    <t>&gt;= 200000</t>
  </si>
  <si>
    <t>&lt; 700000</t>
  </si>
  <si>
    <t>&lt; 28000000</t>
  </si>
  <si>
    <t>&lt; 19200000</t>
  </si>
  <si>
    <t>&lt; 10300000</t>
  </si>
  <si>
    <t>&gt;= 20000000</t>
  </si>
  <si>
    <t>&lt; 900000</t>
  </si>
  <si>
    <t>&gt;= 19200000</t>
  </si>
  <si>
    <t>&gt;= 24000000</t>
  </si>
  <si>
    <t>&lt; 16000000</t>
  </si>
  <si>
    <t>&gt;= 700000</t>
  </si>
  <si>
    <t>&lt; 20000001</t>
  </si>
  <si>
    <t>&gt;= 22000000</t>
  </si>
  <si>
    <t>&lt; 36000000</t>
  </si>
  <si>
    <t>&gt;= 4600000</t>
  </si>
  <si>
    <t>&gt;= 26650</t>
  </si>
  <si>
    <t>&gt;= 28000000</t>
  </si>
  <si>
    <t>&lt; 18000000</t>
  </si>
  <si>
    <t>&gt;= 900000</t>
  </si>
  <si>
    <t>&lt; 24000000</t>
  </si>
  <si>
    <t>&gt;= 43000000</t>
  </si>
  <si>
    <t>&lt; 56000000</t>
  </si>
  <si>
    <t>&lt; 22000000</t>
  </si>
  <si>
    <t>&gt;= 16000000</t>
  </si>
  <si>
    <t>&gt;= 88746</t>
  </si>
  <si>
    <t>C</t>
  </si>
  <si>
    <t>B</t>
  </si>
  <si>
    <t>M_ID_0b8ed0c2b0</t>
  </si>
  <si>
    <t>M_ID_0a00fa9e8a</t>
  </si>
  <si>
    <t>M_ID_07a5671b4c</t>
  </si>
  <si>
    <t>feature_1</t>
  </si>
  <si>
    <t>M_ID_c2b9ac2ea4</t>
  </si>
  <si>
    <t>M_ID_c0b712e11a</t>
  </si>
  <si>
    <t>M_ID_bd49e37dda</t>
  </si>
  <si>
    <t>M_ID_d123532c72</t>
  </si>
  <si>
    <t>M_ID_c470fbcfb9</t>
  </si>
  <si>
    <t>target값이 정규분포를 벗어난 2207개 행 -&gt; test_target 시트에 있음</t>
  </si>
  <si>
    <t>상위(이하)</t>
  </si>
  <si>
    <t>레코드_개수</t>
  </si>
  <si>
    <t>target</t>
  </si>
  <si>
    <t>index</t>
  </si>
  <si>
    <t>N/I</t>
  </si>
  <si>
    <t>비율</t>
  </si>
  <si>
    <t>M_ID_1ceca881f0</t>
  </si>
  <si>
    <t>M_ID_1802942aaf</t>
  </si>
  <si>
    <t>M_ID_0c4018d3a0</t>
  </si>
  <si>
    <t>M_ID_28c2aace87</t>
  </si>
  <si>
    <t>M_ID_42697d5d44</t>
  </si>
  <si>
    <t>M_ID_26d4fadb60</t>
  </si>
  <si>
    <t>M_ID_32d73b8ecf</t>
  </si>
  <si>
    <t>M_ID_30340088f2</t>
  </si>
  <si>
    <t>M_ID_0039220eb3</t>
  </si>
  <si>
    <t>M_ID_00a6ca8a8a</t>
  </si>
  <si>
    <t>M_ID_6017075769</t>
  </si>
  <si>
    <t>M_ID_645a6af169</t>
  </si>
  <si>
    <t>M_ID_6464db3b45</t>
  </si>
  <si>
    <t>M_ID_49b779bc8a</t>
  </si>
  <si>
    <t>M_ID_49daf8a838</t>
  </si>
  <si>
    <t>M_ID_57e97f6546</t>
  </si>
  <si>
    <t>M_ID_508ecbdcde</t>
  </si>
  <si>
    <t>비율</t>
  </si>
  <si>
    <t>하위(초과)</t>
  </si>
  <si>
    <t>feature_3</t>
  </si>
  <si>
    <t>690, 419, 829, 206</t>
  </si>
  <si>
    <t>292, 358, 551, 651, 332, 430, 686, 117, 183, 605, 383</t>
  </si>
  <si>
    <t>131, 393, 266, 268, 18, 530, 789, 665, 164, 550, 808, 566, 59, 322, 86, 355, 491, 875, 245, 249, 634</t>
  </si>
  <si>
    <t>645, 623, 472, 345, 315</t>
  </si>
  <si>
    <t>836, 743, 109, 141, 790, 281, 542</t>
  </si>
  <si>
    <t>384, 391, 519, 265, 652, 781, 16, 400, 534, 671, 36, 38, 561, 181, 438, 312, 57, 320, 451, 587, 717, 591, 209, 598, 216, 478, 105, 873, 114, 246, 511</t>
  </si>
  <si>
    <t>416, 580, 179, 755, 661, 343, 248</t>
  </si>
  <si>
    <t>225, 514, 806, 556, 685, 340, 792</t>
  </si>
  <si>
    <t>198, 298, 333, 119, 796</t>
  </si>
  <si>
    <t>776, 224</t>
  </si>
  <si>
    <t>513, 260, 648, 11, 780, 153, 668, 162, 803, 805, 421, 814, 818, 52, 436, 182, 67, 579, 583, 712, 334, 847, 464, 718, 725, 599, 601, 226, 741, 628, 885, 381</t>
  </si>
  <si>
    <t>489, 367</t>
  </si>
  <si>
    <t>385, 398, 656, 241, 56, 606</t>
  </si>
  <si>
    <t>737, 482, 363, 45, 373, 412, 669, 415</t>
  </si>
  <si>
    <t>290, 307, 783</t>
  </si>
  <si>
    <t>2, 69, 840, 458, 714, 396, 529, 273, 180, 342, 702, 351</t>
  </si>
  <si>
    <t>356, 71, 456, 9, 40, 201, 140, 115, 692, 309, 443, 215, 411, 667, 222, 223</t>
  </si>
  <si>
    <t>574, 90, 190, 302</t>
  </si>
  <si>
    <t>854, 474, 827, 78</t>
  </si>
  <si>
    <t>546, 101, 247, 554, 330, 823, 526, 528, 49, 819, 83, 469, 374, 631, 504, 154, 317, 573, 734</t>
  </si>
  <si>
    <t>761, 706, 53</t>
  </si>
  <si>
    <t>289, 834, 417, 68, 357, 518, 422, 319, 427, 779, 432, 369, 497, 531, 884, 276, 87, 889, 126, 63</t>
  </si>
  <si>
    <t>386, 774, 650, 523, 145, 21, 664, 409, 795, 157, 414, 31, 544, 33, 166, 813, 557, 178, 568, 187, 703, 448, 839, 843, 81, 593, 607, 614, 748, 110, 879, 881, 498, 757, 891</t>
  </si>
  <si>
    <t>771, 420, 261, 676, 713, 267, 462, 14, 696, 536, 217</t>
  </si>
  <si>
    <t>769, 259, 653, 434, 499, 662, 471, 670</t>
  </si>
  <si>
    <t>705, 642, 613</t>
  </si>
  <si>
    <t>195, 360, 683, 108, 171, 560, 695</t>
  </si>
  <si>
    <t>210, 348</t>
  </si>
  <si>
    <t>387, 111, 527, 274, 19, 630, 763</t>
  </si>
  <si>
    <t>637, 842, 80, 278, 509</t>
  </si>
  <si>
    <t>793, 34, 172, 751</t>
  </si>
  <si>
    <t>401, 457, 130, 299</t>
  </si>
  <si>
    <t>avg_sales_lag3</t>
    <phoneticPr fontId="15" type="noConversion"/>
  </si>
  <si>
    <t>category_1</t>
    <phoneticPr fontId="15" type="noConversion"/>
  </si>
  <si>
    <t>A</t>
    <phoneticPr fontId="15" type="noConversion"/>
  </si>
  <si>
    <t>B</t>
    <phoneticPr fontId="15" type="noConversion"/>
  </si>
  <si>
    <t>C</t>
    <phoneticPr fontId="15" type="noConversion"/>
  </si>
  <si>
    <t>D</t>
    <phoneticPr fontId="15" type="noConversion"/>
  </si>
  <si>
    <t>E</t>
    <phoneticPr fontId="15" type="noConversion"/>
  </si>
  <si>
    <t>most_recent_purchases_range</t>
    <phoneticPr fontId="15" type="noConversion"/>
  </si>
  <si>
    <t>비율</t>
    <phoneticPr fontId="15" type="noConversion"/>
  </si>
  <si>
    <t>most_recent_purchases_range
most_recent_sales_range</t>
    <phoneticPr fontId="15" type="noConversion"/>
  </si>
  <si>
    <t>A(purchase/sales)</t>
    <phoneticPr fontId="15" type="noConversion"/>
  </si>
  <si>
    <t>category_4</t>
    <phoneticPr fontId="15" type="noConversion"/>
  </si>
  <si>
    <t>category_4
category_1</t>
    <phoneticPr fontId="15" type="noConversion"/>
  </si>
  <si>
    <t>N</t>
    <phoneticPr fontId="15" type="noConversion"/>
  </si>
  <si>
    <t>Y</t>
    <phoneticPr fontId="15" type="noConversion"/>
  </si>
  <si>
    <t>category_2</t>
    <phoneticPr fontId="15" type="noConversion"/>
  </si>
  <si>
    <t>NaN</t>
    <phoneticPr fontId="15" type="noConversion"/>
  </si>
  <si>
    <t>state_id</t>
    <phoneticPr fontId="15" type="noConversion"/>
  </si>
  <si>
    <t>9, 12, 15, 16</t>
    <phoneticPr fontId="15" type="noConversion"/>
  </si>
  <si>
    <t>5, 20, 21</t>
    <phoneticPr fontId="15" type="noConversion"/>
  </si>
  <si>
    <t>6, 10, 18, 23, 24</t>
    <phoneticPr fontId="15" type="noConversion"/>
  </si>
  <si>
    <t>1, 2, 3, 7, 8, 11, 17, 19</t>
    <phoneticPr fontId="15" type="noConversion"/>
  </si>
  <si>
    <t>4, 13, 14, 22</t>
    <phoneticPr fontId="15" type="noConversion"/>
  </si>
  <si>
    <t>==&gt; state_id가 -1일 경우 결측치로 추정</t>
    <phoneticPr fontId="15" type="noConversion"/>
  </si>
  <si>
    <t>active_months_lag3</t>
    <phoneticPr fontId="15" type="noConversion"/>
  </si>
  <si>
    <t>범주형</t>
    <phoneticPr fontId="15" type="noConversion"/>
  </si>
  <si>
    <t>active_months_lag3, 6, 12</t>
    <phoneticPr fontId="15" type="noConversion"/>
  </si>
  <si>
    <t>41개 id(103)개 row 중복-&gt;merchant_id 시트</t>
    <phoneticPr fontId="15" type="noConversion"/>
  </si>
  <si>
    <t>-1은 결측치? 정보 없음 같음</t>
    <phoneticPr fontId="15" type="noConversion"/>
  </si>
  <si>
    <t>{-1}</t>
  </si>
  <si>
    <t>{-1, 246}</t>
  </si>
  <si>
    <t>{323, 76, -1}</t>
  </si>
  <si>
    <t>{161, 97, 10, -1, 286}</t>
  </si>
  <si>
    <t>{101, 166, 136, 80, 114, 18, 212, 52, -1, 58, 126}</t>
  </si>
  <si>
    <t>{256, 289, 260, 201, 12, 44, 269, 143, 240, 145, 181, 310, 150, 278, 313, 247, -1, 287}</t>
  </si>
  <si>
    <t>{130, 133, 38, 135, 263, 190, 239, 16, 86, 25, 156, -1}</t>
  </si>
  <si>
    <t>{251, 85, -1}</t>
  </si>
  <si>
    <t>{128, 129, 131, 261, 6, 7, 265, 139, 140, 13, 271, 272, 274, 276, 21, 151, 24, 23, 279, 283, 155, 285, 28, 159, 291, 163, 294, 167, 168, 297, 295, 299, 173, 174, 48, 49, 309, 183, 184, 311, 186, 314, 188, 189, 62, 63, 318, 191, 69, 325, 327, 70, 329, 198, 333, 78, 77, 209, 339, 340, 213, 83, 220, 96, 98, 230, 231, 233, 105, 106, 238, 111, 242, 115, 116, 117, 250, -1, 255}</t>
  </si>
  <si>
    <t>{4, -1, 92}</t>
  </si>
  <si>
    <t>{2, 301, 144, 87, -1}</t>
  </si>
  <si>
    <t>{1, 321, 34, 262, 8, 235, 84, 218, 91, 61, -1}</t>
  </si>
  <si>
    <t>{320, 232, 203, 277, 157, -1}</t>
  </si>
  <si>
    <t>{172, 205, 112, 245, -1}</t>
  </si>
  <si>
    <t>{275, 153, 29, 158, 33, 290, 35, 165, 296, 300, 303, 187, 64, 193, 326, 74, 341, 90, 219, 228, 229, 108, 236, 237, 118, 254, 248, 252, 253, -1}</t>
  </si>
  <si>
    <t>{3, 9, 267, 270, 22, 32, 47, 175, 51, 308, 312, 60, 65, 68, 71, 328, 336, 210, 214, 343, 88, 345, 224, 226, 100, 104, 110, 125, -1}</t>
  </si>
  <si>
    <t>{330, 30, -1}</t>
  </si>
  <si>
    <t>{200, 282, -1}</t>
  </si>
  <si>
    <t>{66, 258, 40, 137, 42, 73, 142, 46, 113, 146, 147, 211, 148, -1, 338, 123, 94}</t>
  </si>
  <si>
    <t>{288, 162, 169, 41, 14, 334, 304, 337, 53, 342, 56, 347, -1, 216}</t>
  </si>
  <si>
    <t>{160, 194, 259, 281, 39, 234, 171, 268, 306, 178, 182, 119, 120, 89, 26, -1, 223}</t>
  </si>
  <si>
    <t>{17, -1}</t>
  </si>
  <si>
    <t>{11, 206, 208, 82, -1}</t>
  </si>
  <si>
    <t>{36, 293, 204, 81, 307, 180, 215, 124, 221, -1}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</si>
</sst>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%"/>
    <numFmt numFmtId="177" formatCode="#,##0_ "/>
    <numFmt numFmtId="178" formatCode="0.00_ "/>
    <numFmt numFmtId="179" formatCode="0_ "/>
    <numFmt numFmtId="180" formatCode="#,##0_);[Red]\(#,##0\)"/>
    <numFmt numFmtId="181" formatCode="yyyy/mm"/>
    <numFmt numFmtId="182" formatCode="0.0000000000_);[Red]\(0.0000000000\)"/>
    <numFmt numFmtId="188" formatCode="0.0000%"/>
  </numFmts>
  <fonts count="21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A6A6A6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b/>
      <sz val="11"/>
      <color rgb="FF0070C0"/>
      <name val="맑은 고딕"/>
      <family val="3"/>
      <charset val="129"/>
    </font>
    <font>
      <sz val="11"/>
      <color rgb="FF000000"/>
      <name val="Calibri"/>
    </font>
    <font>
      <sz val="11"/>
      <color rgb="FFFF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FF0000"/>
      <name val="돋움"/>
      <family val="3"/>
      <charset val="129"/>
    </font>
    <font>
      <sz val="10"/>
      <color rgb="FF000000"/>
      <name val="Calibri"/>
    </font>
    <font>
      <sz val="10"/>
      <color rgb="FF000000"/>
      <name val="THE정고딕120"/>
      <family val="1"/>
      <charset val="129"/>
    </font>
    <font>
      <b/>
      <sz val="11"/>
      <color rgb="FF000000"/>
      <name val="Calibri"/>
    </font>
    <font>
      <sz val="11"/>
      <color rgb="FFFF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B0F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theme="0" tint="-0.34998626667073579"/>
      <name val="Calibri"/>
      <family val="2"/>
    </font>
    <font>
      <sz val="11"/>
      <color theme="0" tint="-0.34998626667073579"/>
      <name val="맑은 고딕"/>
      <family val="3"/>
      <charset val="129"/>
    </font>
    <font>
      <sz val="10"/>
      <color theme="0" tint="-0.34998626667073579"/>
      <name val="THE정고딕120"/>
      <family val="1"/>
      <charset val="129"/>
    </font>
  </fonts>
  <fills count="1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rgb="FFFF0000"/>
      </right>
      <top style="thick">
        <color rgb="FFFF0000"/>
      </top>
      <bottom/>
      <diagonal/>
    </border>
    <border>
      <left style="thin">
        <color indexed="64"/>
      </left>
      <right style="thick">
        <color rgb="FFFF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56">
    <xf numFmtId="0" fontId="0" fillId="0" borderId="0" xfId="0" applyNumberFormat="1">
      <alignment vertical="center"/>
    </xf>
    <xf numFmtId="0" fontId="2" fillId="3" borderId="21" xfId="0" applyNumberFormat="1" applyFont="1" applyFill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2" fillId="3" borderId="9" xfId="0" applyNumberFormat="1" applyFont="1" applyFill="1" applyBorder="1" applyAlignment="1">
      <alignment horizontal="center" vertical="center"/>
    </xf>
    <xf numFmtId="0" fontId="2" fillId="3" borderId="20" xfId="0" applyNumberFormat="1" applyFont="1" applyFill="1" applyBorder="1" applyAlignment="1">
      <alignment horizontal="center" vertical="center"/>
    </xf>
    <xf numFmtId="0" fontId="2" fillId="3" borderId="19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77" fontId="0" fillId="0" borderId="1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11" fontId="0" fillId="0" borderId="1" xfId="0" applyNumberFormat="1" applyBorder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2" fillId="0" borderId="0" xfId="0" applyNumberFormat="1" applyFont="1">
      <alignment vertical="center"/>
    </xf>
    <xf numFmtId="0" fontId="0" fillId="4" borderId="1" xfId="0" applyNumberFormat="1" applyFill="1" applyBorder="1">
      <alignment vertical="center"/>
    </xf>
    <xf numFmtId="176" fontId="0" fillId="4" borderId="1" xfId="0" applyNumberFormat="1" applyFill="1" applyBorder="1">
      <alignment vertical="center"/>
    </xf>
    <xf numFmtId="0" fontId="0" fillId="0" borderId="1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5" borderId="1" xfId="0" applyNumberFormat="1" applyFill="1" applyBorder="1">
      <alignment vertical="center"/>
    </xf>
    <xf numFmtId="177" fontId="0" fillId="5" borderId="1" xfId="0" applyNumberFormat="1" applyFill="1" applyBorder="1">
      <alignment vertical="center"/>
    </xf>
    <xf numFmtId="177" fontId="0" fillId="0" borderId="1" xfId="0" applyNumberFormat="1" applyBorder="1">
      <alignment vertical="center"/>
    </xf>
    <xf numFmtId="177" fontId="0" fillId="4" borderId="1" xfId="0" applyNumberFormat="1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176" fontId="0" fillId="0" borderId="2" xfId="0" applyNumberFormat="1" applyBorder="1">
      <alignment vertical="center"/>
    </xf>
    <xf numFmtId="177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177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0" xfId="0" applyNumberFormat="1" applyAlignment="1">
      <alignment horizontal="right" vertical="center"/>
    </xf>
    <xf numFmtId="0" fontId="2" fillId="3" borderId="13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22" fontId="0" fillId="0" borderId="1" xfId="0" applyNumberFormat="1" applyFill="1" applyBorder="1">
      <alignment vertical="center"/>
    </xf>
    <xf numFmtId="0" fontId="2" fillId="3" borderId="2" xfId="0" applyNumberFormat="1" applyFont="1" applyFill="1" applyBorder="1" applyAlignment="1">
      <alignment horizontal="center" vertical="center"/>
    </xf>
    <xf numFmtId="177" fontId="0" fillId="0" borderId="13" xfId="0" applyNumberFormat="1" applyBorder="1">
      <alignment vertical="center"/>
    </xf>
    <xf numFmtId="178" fontId="0" fillId="0" borderId="1" xfId="0" applyNumberFormat="1" applyBorder="1" applyAlignment="1">
      <alignment horizontal="right" vertical="center"/>
    </xf>
    <xf numFmtId="0" fontId="3" fillId="0" borderId="1" xfId="0" applyNumberFormat="1" applyFont="1" applyBorder="1">
      <alignment vertical="center"/>
    </xf>
    <xf numFmtId="178" fontId="3" fillId="0" borderId="1" xfId="0" applyNumberFormat="1" applyFont="1" applyBorder="1" applyAlignment="1">
      <alignment horizontal="right" vertical="center"/>
    </xf>
    <xf numFmtId="0" fontId="3" fillId="0" borderId="2" xfId="0" applyNumberFormat="1" applyFont="1" applyBorder="1">
      <alignment vertical="center"/>
    </xf>
    <xf numFmtId="177" fontId="3" fillId="0" borderId="13" xfId="0" applyNumberFormat="1" applyFont="1" applyBorder="1">
      <alignment vertical="center"/>
    </xf>
    <xf numFmtId="0" fontId="4" fillId="0" borderId="0" xfId="0" applyNumberFormat="1" applyFont="1">
      <alignment vertical="center"/>
    </xf>
    <xf numFmtId="0" fontId="2" fillId="4" borderId="1" xfId="0" applyNumberFormat="1" applyFont="1" applyFill="1" applyBorder="1">
      <alignment vertical="center"/>
    </xf>
    <xf numFmtId="179" fontId="0" fillId="4" borderId="1" xfId="0" applyNumberFormat="1" applyFill="1" applyBorder="1">
      <alignment vertical="center"/>
    </xf>
    <xf numFmtId="0" fontId="0" fillId="0" borderId="0" xfId="0" applyNumberFormat="1" applyBorder="1">
      <alignment vertical="center"/>
    </xf>
    <xf numFmtId="0" fontId="2" fillId="0" borderId="1" xfId="0" applyNumberFormat="1" applyFont="1" applyFill="1" applyBorder="1">
      <alignment vertical="center"/>
    </xf>
    <xf numFmtId="14" fontId="0" fillId="0" borderId="1" xfId="0" applyNumberFormat="1" applyFill="1" applyBorder="1">
      <alignment vertical="center"/>
    </xf>
    <xf numFmtId="0" fontId="0" fillId="0" borderId="1" xfId="0" applyNumberFormat="1" applyFont="1" applyFill="1" applyBorder="1">
      <alignment vertical="center"/>
    </xf>
    <xf numFmtId="11" fontId="0" fillId="0" borderId="1" xfId="0" applyNumberFormat="1" applyFill="1" applyBorder="1">
      <alignment vertical="center"/>
    </xf>
    <xf numFmtId="0" fontId="0" fillId="0" borderId="1" xfId="0" applyNumberFormat="1" applyFont="1" applyFill="1" applyBorder="1">
      <alignment vertical="center"/>
    </xf>
    <xf numFmtId="0" fontId="5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11" fontId="0" fillId="4" borderId="1" xfId="0" applyNumberFormat="1" applyFill="1" applyBorder="1">
      <alignment vertical="center"/>
    </xf>
    <xf numFmtId="22" fontId="0" fillId="4" borderId="1" xfId="0" applyNumberForma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22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>
      <alignment vertical="center"/>
    </xf>
    <xf numFmtId="177" fontId="0" fillId="0" borderId="1" xfId="0" applyNumberFormat="1" applyFill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9" fontId="2" fillId="2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4" borderId="1" xfId="0" applyNumberFormat="1" applyFont="1" applyFill="1" applyBorder="1">
      <alignment vertical="center"/>
    </xf>
    <xf numFmtId="177" fontId="0" fillId="4" borderId="1" xfId="0" applyNumberFormat="1" applyFont="1" applyFill="1" applyBorder="1">
      <alignment vertical="center"/>
    </xf>
    <xf numFmtId="176" fontId="0" fillId="4" borderId="0" xfId="0" applyNumberFormat="1" applyFill="1">
      <alignment vertical="center"/>
    </xf>
    <xf numFmtId="0" fontId="0" fillId="4" borderId="1" xfId="0" applyNumberFormat="1" applyFill="1" applyBorder="1" applyAlignment="1">
      <alignment horizontal="left" vertical="center"/>
    </xf>
    <xf numFmtId="176" fontId="0" fillId="0" borderId="0" xfId="0" applyNumberFormat="1" applyFill="1">
      <alignment vertical="center"/>
    </xf>
    <xf numFmtId="0" fontId="0" fillId="7" borderId="1" xfId="0" applyNumberFormat="1" applyFill="1" applyBorder="1">
      <alignment vertical="center"/>
    </xf>
    <xf numFmtId="0" fontId="0" fillId="0" borderId="15" xfId="0" applyNumberFormat="1" applyFill="1" applyBorder="1">
      <alignment vertical="center"/>
    </xf>
    <xf numFmtId="177" fontId="2" fillId="3" borderId="1" xfId="0" applyNumberFormat="1" applyFont="1" applyFill="1" applyBorder="1" applyAlignment="1">
      <alignment horizontal="center" vertical="center"/>
    </xf>
    <xf numFmtId="177" fontId="0" fillId="0" borderId="0" xfId="0" applyNumberFormat="1" applyBorder="1">
      <alignment vertical="center"/>
    </xf>
    <xf numFmtId="176" fontId="0" fillId="5" borderId="0" xfId="0" applyNumberFormat="1" applyFill="1">
      <alignment vertical="center"/>
    </xf>
    <xf numFmtId="180" fontId="0" fillId="0" borderId="1" xfId="0" applyNumberFormat="1" applyBorder="1">
      <alignment vertical="center"/>
    </xf>
    <xf numFmtId="180" fontId="0" fillId="0" borderId="0" xfId="0" applyNumberFormat="1">
      <alignment vertical="center"/>
    </xf>
    <xf numFmtId="180" fontId="2" fillId="3" borderId="1" xfId="0" applyNumberFormat="1" applyFont="1" applyFill="1" applyBorder="1" applyAlignment="1">
      <alignment horizontal="center" vertical="center"/>
    </xf>
    <xf numFmtId="180" fontId="0" fillId="5" borderId="1" xfId="0" applyNumberFormat="1" applyFill="1" applyBorder="1">
      <alignment vertical="center"/>
    </xf>
    <xf numFmtId="180" fontId="0" fillId="4" borderId="1" xfId="0" applyNumberFormat="1" applyFill="1" applyBorder="1">
      <alignment vertical="center"/>
    </xf>
    <xf numFmtId="0" fontId="6" fillId="0" borderId="0" xfId="0" applyNumberFormat="1" applyFont="1" applyFill="1" applyBorder="1">
      <alignment vertical="center"/>
    </xf>
    <xf numFmtId="176" fontId="0" fillId="7" borderId="1" xfId="0" applyNumberFormat="1" applyFill="1" applyBorder="1">
      <alignment vertical="center"/>
    </xf>
    <xf numFmtId="0" fontId="2" fillId="7" borderId="1" xfId="0" applyNumberFormat="1" applyFont="1" applyFill="1" applyBorder="1" applyAlignment="1">
      <alignment horizontal="center" vertical="center"/>
    </xf>
    <xf numFmtId="11" fontId="0" fillId="7" borderId="1" xfId="0" applyNumberFormat="1" applyFill="1" applyBorder="1">
      <alignment vertical="center"/>
    </xf>
    <xf numFmtId="0" fontId="0" fillId="7" borderId="1" xfId="0" applyNumberFormat="1" applyFill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7" fillId="0" borderId="0" xfId="0" applyNumberFormat="1" applyFont="1" applyFill="1" applyBorder="1">
      <alignment vertical="center"/>
    </xf>
    <xf numFmtId="0" fontId="7" fillId="0" borderId="0" xfId="0" applyNumberFormat="1" applyFont="1" applyFill="1">
      <alignment vertical="center"/>
    </xf>
    <xf numFmtId="0" fontId="0" fillId="0" borderId="0" xfId="0" quotePrefix="1" applyNumberFormat="1" applyFill="1">
      <alignment vertical="center"/>
    </xf>
    <xf numFmtId="0" fontId="0" fillId="0" borderId="0" xfId="0" applyNumberFormat="1" applyFont="1" applyFill="1">
      <alignment vertical="center"/>
    </xf>
    <xf numFmtId="0" fontId="8" fillId="0" borderId="0" xfId="0" applyNumberFormat="1" applyFont="1" applyFill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 applyProtection="1"/>
    <xf numFmtId="0" fontId="9" fillId="0" borderId="1" xfId="0" applyNumberFormat="1" applyFont="1" applyBorder="1" applyAlignment="1">
      <alignment vertical="center"/>
    </xf>
    <xf numFmtId="0" fontId="0" fillId="0" borderId="1" xfId="0" applyNumberFormat="1" applyFont="1" applyFill="1" applyBorder="1" applyAlignment="1">
      <alignment vertical="center" wrapText="1"/>
    </xf>
    <xf numFmtId="0" fontId="0" fillId="0" borderId="1" xfId="0" quotePrefix="1" applyNumberFormat="1" applyFont="1" applyFill="1" applyBorder="1" applyAlignment="1">
      <alignment vertical="center"/>
    </xf>
    <xf numFmtId="0" fontId="0" fillId="0" borderId="1" xfId="0" applyNumberFormat="1" applyFont="1" applyBorder="1" applyAlignment="1">
      <alignment vertical="center" wrapText="1"/>
    </xf>
    <xf numFmtId="0" fontId="8" fillId="0" borderId="1" xfId="0" applyNumberFormat="1" applyFont="1" applyFill="1" applyBorder="1">
      <alignment vertical="center"/>
    </xf>
    <xf numFmtId="0" fontId="0" fillId="0" borderId="1" xfId="0" quotePrefix="1" applyNumberFormat="1" applyFont="1" applyFill="1" applyBorder="1">
      <alignment vertical="center"/>
    </xf>
    <xf numFmtId="0" fontId="0" fillId="0" borderId="1" xfId="0" applyNumberFormat="1" applyBorder="1" applyAlignment="1">
      <alignment vertical="center"/>
    </xf>
    <xf numFmtId="0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0" fontId="0" fillId="3" borderId="1" xfId="0" applyNumberFormat="1" applyFill="1" applyBorder="1" applyAlignment="1">
      <alignment vertical="center"/>
    </xf>
    <xf numFmtId="0" fontId="0" fillId="4" borderId="1" xfId="0" applyNumberFormat="1" applyFill="1" applyBorder="1" applyAlignment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 applyFill="1">
      <alignment vertical="center"/>
    </xf>
    <xf numFmtId="0" fontId="8" fillId="0" borderId="1" xfId="0" applyNumberFormat="1" applyFont="1" applyBorder="1">
      <alignment vertical="center"/>
    </xf>
    <xf numFmtId="0" fontId="8" fillId="0" borderId="1" xfId="0" applyNumberFormat="1" applyFont="1" applyBorder="1" applyAlignment="1">
      <alignment vertical="center"/>
    </xf>
    <xf numFmtId="0" fontId="10" fillId="8" borderId="0" xfId="0" applyNumberFormat="1" applyFont="1" applyFill="1" applyAlignment="1">
      <alignment horizontal="left" vertical="center" wrapText="1"/>
    </xf>
    <xf numFmtId="0" fontId="0" fillId="0" borderId="0" xfId="0" applyNumberFormat="1" applyAlignment="1">
      <alignment vertical="center"/>
    </xf>
    <xf numFmtId="0" fontId="7" fillId="9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7" fillId="0" borderId="18" xfId="0" applyNumberFormat="1" applyFont="1" applyFill="1" applyBorder="1" applyAlignment="1">
      <alignment vertical="center"/>
    </xf>
    <xf numFmtId="0" fontId="7" fillId="0" borderId="0" xfId="0" quotePrefix="1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>
      <alignment vertical="center"/>
    </xf>
    <xf numFmtId="0" fontId="0" fillId="0" borderId="0" xfId="0" applyNumberFormat="1" applyFill="1" applyBorder="1" applyAlignment="1">
      <alignment vertical="center"/>
    </xf>
    <xf numFmtId="0" fontId="8" fillId="0" borderId="0" xfId="0" applyNumberFormat="1" applyFont="1" applyFill="1" applyBorder="1">
      <alignment vertical="center"/>
    </xf>
    <xf numFmtId="0" fontId="8" fillId="0" borderId="0" xfId="0" applyNumberFormat="1" applyFont="1" applyFill="1" applyBorder="1" applyAlignment="1">
      <alignment vertical="center"/>
    </xf>
    <xf numFmtId="181" fontId="0" fillId="0" borderId="0" xfId="0" applyNumberFormat="1" applyFont="1" applyFill="1" applyBorder="1" applyAlignment="1" applyProtection="1">
      <alignment vertical="center"/>
    </xf>
    <xf numFmtId="0" fontId="0" fillId="3" borderId="0" xfId="0" applyNumberFormat="1" applyFill="1">
      <alignment vertical="center"/>
    </xf>
    <xf numFmtId="181" fontId="0" fillId="3" borderId="0" xfId="0" applyNumberFormat="1" applyFont="1" applyFill="1" applyBorder="1" applyAlignment="1" applyProtection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/>
    </xf>
    <xf numFmtId="0" fontId="0" fillId="3" borderId="1" xfId="0" applyNumberFormat="1" applyFont="1" applyFill="1" applyBorder="1">
      <alignment vertical="center"/>
    </xf>
    <xf numFmtId="0" fontId="0" fillId="4" borderId="1" xfId="0" applyNumberFormat="1" applyFill="1" applyBorder="1">
      <alignment vertical="center"/>
    </xf>
    <xf numFmtId="0" fontId="0" fillId="0" borderId="1" xfId="0" applyNumberFormat="1" applyBorder="1">
      <alignment vertical="center"/>
    </xf>
    <xf numFmtId="0" fontId="13" fillId="3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Alignment="1">
      <alignment vertical="center"/>
    </xf>
    <xf numFmtId="0" fontId="2" fillId="3" borderId="1" xfId="0" applyNumberFormat="1" applyFont="1" applyFill="1" applyBorder="1" applyAlignment="1">
      <alignment vertical="center"/>
    </xf>
    <xf numFmtId="0" fontId="0" fillId="0" borderId="0" xfId="0" quotePrefix="1" applyNumberFormat="1" applyFill="1" applyAlignment="1">
      <alignment vertical="center"/>
    </xf>
    <xf numFmtId="0" fontId="14" fillId="0" borderId="1" xfId="0" applyNumberFormat="1" applyFont="1" applyBorder="1" applyAlignment="1">
      <alignment vertical="center"/>
    </xf>
    <xf numFmtId="177" fontId="0" fillId="0" borderId="1" xfId="0" applyNumberFormat="1" applyBorder="1" applyAlignment="1">
      <alignment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7" fillId="9" borderId="0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>
      <alignment horizontal="center" vertical="center"/>
    </xf>
    <xf numFmtId="17" fontId="0" fillId="0" borderId="1" xfId="0" applyNumberFormat="1" applyFont="1" applyFill="1" applyBorder="1" applyAlignment="1" applyProtection="1">
      <alignment horizontal="center"/>
    </xf>
    <xf numFmtId="17" fontId="0" fillId="0" borderId="0" xfId="0" applyNumberFormat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7" fillId="0" borderId="18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7" fillId="0" borderId="0" xfId="0" applyNumberFormat="1" applyFont="1" applyFill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181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0" fillId="8" borderId="0" xfId="0" applyNumberFormat="1" applyFont="1" applyFill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81" fontId="0" fillId="0" borderId="1" xfId="0" applyNumberFormat="1" applyFont="1" applyFill="1" applyBorder="1" applyAlignment="1" applyProtection="1">
      <alignment horizontal="center" vertical="center"/>
    </xf>
    <xf numFmtId="182" fontId="0" fillId="0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14" fillId="0" borderId="0" xfId="0" applyNumberFormat="1" applyFont="1">
      <alignment vertical="center"/>
    </xf>
    <xf numFmtId="0" fontId="0" fillId="3" borderId="0" xfId="0" applyNumberFormat="1" applyFill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11" borderId="1" xfId="0" applyFont="1" applyFill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1" xfId="0" applyNumberFormat="1" applyFont="1" applyFill="1" applyBorder="1">
      <alignment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0" fillId="12" borderId="1" xfId="0" applyNumberFormat="1" applyFill="1" applyBorder="1">
      <alignment vertical="center"/>
    </xf>
    <xf numFmtId="0" fontId="0" fillId="12" borderId="23" xfId="0" applyNumberFormat="1" applyFill="1" applyBorder="1" applyAlignment="1">
      <alignment horizontal="center" vertical="center"/>
    </xf>
    <xf numFmtId="0" fontId="0" fillId="12" borderId="24" xfId="0" applyNumberFormat="1" applyFill="1" applyBorder="1" applyAlignment="1">
      <alignment horizontal="center" vertical="center"/>
    </xf>
    <xf numFmtId="0" fontId="0" fillId="12" borderId="0" xfId="0" applyNumberFormat="1" applyFill="1" applyBorder="1" applyAlignment="1">
      <alignment horizontal="center" vertical="center"/>
    </xf>
    <xf numFmtId="0" fontId="1" fillId="12" borderId="23" xfId="0" applyNumberFormat="1" applyFont="1" applyFill="1" applyBorder="1" applyAlignment="1">
      <alignment horizontal="center" vertical="center"/>
    </xf>
    <xf numFmtId="0" fontId="1" fillId="12" borderId="1" xfId="0" applyNumberFormat="1" applyFont="1" applyFill="1" applyBorder="1">
      <alignment vertical="center"/>
    </xf>
    <xf numFmtId="0" fontId="1" fillId="12" borderId="1" xfId="0" applyNumberFormat="1" applyFont="1" applyFill="1" applyBorder="1" applyAlignment="1">
      <alignment vertical="center" wrapText="1"/>
    </xf>
    <xf numFmtId="0" fontId="2" fillId="12" borderId="9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10" fontId="0" fillId="0" borderId="1" xfId="0" applyNumberFormat="1" applyBorder="1">
      <alignment vertical="center"/>
    </xf>
    <xf numFmtId="10" fontId="0" fillId="0" borderId="1" xfId="0" applyNumberFormat="1" applyFill="1" applyBorder="1" applyAlignment="1">
      <alignment horizontal="center" vertical="center"/>
    </xf>
    <xf numFmtId="0" fontId="1" fillId="0" borderId="0" xfId="0" applyNumberFormat="1" applyFont="1">
      <alignment vertical="center"/>
    </xf>
    <xf numFmtId="0" fontId="1" fillId="0" borderId="1" xfId="0" applyNumberFormat="1" applyFont="1" applyBorder="1">
      <alignment vertical="center"/>
    </xf>
    <xf numFmtId="0" fontId="17" fillId="0" borderId="0" xfId="0" quotePrefix="1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2" fillId="12" borderId="2" xfId="0" applyNumberFormat="1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9" fillId="0" borderId="25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5" xfId="0" applyNumberFormat="1" applyFill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10" borderId="25" xfId="0" applyNumberFormat="1" applyFill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1" fillId="0" borderId="0" xfId="0" quotePrefix="1" applyFont="1" applyBorder="1" applyAlignment="1">
      <alignment horizontal="center" vertical="center"/>
    </xf>
    <xf numFmtId="0" fontId="11" fillId="13" borderId="1" xfId="0" applyNumberFormat="1" applyFont="1" applyFill="1" applyBorder="1" applyAlignment="1">
      <alignment vertical="center"/>
    </xf>
    <xf numFmtId="0" fontId="0" fillId="14" borderId="1" xfId="0" applyNumberFormat="1" applyFont="1" applyFill="1" applyBorder="1" applyAlignment="1">
      <alignment vertical="center"/>
    </xf>
    <xf numFmtId="0" fontId="0" fillId="14" borderId="1" xfId="0" applyNumberFormat="1" applyFont="1" applyFill="1" applyBorder="1" applyAlignment="1" applyProtection="1"/>
    <xf numFmtId="0" fontId="0" fillId="14" borderId="1" xfId="0" applyNumberFormat="1" applyFont="1" applyFill="1" applyBorder="1">
      <alignment vertical="center"/>
    </xf>
    <xf numFmtId="0" fontId="12" fillId="14" borderId="1" xfId="0" applyNumberFormat="1" applyFont="1" applyFill="1" applyBorder="1" applyAlignment="1">
      <alignment horizontal="left" vertical="center" wrapText="1"/>
    </xf>
    <xf numFmtId="0" fontId="0" fillId="14" borderId="0" xfId="0" applyNumberFormat="1" applyFont="1" applyFill="1">
      <alignment vertical="center"/>
    </xf>
    <xf numFmtId="0" fontId="11" fillId="14" borderId="1" xfId="0" applyNumberFormat="1" applyFont="1" applyFill="1" applyBorder="1" applyAlignment="1">
      <alignment vertical="center"/>
    </xf>
    <xf numFmtId="14" fontId="0" fillId="14" borderId="1" xfId="0" applyNumberFormat="1" applyFont="1" applyFill="1" applyBorder="1" applyAlignment="1" applyProtection="1"/>
    <xf numFmtId="14" fontId="0" fillId="14" borderId="1" xfId="0" applyNumberFormat="1" applyFont="1" applyFill="1" applyBorder="1">
      <alignment vertical="center"/>
    </xf>
    <xf numFmtId="0" fontId="12" fillId="14" borderId="1" xfId="0" applyNumberFormat="1" applyFont="1" applyFill="1" applyBorder="1" applyAlignment="1">
      <alignment vertical="center"/>
    </xf>
    <xf numFmtId="0" fontId="11" fillId="14" borderId="1" xfId="0" quotePrefix="1" applyNumberFormat="1" applyFont="1" applyFill="1" applyBorder="1" applyAlignment="1">
      <alignment vertical="center"/>
    </xf>
    <xf numFmtId="0" fontId="9" fillId="14" borderId="1" xfId="0" applyNumberFormat="1" applyFont="1" applyFill="1" applyBorder="1" applyAlignment="1">
      <alignment vertical="center"/>
    </xf>
    <xf numFmtId="0" fontId="0" fillId="14" borderId="1" xfId="0" applyNumberFormat="1" applyFont="1" applyFill="1" applyBorder="1" applyAlignment="1">
      <alignment vertical="center" wrapText="1"/>
    </xf>
    <xf numFmtId="0" fontId="11" fillId="13" borderId="1" xfId="0" quotePrefix="1" applyNumberFormat="1" applyFont="1" applyFill="1" applyBorder="1" applyAlignment="1">
      <alignment vertical="center"/>
    </xf>
    <xf numFmtId="0" fontId="8" fillId="14" borderId="1" xfId="0" applyNumberFormat="1" applyFont="1" applyFill="1" applyBorder="1">
      <alignment vertical="center"/>
    </xf>
    <xf numFmtId="0" fontId="8" fillId="14" borderId="0" xfId="0" applyNumberFormat="1" applyFont="1" applyFill="1">
      <alignment vertical="center"/>
    </xf>
    <xf numFmtId="0" fontId="0" fillId="14" borderId="0" xfId="0" applyNumberFormat="1" applyFill="1" applyAlignment="1">
      <alignment vertical="center"/>
    </xf>
    <xf numFmtId="11" fontId="0" fillId="14" borderId="1" xfId="0" applyNumberFormat="1" applyFont="1" applyFill="1" applyBorder="1" applyAlignment="1" applyProtection="1"/>
    <xf numFmtId="11" fontId="0" fillId="14" borderId="1" xfId="0" applyNumberFormat="1" applyFont="1" applyFill="1" applyBorder="1">
      <alignment vertical="center"/>
    </xf>
    <xf numFmtId="0" fontId="18" fillId="10" borderId="1" xfId="0" applyNumberFormat="1" applyFont="1" applyFill="1" applyBorder="1" applyAlignment="1">
      <alignment vertical="center"/>
    </xf>
    <xf numFmtId="0" fontId="19" fillId="10" borderId="1" xfId="0" applyNumberFormat="1" applyFont="1" applyFill="1" applyBorder="1" applyAlignment="1">
      <alignment vertical="center"/>
    </xf>
    <xf numFmtId="0" fontId="19" fillId="10" borderId="1" xfId="0" applyNumberFormat="1" applyFont="1" applyFill="1" applyBorder="1" applyAlignment="1" applyProtection="1"/>
    <xf numFmtId="0" fontId="19" fillId="10" borderId="1" xfId="0" applyNumberFormat="1" applyFont="1" applyFill="1" applyBorder="1">
      <alignment vertical="center"/>
    </xf>
    <xf numFmtId="0" fontId="20" fillId="10" borderId="1" xfId="0" applyNumberFormat="1" applyFont="1" applyFill="1" applyBorder="1" applyAlignment="1">
      <alignment vertical="center"/>
    </xf>
    <xf numFmtId="0" fontId="19" fillId="10" borderId="0" xfId="0" applyNumberFormat="1" applyFont="1" applyFill="1">
      <alignment vertical="center"/>
    </xf>
    <xf numFmtId="188" fontId="0" fillId="0" borderId="22" xfId="0" applyNumberFormat="1" applyFont="1" applyFill="1" applyBorder="1" applyAlignment="1" applyProtection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C000"/>
  </sheetPr>
  <dimension ref="A1:AD119"/>
  <sheetViews>
    <sheetView zoomScale="90" zoomScaleNormal="90" workbookViewId="0">
      <pane xSplit="4" ySplit="2" topLeftCell="E21" activePane="bottomRight" state="frozen"/>
      <selection pane="topRight"/>
      <selection pane="bottomLeft"/>
      <selection pane="bottomRight" activeCell="E26" sqref="E26:E28"/>
    </sheetView>
  </sheetViews>
  <sheetFormatPr defaultColWidth="8.796875" defaultRowHeight="17.399999999999999" x14ac:dyDescent="0.4"/>
  <cols>
    <col min="1" max="1" width="27.59765625" style="24" customWidth="1"/>
    <col min="2" max="2" width="14.3984375" style="24" customWidth="1"/>
    <col min="3" max="3" width="16.19921875" style="24" bestFit="1" customWidth="1"/>
    <col min="4" max="4" width="20.19921875" style="24" customWidth="1"/>
    <col min="5" max="5" width="18.69921875" style="134" bestFit="1" customWidth="1"/>
    <col min="6" max="6" width="12.59765625" style="134" bestFit="1" customWidth="1"/>
    <col min="7" max="7" width="13.3984375" style="134" bestFit="1" customWidth="1"/>
    <col min="8" max="8" width="15" style="134" customWidth="1"/>
    <col min="9" max="9" width="21.796875" style="134" bestFit="1" customWidth="1"/>
    <col min="10" max="10" width="36.3984375" style="134" customWidth="1"/>
    <col min="11" max="11" width="19.3984375" style="134" customWidth="1"/>
    <col min="12" max="12" width="10.69921875" bestFit="1" customWidth="1"/>
    <col min="13" max="13" width="12.5" customWidth="1"/>
  </cols>
  <sheetData>
    <row r="1" spans="1:30" ht="20.399999999999999" x14ac:dyDescent="0.4">
      <c r="A1" s="161" t="s">
        <v>1773</v>
      </c>
      <c r="M1" s="42" t="s">
        <v>459</v>
      </c>
    </row>
    <row r="2" spans="1:30" x14ac:dyDescent="0.4">
      <c r="A2" s="17" t="s">
        <v>777</v>
      </c>
      <c r="B2" s="17" t="s">
        <v>774</v>
      </c>
      <c r="C2" s="17" t="s">
        <v>781</v>
      </c>
      <c r="D2" s="17" t="s">
        <v>765</v>
      </c>
      <c r="E2" s="155" t="s">
        <v>770</v>
      </c>
      <c r="F2" s="155" t="s">
        <v>1904</v>
      </c>
      <c r="G2" s="155" t="s">
        <v>736</v>
      </c>
      <c r="H2" s="155" t="s">
        <v>865</v>
      </c>
      <c r="I2" s="155" t="s">
        <v>1888</v>
      </c>
      <c r="J2" s="155" t="s">
        <v>1866</v>
      </c>
      <c r="K2" s="155" t="s">
        <v>1827</v>
      </c>
      <c r="L2" s="17" t="s">
        <v>1981</v>
      </c>
      <c r="M2" s="17" t="s">
        <v>1929</v>
      </c>
    </row>
    <row r="3" spans="1:30" s="114" customFormat="1" x14ac:dyDescent="0.4">
      <c r="A3" s="162" t="s">
        <v>2137</v>
      </c>
      <c r="B3" s="66" t="s">
        <v>745</v>
      </c>
      <c r="C3" s="163"/>
      <c r="D3" s="66"/>
      <c r="E3" s="116"/>
      <c r="F3" s="116"/>
      <c r="G3" s="116"/>
      <c r="H3" s="116"/>
      <c r="I3" s="134">
        <v>201917</v>
      </c>
      <c r="J3" s="135" t="s">
        <v>1783</v>
      </c>
      <c r="K3" s="117" t="s">
        <v>1872</v>
      </c>
      <c r="L3" s="117"/>
      <c r="M3" s="61"/>
    </row>
    <row r="4" spans="1:30" s="114" customFormat="1" x14ac:dyDescent="0.4">
      <c r="A4" s="164" t="s">
        <v>2183</v>
      </c>
      <c r="B4" s="66" t="s">
        <v>854</v>
      </c>
      <c r="C4" s="165">
        <v>40848</v>
      </c>
      <c r="D4" s="166">
        <v>43132</v>
      </c>
      <c r="E4" s="116"/>
      <c r="F4" s="116"/>
      <c r="G4" s="116"/>
      <c r="H4" s="116"/>
      <c r="I4" s="116">
        <v>75</v>
      </c>
      <c r="J4" s="138" t="s">
        <v>1792</v>
      </c>
      <c r="K4" s="117" t="s">
        <v>1883</v>
      </c>
      <c r="L4" s="117"/>
      <c r="M4" s="61"/>
    </row>
    <row r="5" spans="1:30" s="114" customFormat="1" x14ac:dyDescent="0.4">
      <c r="A5" s="162" t="s">
        <v>1759</v>
      </c>
      <c r="B5" s="66" t="s">
        <v>745</v>
      </c>
      <c r="C5" s="163"/>
      <c r="D5" s="159"/>
      <c r="E5" s="116"/>
      <c r="F5" s="116"/>
      <c r="G5" s="116"/>
      <c r="H5" s="116"/>
      <c r="I5" s="116">
        <v>5</v>
      </c>
      <c r="J5" s="135" t="s">
        <v>1795</v>
      </c>
      <c r="K5" s="117" t="s">
        <v>2146</v>
      </c>
      <c r="L5" s="117"/>
      <c r="M5" s="61"/>
    </row>
    <row r="6" spans="1:30" s="114" customFormat="1" x14ac:dyDescent="0.4">
      <c r="A6" s="164" t="s">
        <v>1750</v>
      </c>
      <c r="B6" s="66" t="s">
        <v>745</v>
      </c>
      <c r="C6" s="163"/>
      <c r="D6" s="66"/>
      <c r="E6" s="116"/>
      <c r="F6" s="116"/>
      <c r="G6" s="116"/>
      <c r="H6" s="116"/>
      <c r="I6" s="116">
        <v>3</v>
      </c>
      <c r="J6" s="136" t="s">
        <v>1795</v>
      </c>
      <c r="K6" s="117" t="s">
        <v>2146</v>
      </c>
      <c r="L6" s="117"/>
      <c r="M6" s="61"/>
    </row>
    <row r="7" spans="1:30" s="114" customFormat="1" x14ac:dyDescent="0.4">
      <c r="A7" s="162" t="s">
        <v>1758</v>
      </c>
      <c r="B7" s="66" t="s">
        <v>745</v>
      </c>
      <c r="C7" s="167"/>
      <c r="D7" s="168"/>
      <c r="E7" s="116"/>
      <c r="F7" s="116"/>
      <c r="G7" s="116"/>
      <c r="H7" s="116"/>
      <c r="I7" s="116">
        <v>2</v>
      </c>
      <c r="J7" s="135" t="s">
        <v>1795</v>
      </c>
      <c r="K7" s="118" t="s">
        <v>2146</v>
      </c>
      <c r="L7" s="118"/>
      <c r="M7" s="61"/>
    </row>
    <row r="8" spans="1:30" s="114" customFormat="1" x14ac:dyDescent="0.4">
      <c r="A8" s="169" t="s">
        <v>3245</v>
      </c>
      <c r="B8" s="66" t="s">
        <v>775</v>
      </c>
      <c r="C8" s="167">
        <v>-33.219279999999998</v>
      </c>
      <c r="D8" s="170">
        <v>17.965070000000001</v>
      </c>
      <c r="E8" s="116">
        <v>-0.39363999999999999</v>
      </c>
      <c r="F8" s="116">
        <v>3.8504999999999998</v>
      </c>
      <c r="G8" s="116">
        <v>-6.7200600000000001</v>
      </c>
      <c r="H8" s="116"/>
      <c r="I8" s="116"/>
      <c r="J8" s="137" t="s">
        <v>457</v>
      </c>
      <c r="K8" s="118" t="s">
        <v>1793</v>
      </c>
      <c r="L8" s="118"/>
      <c r="M8" s="61"/>
    </row>
    <row r="9" spans="1:30" s="110" customFormat="1" x14ac:dyDescent="0.4">
      <c r="A9" s="160"/>
      <c r="B9" s="171"/>
      <c r="C9" s="164"/>
      <c r="D9" s="160"/>
      <c r="E9" s="154"/>
      <c r="F9" s="154"/>
      <c r="G9" s="154"/>
      <c r="H9" s="154"/>
      <c r="I9" s="154"/>
      <c r="J9" s="154"/>
      <c r="K9" s="156"/>
      <c r="L9" s="111"/>
    </row>
    <row r="10" spans="1:30" ht="20.399999999999999" x14ac:dyDescent="0.4">
      <c r="A10" s="161" t="s">
        <v>2204</v>
      </c>
    </row>
    <row r="13" spans="1:30" ht="20.399999999999999" x14ac:dyDescent="0.4">
      <c r="A13" s="161" t="s">
        <v>2184</v>
      </c>
    </row>
    <row r="14" spans="1:30" s="130" customFormat="1" x14ac:dyDescent="0.4">
      <c r="A14" s="172"/>
      <c r="B14" s="172" t="s">
        <v>2183</v>
      </c>
      <c r="C14" s="172" t="s">
        <v>2137</v>
      </c>
      <c r="D14" s="172" t="s">
        <v>1759</v>
      </c>
      <c r="E14" s="127" t="s">
        <v>1750</v>
      </c>
      <c r="F14" s="127" t="s">
        <v>1758</v>
      </c>
      <c r="G14" s="127" t="s">
        <v>2139</v>
      </c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1"/>
      <c r="X14" s="141"/>
      <c r="Y14" s="141"/>
      <c r="Z14" s="141"/>
      <c r="AA14" s="141"/>
      <c r="AB14" s="141"/>
      <c r="AC14" s="141"/>
      <c r="AD14" s="110"/>
    </row>
    <row r="15" spans="1:30" s="125" customFormat="1" x14ac:dyDescent="0.4">
      <c r="A15" s="77">
        <v>64</v>
      </c>
      <c r="B15" s="173">
        <v>42979</v>
      </c>
      <c r="C15" s="174" t="s">
        <v>417</v>
      </c>
      <c r="D15" s="174">
        <v>3</v>
      </c>
      <c r="E15" s="124">
        <v>1</v>
      </c>
      <c r="F15" s="124">
        <v>1</v>
      </c>
      <c r="G15" s="157">
        <v>-33.219280949999998</v>
      </c>
      <c r="H15" s="142"/>
      <c r="I15" s="142"/>
      <c r="J15" s="142"/>
      <c r="K15" s="144"/>
      <c r="L15" s="144"/>
      <c r="M15" s="142"/>
      <c r="N15" s="143"/>
      <c r="O15" s="144"/>
      <c r="P15" s="142"/>
      <c r="Q15" s="143"/>
      <c r="R15" s="144"/>
      <c r="S15" s="142"/>
      <c r="T15" s="142"/>
      <c r="U15" s="142"/>
      <c r="V15" s="142"/>
      <c r="W15" s="141"/>
      <c r="X15" s="141"/>
      <c r="Y15" s="141"/>
      <c r="Z15" s="141"/>
      <c r="AA15" s="141"/>
      <c r="AB15" s="141"/>
      <c r="AC15" s="141"/>
      <c r="AD15"/>
    </row>
    <row r="16" spans="1:30" s="125" customFormat="1" x14ac:dyDescent="0.4">
      <c r="A16" s="77">
        <v>92</v>
      </c>
      <c r="B16" s="173">
        <v>42125</v>
      </c>
      <c r="C16" s="174" t="s">
        <v>415</v>
      </c>
      <c r="D16" s="174">
        <v>3</v>
      </c>
      <c r="E16" s="124">
        <v>3</v>
      </c>
      <c r="F16" s="124">
        <v>1</v>
      </c>
      <c r="G16" s="157">
        <v>-33.219280949999998</v>
      </c>
      <c r="H16" s="142"/>
      <c r="I16" s="142"/>
      <c r="J16" s="142"/>
      <c r="K16" s="144"/>
      <c r="L16" s="144"/>
      <c r="M16" s="142"/>
      <c r="N16" s="143"/>
      <c r="O16" s="144"/>
      <c r="P16" s="142"/>
      <c r="Q16" s="143"/>
      <c r="R16" s="144"/>
      <c r="S16" s="142"/>
      <c r="T16" s="142"/>
      <c r="U16" s="142"/>
      <c r="V16" s="142"/>
      <c r="W16" s="141"/>
      <c r="X16" s="141"/>
      <c r="Y16" s="141"/>
      <c r="Z16" s="141"/>
      <c r="AA16" s="141"/>
      <c r="AB16" s="141"/>
      <c r="AC16" s="141"/>
      <c r="AD16"/>
    </row>
    <row r="17" spans="1:30" s="125" customFormat="1" x14ac:dyDescent="0.4">
      <c r="A17" s="77">
        <v>125</v>
      </c>
      <c r="B17" s="173">
        <v>42278</v>
      </c>
      <c r="C17" s="174" t="s">
        <v>413</v>
      </c>
      <c r="D17" s="174">
        <v>3</v>
      </c>
      <c r="E17" s="124">
        <v>3</v>
      </c>
      <c r="F17" s="124">
        <v>1</v>
      </c>
      <c r="G17" s="157">
        <v>-33.219280949999998</v>
      </c>
      <c r="H17" s="142"/>
      <c r="I17" s="142"/>
      <c r="J17" s="142"/>
      <c r="K17" s="144"/>
      <c r="L17" s="144"/>
      <c r="M17" s="142"/>
      <c r="N17" s="143"/>
      <c r="O17" s="144"/>
      <c r="P17" s="142"/>
      <c r="Q17" s="143"/>
      <c r="R17" s="144"/>
      <c r="S17" s="142"/>
      <c r="T17" s="142"/>
      <c r="U17" s="142"/>
      <c r="V17" s="142"/>
      <c r="W17" s="141"/>
      <c r="X17" s="141"/>
      <c r="Y17" s="141"/>
      <c r="Z17" s="141"/>
      <c r="AA17" s="141"/>
      <c r="AB17" s="141"/>
      <c r="AC17" s="141"/>
      <c r="AD17"/>
    </row>
    <row r="18" spans="1:30" x14ac:dyDescent="0.4">
      <c r="A18" s="77">
        <v>151</v>
      </c>
      <c r="B18" s="173">
        <v>42795</v>
      </c>
      <c r="C18" s="174" t="s">
        <v>433</v>
      </c>
      <c r="D18" s="174">
        <v>4</v>
      </c>
      <c r="E18" s="124">
        <v>2</v>
      </c>
      <c r="F18" s="124">
        <v>0</v>
      </c>
      <c r="G18" s="157">
        <v>-33.219280949999998</v>
      </c>
      <c r="H18" s="142"/>
      <c r="I18" s="142"/>
      <c r="J18" s="142"/>
      <c r="K18" s="142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</row>
    <row r="19" spans="1:30" x14ac:dyDescent="0.4">
      <c r="A19" s="77">
        <v>225</v>
      </c>
      <c r="B19" s="173">
        <v>42736</v>
      </c>
      <c r="C19" s="174" t="s">
        <v>421</v>
      </c>
      <c r="D19" s="174">
        <v>2</v>
      </c>
      <c r="E19" s="124">
        <v>1</v>
      </c>
      <c r="F19" s="124">
        <v>0</v>
      </c>
      <c r="G19" s="157">
        <v>-33.219280949999998</v>
      </c>
      <c r="H19" s="142"/>
      <c r="I19" s="142"/>
      <c r="J19" s="142"/>
      <c r="K19" s="142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</row>
    <row r="20" spans="1:30" x14ac:dyDescent="0.4">
      <c r="A20" s="77">
        <v>248</v>
      </c>
      <c r="B20" s="173">
        <v>42186</v>
      </c>
      <c r="C20" s="174" t="s">
        <v>412</v>
      </c>
      <c r="D20" s="174">
        <v>5</v>
      </c>
      <c r="E20" s="124">
        <v>1</v>
      </c>
      <c r="F20" s="124">
        <v>1</v>
      </c>
      <c r="G20" s="157">
        <v>-33.219280949999998</v>
      </c>
    </row>
    <row r="21" spans="1:30" x14ac:dyDescent="0.4">
      <c r="A21" s="77">
        <v>254</v>
      </c>
      <c r="B21" s="173">
        <v>42795</v>
      </c>
      <c r="C21" s="174" t="s">
        <v>401</v>
      </c>
      <c r="D21" s="174">
        <v>2</v>
      </c>
      <c r="E21" s="124">
        <v>1</v>
      </c>
      <c r="F21" s="124">
        <v>0</v>
      </c>
      <c r="G21" s="157">
        <v>-33.219280949999998</v>
      </c>
    </row>
    <row r="22" spans="1:30" ht="43.2" x14ac:dyDescent="0.4">
      <c r="A22" s="175" t="s">
        <v>3242</v>
      </c>
    </row>
    <row r="23" spans="1:30" x14ac:dyDescent="0.4">
      <c r="A23" s="176"/>
    </row>
    <row r="24" spans="1:30" ht="20.399999999999999" x14ac:dyDescent="0.4">
      <c r="A24" s="161" t="s">
        <v>987</v>
      </c>
    </row>
    <row r="25" spans="1:30" x14ac:dyDescent="0.4">
      <c r="A25" s="17" t="s">
        <v>3236</v>
      </c>
      <c r="B25" s="17" t="s">
        <v>1864</v>
      </c>
      <c r="C25" s="17" t="s">
        <v>3266</v>
      </c>
      <c r="E25" s="155" t="s">
        <v>3268</v>
      </c>
      <c r="F25" s="155" t="s">
        <v>1864</v>
      </c>
      <c r="G25" s="155" t="s">
        <v>3266</v>
      </c>
      <c r="H25" s="155" t="s">
        <v>3236</v>
      </c>
      <c r="I25" s="155" t="s">
        <v>1864</v>
      </c>
      <c r="J25" s="155" t="s">
        <v>3266</v>
      </c>
    </row>
    <row r="26" spans="1:30" ht="16.350000000000001" customHeight="1" x14ac:dyDescent="0.4">
      <c r="A26" s="174">
        <v>1</v>
      </c>
      <c r="B26" s="177">
        <v>12037</v>
      </c>
      <c r="C26" s="174">
        <v>5.9613600000000003E-2</v>
      </c>
      <c r="E26" s="12">
        <v>0</v>
      </c>
      <c r="F26" s="11">
        <v>87719</v>
      </c>
      <c r="G26" s="12">
        <v>0.43443100000000001</v>
      </c>
      <c r="H26" s="124">
        <v>1</v>
      </c>
      <c r="I26" s="158">
        <v>12037</v>
      </c>
      <c r="J26" s="124">
        <v>5.9613600000000003E-2</v>
      </c>
    </row>
    <row r="27" spans="1:30" x14ac:dyDescent="0.4">
      <c r="A27" s="174">
        <v>2</v>
      </c>
      <c r="B27" s="177">
        <v>55797</v>
      </c>
      <c r="C27" s="174">
        <v>0.27633632000000002</v>
      </c>
      <c r="E27" s="12"/>
      <c r="F27" s="11"/>
      <c r="G27" s="12"/>
      <c r="H27" s="124">
        <v>2</v>
      </c>
      <c r="I27" s="158">
        <v>55797</v>
      </c>
      <c r="J27" s="124">
        <v>0.27633632000000002</v>
      </c>
    </row>
    <row r="28" spans="1:30" x14ac:dyDescent="0.4">
      <c r="A28" s="174">
        <v>3</v>
      </c>
      <c r="B28" s="177">
        <v>73573</v>
      </c>
      <c r="C28" s="174">
        <v>0.36437248999999999</v>
      </c>
      <c r="E28" s="12"/>
      <c r="F28" s="11"/>
      <c r="G28" s="12"/>
      <c r="H28" s="124">
        <v>4</v>
      </c>
      <c r="I28" s="158">
        <v>19885</v>
      </c>
      <c r="J28" s="76">
        <v>9.8481059999999995E-2</v>
      </c>
    </row>
    <row r="29" spans="1:30" ht="16.350000000000001" customHeight="1" x14ac:dyDescent="0.4">
      <c r="A29" s="174">
        <v>4</v>
      </c>
      <c r="B29" s="177">
        <v>19885</v>
      </c>
      <c r="C29" s="178">
        <v>9.8481059999999995E-2</v>
      </c>
      <c r="D29" s="179"/>
      <c r="E29" s="12">
        <v>1</v>
      </c>
      <c r="F29" s="11">
        <v>114198</v>
      </c>
      <c r="G29" s="12">
        <v>0.56556899999999999</v>
      </c>
      <c r="H29" s="124">
        <v>3</v>
      </c>
      <c r="I29" s="158">
        <v>73573</v>
      </c>
      <c r="J29" s="124">
        <v>0.36437248999999999</v>
      </c>
    </row>
    <row r="30" spans="1:30" x14ac:dyDescent="0.4">
      <c r="A30" s="174">
        <v>5</v>
      </c>
      <c r="B30" s="177">
        <v>40625</v>
      </c>
      <c r="C30" s="174">
        <v>0.20119653000000001</v>
      </c>
      <c r="E30" s="12"/>
      <c r="F30" s="11"/>
      <c r="G30" s="12"/>
      <c r="H30" s="124">
        <v>5</v>
      </c>
      <c r="I30" s="158">
        <v>40625</v>
      </c>
      <c r="J30" s="124">
        <v>0.20119653000000001</v>
      </c>
    </row>
    <row r="33" spans="1:13" x14ac:dyDescent="0.4">
      <c r="A33" s="17" t="s">
        <v>2211</v>
      </c>
      <c r="B33" s="17" t="s">
        <v>1864</v>
      </c>
      <c r="C33" s="17" t="s">
        <v>3266</v>
      </c>
      <c r="E33" s="17" t="s">
        <v>3243</v>
      </c>
      <c r="F33" s="184" t="s">
        <v>3267</v>
      </c>
      <c r="G33" s="17" t="s">
        <v>1864</v>
      </c>
      <c r="H33" s="17" t="s">
        <v>3266</v>
      </c>
      <c r="L33" s="24"/>
      <c r="M33" s="24"/>
    </row>
    <row r="34" spans="1:13" x14ac:dyDescent="0.4">
      <c r="A34" s="174">
        <v>1</v>
      </c>
      <c r="B34" s="177">
        <v>89242</v>
      </c>
      <c r="C34" s="174">
        <v>0.44197370000000002</v>
      </c>
      <c r="E34" s="182">
        <v>17.96875</v>
      </c>
      <c r="F34" s="134">
        <v>15</v>
      </c>
      <c r="G34" s="134">
        <v>7</v>
      </c>
      <c r="H34" s="255">
        <v>3.466770999965332E-5</v>
      </c>
    </row>
    <row r="35" spans="1:13" x14ac:dyDescent="0.4">
      <c r="A35" s="174">
        <v>2</v>
      </c>
      <c r="B35" s="177">
        <v>74839</v>
      </c>
      <c r="C35" s="174">
        <v>0.37064239999999998</v>
      </c>
      <c r="D35" s="134"/>
      <c r="E35" s="134">
        <v>15</v>
      </c>
      <c r="F35" s="134">
        <v>13</v>
      </c>
      <c r="G35" s="134">
        <v>6</v>
      </c>
      <c r="H35" s="255">
        <v>2.9715179999702849E-5</v>
      </c>
    </row>
    <row r="36" spans="1:13" x14ac:dyDescent="0.4">
      <c r="A36" s="174">
        <v>3</v>
      </c>
      <c r="B36" s="177">
        <v>37836</v>
      </c>
      <c r="C36" s="174">
        <v>0.18738389999999999</v>
      </c>
      <c r="D36" s="134"/>
      <c r="E36" s="134">
        <v>13</v>
      </c>
      <c r="F36" s="134">
        <v>11</v>
      </c>
      <c r="G36" s="182">
        <v>16</v>
      </c>
      <c r="H36" s="255">
        <v>7.9240479999207597E-5</v>
      </c>
    </row>
    <row r="37" spans="1:13" x14ac:dyDescent="0.4">
      <c r="D37" s="134"/>
      <c r="E37" s="134">
        <v>11</v>
      </c>
      <c r="F37" s="134">
        <v>9</v>
      </c>
      <c r="G37" s="182">
        <v>56</v>
      </c>
      <c r="H37" s="255">
        <v>2.7734167999722656E-4</v>
      </c>
    </row>
    <row r="38" spans="1:13" x14ac:dyDescent="0.4">
      <c r="D38" s="134"/>
      <c r="E38" s="134">
        <v>9</v>
      </c>
      <c r="F38" s="134">
        <v>7</v>
      </c>
      <c r="G38" s="182">
        <v>251</v>
      </c>
      <c r="H38" s="255">
        <v>1.2430850299875692E-3</v>
      </c>
    </row>
    <row r="39" spans="1:13" x14ac:dyDescent="0.4">
      <c r="A39" s="17" t="s">
        <v>3268</v>
      </c>
      <c r="B39" s="17" t="s">
        <v>1864</v>
      </c>
      <c r="C39" s="17" t="s">
        <v>3266</v>
      </c>
      <c r="D39" s="134"/>
      <c r="E39" s="134">
        <v>7</v>
      </c>
      <c r="F39" s="134">
        <v>5</v>
      </c>
      <c r="G39" s="182">
        <v>1406</v>
      </c>
      <c r="H39" s="255">
        <v>6.9632571799303671E-3</v>
      </c>
    </row>
    <row r="40" spans="1:13" x14ac:dyDescent="0.4">
      <c r="A40" s="174">
        <v>0</v>
      </c>
      <c r="B40" s="177">
        <v>87719</v>
      </c>
      <c r="C40" s="174">
        <v>0.43443100000000001</v>
      </c>
      <c r="D40" s="134"/>
      <c r="E40" s="134">
        <v>5</v>
      </c>
      <c r="F40" s="134">
        <v>3</v>
      </c>
      <c r="G40" s="182">
        <v>6295</v>
      </c>
      <c r="H40" s="255">
        <v>3.1176176349688237E-2</v>
      </c>
    </row>
    <row r="41" spans="1:13" x14ac:dyDescent="0.4">
      <c r="A41" s="174">
        <v>1</v>
      </c>
      <c r="B41" s="177">
        <v>114198</v>
      </c>
      <c r="C41" s="174">
        <v>0.56556899999999999</v>
      </c>
      <c r="D41" s="134"/>
      <c r="E41" s="134">
        <v>3</v>
      </c>
      <c r="F41" s="134">
        <v>1</v>
      </c>
      <c r="G41" s="182">
        <v>32863</v>
      </c>
      <c r="H41" s="255">
        <v>0.16275499338837246</v>
      </c>
    </row>
    <row r="42" spans="1:13" x14ac:dyDescent="0.4">
      <c r="D42" s="134"/>
      <c r="E42" s="134">
        <v>1</v>
      </c>
      <c r="F42" s="134">
        <v>-1</v>
      </c>
      <c r="G42" s="182">
        <v>115275</v>
      </c>
      <c r="H42" s="255">
        <v>0.57090289574429098</v>
      </c>
    </row>
    <row r="43" spans="1:13" x14ac:dyDescent="0.4">
      <c r="D43" s="134"/>
      <c r="E43" s="134">
        <v>-1</v>
      </c>
      <c r="F43" s="134">
        <v>-3</v>
      </c>
      <c r="G43" s="134">
        <v>34973</v>
      </c>
      <c r="H43" s="255">
        <v>0.17320483168826795</v>
      </c>
    </row>
    <row r="44" spans="1:13" x14ac:dyDescent="0.4">
      <c r="A44" s="153" t="s">
        <v>2183</v>
      </c>
      <c r="B44" s="17" t="s">
        <v>3244</v>
      </c>
      <c r="C44" s="17" t="s">
        <v>3248</v>
      </c>
      <c r="D44" s="134"/>
      <c r="E44" s="134">
        <v>-3</v>
      </c>
      <c r="F44" s="134">
        <v>-5</v>
      </c>
      <c r="G44" s="134">
        <v>6700</v>
      </c>
      <c r="H44" s="255">
        <v>3.3181950999668183E-2</v>
      </c>
    </row>
    <row r="45" spans="1:13" x14ac:dyDescent="0.4">
      <c r="A45" s="180">
        <v>40848</v>
      </c>
      <c r="B45" s="174">
        <v>8</v>
      </c>
      <c r="C45" s="181">
        <v>3.9620239999603799E-5</v>
      </c>
      <c r="D45" s="134"/>
      <c r="E45" s="134">
        <v>-5</v>
      </c>
      <c r="F45" s="134">
        <v>-7</v>
      </c>
      <c r="G45" s="182">
        <v>1481</v>
      </c>
      <c r="H45" s="255">
        <v>7.334696929926653E-3</v>
      </c>
    </row>
    <row r="46" spans="1:13" x14ac:dyDescent="0.4">
      <c r="A46" s="180">
        <v>40878</v>
      </c>
      <c r="B46" s="174">
        <v>2</v>
      </c>
      <c r="C46" s="181">
        <v>9.9050599999009497E-6</v>
      </c>
      <c r="D46" s="134"/>
      <c r="E46" s="134">
        <v>-7</v>
      </c>
      <c r="F46" s="134">
        <v>-9</v>
      </c>
      <c r="G46" s="182">
        <v>277</v>
      </c>
      <c r="H46" s="255">
        <v>1.3718508099862816E-3</v>
      </c>
    </row>
    <row r="47" spans="1:13" x14ac:dyDescent="0.4">
      <c r="A47" s="180">
        <v>40940</v>
      </c>
      <c r="B47" s="174">
        <v>7</v>
      </c>
      <c r="C47" s="181">
        <v>3.46677099996533E-5</v>
      </c>
      <c r="D47" s="134"/>
      <c r="E47" s="134">
        <v>-9</v>
      </c>
      <c r="F47" s="134">
        <v>-11</v>
      </c>
      <c r="G47" s="182">
        <v>66</v>
      </c>
      <c r="H47" s="255">
        <v>3.2686697999673132E-4</v>
      </c>
    </row>
    <row r="48" spans="1:13" x14ac:dyDescent="0.4">
      <c r="A48" s="180">
        <v>40969</v>
      </c>
      <c r="B48" s="174">
        <v>10</v>
      </c>
      <c r="C48" s="181">
        <v>4.9525299999504701E-5</v>
      </c>
      <c r="D48" s="134"/>
      <c r="E48" s="134">
        <v>-11</v>
      </c>
      <c r="F48" s="134">
        <v>-13</v>
      </c>
      <c r="G48" s="182">
        <v>15</v>
      </c>
      <c r="H48" s="255">
        <v>7.4287949999257119E-5</v>
      </c>
    </row>
    <row r="49" spans="1:8" x14ac:dyDescent="0.4">
      <c r="A49" s="180">
        <v>41000</v>
      </c>
      <c r="B49" s="174">
        <v>18</v>
      </c>
      <c r="C49" s="181">
        <v>8.9145539999108499E-5</v>
      </c>
      <c r="D49" s="134"/>
      <c r="E49" s="134">
        <v>-13</v>
      </c>
      <c r="F49" s="134">
        <v>-15</v>
      </c>
      <c r="G49" s="182">
        <v>12</v>
      </c>
      <c r="H49" s="255">
        <v>5.9430359999405698E-5</v>
      </c>
    </row>
    <row r="50" spans="1:8" x14ac:dyDescent="0.4">
      <c r="A50" s="180">
        <v>41030</v>
      </c>
      <c r="B50" s="174">
        <v>28</v>
      </c>
      <c r="C50" s="181">
        <v>1.3867083999861301E-4</v>
      </c>
      <c r="D50" s="134"/>
      <c r="E50" s="134">
        <v>-15</v>
      </c>
      <c r="F50" s="134">
        <f>--33.21928095</f>
        <v>33.219280949999998</v>
      </c>
      <c r="G50" s="134">
        <v>11</v>
      </c>
      <c r="H50" s="255">
        <v>5.447782999945522E-5</v>
      </c>
    </row>
    <row r="51" spans="1:8" x14ac:dyDescent="0.4">
      <c r="A51" s="180">
        <v>41061</v>
      </c>
      <c r="B51" s="174">
        <v>19</v>
      </c>
      <c r="C51" s="181">
        <v>9.4098069999059005E-5</v>
      </c>
      <c r="D51" s="134"/>
      <c r="E51" s="134">
        <f>-33.21928095</f>
        <v>-33.219280949999998</v>
      </c>
      <c r="G51" s="134">
        <v>2207</v>
      </c>
      <c r="H51" s="255">
        <v>1.0930233709890698E-2</v>
      </c>
    </row>
    <row r="52" spans="1:8" x14ac:dyDescent="0.4">
      <c r="A52" s="180">
        <v>41091</v>
      </c>
      <c r="B52" s="174">
        <v>29</v>
      </c>
      <c r="C52" s="181">
        <v>1.4362336999856399E-4</v>
      </c>
    </row>
    <row r="53" spans="1:8" x14ac:dyDescent="0.4">
      <c r="A53" s="180">
        <v>41122</v>
      </c>
      <c r="B53" s="174">
        <v>36</v>
      </c>
      <c r="C53" s="181">
        <v>1.78291079998217E-4</v>
      </c>
    </row>
    <row r="54" spans="1:8" x14ac:dyDescent="0.4">
      <c r="A54" s="180">
        <v>41153</v>
      </c>
      <c r="B54" s="174">
        <v>38</v>
      </c>
      <c r="C54" s="181">
        <v>1.8819613999811801E-4</v>
      </c>
    </row>
    <row r="55" spans="1:8" x14ac:dyDescent="0.4">
      <c r="A55" s="180">
        <v>41183</v>
      </c>
      <c r="B55" s="174">
        <v>31</v>
      </c>
      <c r="C55" s="181">
        <v>1.53528429998465E-4</v>
      </c>
    </row>
    <row r="56" spans="1:8" x14ac:dyDescent="0.4">
      <c r="A56" s="180">
        <v>41214</v>
      </c>
      <c r="B56" s="174">
        <v>48</v>
      </c>
      <c r="C56" s="181">
        <v>2.3772143999762301E-4</v>
      </c>
    </row>
    <row r="57" spans="1:8" x14ac:dyDescent="0.4">
      <c r="A57" s="180">
        <v>41244</v>
      </c>
      <c r="B57" s="174">
        <v>18</v>
      </c>
      <c r="C57" s="181">
        <v>8.9145539999108499E-5</v>
      </c>
    </row>
    <row r="58" spans="1:8" x14ac:dyDescent="0.4">
      <c r="A58" s="180">
        <v>41275</v>
      </c>
      <c r="B58" s="174">
        <v>23</v>
      </c>
      <c r="C58" s="181">
        <v>1.13908189998861E-4</v>
      </c>
    </row>
    <row r="59" spans="1:8" x14ac:dyDescent="0.4">
      <c r="A59" s="180">
        <v>41306</v>
      </c>
      <c r="B59" s="174">
        <v>37</v>
      </c>
      <c r="C59" s="181">
        <v>1.8324360999816801E-4</v>
      </c>
    </row>
    <row r="60" spans="1:8" x14ac:dyDescent="0.4">
      <c r="A60" s="180">
        <v>41334</v>
      </c>
      <c r="B60" s="174">
        <v>58</v>
      </c>
      <c r="C60" s="181">
        <v>2.8724673999712798E-4</v>
      </c>
    </row>
    <row r="61" spans="1:8" x14ac:dyDescent="0.4">
      <c r="A61" s="180">
        <v>41365</v>
      </c>
      <c r="B61" s="174">
        <v>58</v>
      </c>
      <c r="C61" s="181">
        <v>2.8724673999712798E-4</v>
      </c>
    </row>
    <row r="62" spans="1:8" x14ac:dyDescent="0.4">
      <c r="A62" s="180">
        <v>41395</v>
      </c>
      <c r="B62" s="174">
        <v>94</v>
      </c>
      <c r="C62" s="181">
        <v>4.6553781999534498E-4</v>
      </c>
    </row>
    <row r="63" spans="1:8" x14ac:dyDescent="0.4">
      <c r="A63" s="180">
        <v>41426</v>
      </c>
      <c r="B63" s="174">
        <v>79</v>
      </c>
      <c r="C63" s="181">
        <v>3.9124986999608801E-4</v>
      </c>
    </row>
    <row r="64" spans="1:8" x14ac:dyDescent="0.4">
      <c r="A64" s="180">
        <v>41456</v>
      </c>
      <c r="B64" s="174">
        <v>110</v>
      </c>
      <c r="C64" s="181">
        <v>5.4477829999455198E-4</v>
      </c>
    </row>
    <row r="65" spans="1:3" x14ac:dyDescent="0.4">
      <c r="A65" s="180">
        <v>41487</v>
      </c>
      <c r="B65" s="174">
        <v>126</v>
      </c>
      <c r="C65" s="181">
        <v>6.2401877999375996E-4</v>
      </c>
    </row>
    <row r="66" spans="1:3" x14ac:dyDescent="0.4">
      <c r="A66" s="180">
        <v>41518</v>
      </c>
      <c r="B66" s="174">
        <v>121</v>
      </c>
      <c r="C66" s="181">
        <v>5.9925612999400704E-4</v>
      </c>
    </row>
    <row r="67" spans="1:3" x14ac:dyDescent="0.4">
      <c r="A67" s="180">
        <v>41548</v>
      </c>
      <c r="B67" s="174">
        <v>126</v>
      </c>
      <c r="C67" s="181">
        <v>6.2401877999375996E-4</v>
      </c>
    </row>
    <row r="68" spans="1:3" x14ac:dyDescent="0.4">
      <c r="A68" s="180">
        <v>41579</v>
      </c>
      <c r="B68" s="174">
        <v>132</v>
      </c>
      <c r="C68" s="181">
        <v>6.5373395999346296E-4</v>
      </c>
    </row>
    <row r="69" spans="1:3" x14ac:dyDescent="0.4">
      <c r="A69" s="180">
        <v>41609</v>
      </c>
      <c r="B69" s="174">
        <v>165</v>
      </c>
      <c r="C69" s="181">
        <v>8.1716744999182802E-4</v>
      </c>
    </row>
    <row r="70" spans="1:3" x14ac:dyDescent="0.4">
      <c r="A70" s="180">
        <v>41640</v>
      </c>
      <c r="B70" s="174">
        <v>144</v>
      </c>
      <c r="C70" s="181">
        <v>7.13164319992868E-4</v>
      </c>
    </row>
    <row r="71" spans="1:3" x14ac:dyDescent="0.4">
      <c r="A71" s="180">
        <v>41671</v>
      </c>
      <c r="B71" s="174">
        <v>198</v>
      </c>
      <c r="C71" s="181">
        <v>9.8060093999019406E-4</v>
      </c>
    </row>
    <row r="72" spans="1:3" x14ac:dyDescent="0.4">
      <c r="A72" s="180">
        <v>41699</v>
      </c>
      <c r="B72" s="174">
        <v>242</v>
      </c>
      <c r="C72" s="181">
        <v>1.19851225998801E-3</v>
      </c>
    </row>
    <row r="73" spans="1:3" x14ac:dyDescent="0.4">
      <c r="A73" s="180">
        <v>41730</v>
      </c>
      <c r="B73" s="174">
        <v>352</v>
      </c>
      <c r="C73" s="181">
        <v>1.7432905599825701E-3</v>
      </c>
    </row>
    <row r="74" spans="1:3" x14ac:dyDescent="0.4">
      <c r="A74" s="180">
        <v>41760</v>
      </c>
      <c r="B74" s="174">
        <v>431</v>
      </c>
      <c r="C74" s="181">
        <v>2.1345404299786502E-3</v>
      </c>
    </row>
    <row r="75" spans="1:3" x14ac:dyDescent="0.4">
      <c r="A75" s="180">
        <v>41791</v>
      </c>
      <c r="B75" s="174">
        <v>345</v>
      </c>
      <c r="C75" s="181">
        <v>1.7086228499829099E-3</v>
      </c>
    </row>
    <row r="76" spans="1:3" x14ac:dyDescent="0.4">
      <c r="A76" s="180">
        <v>41821</v>
      </c>
      <c r="B76" s="174">
        <v>407</v>
      </c>
      <c r="C76" s="181">
        <v>2.0156797099798399E-3</v>
      </c>
    </row>
    <row r="77" spans="1:3" x14ac:dyDescent="0.4">
      <c r="A77" s="180">
        <v>41852</v>
      </c>
      <c r="B77" s="174">
        <v>399</v>
      </c>
      <c r="C77" s="181">
        <v>1.9760594699802401E-3</v>
      </c>
    </row>
    <row r="78" spans="1:3" x14ac:dyDescent="0.4">
      <c r="A78" s="180">
        <v>41883</v>
      </c>
      <c r="B78" s="174">
        <v>431</v>
      </c>
      <c r="C78" s="181">
        <v>2.1345404299786502E-3</v>
      </c>
    </row>
    <row r="79" spans="1:3" x14ac:dyDescent="0.4">
      <c r="A79" s="180">
        <v>41913</v>
      </c>
      <c r="B79" s="174">
        <v>476</v>
      </c>
      <c r="C79" s="181">
        <v>2.3574042799764301E-3</v>
      </c>
    </row>
    <row r="80" spans="1:3" x14ac:dyDescent="0.4">
      <c r="A80" s="180">
        <v>41944</v>
      </c>
      <c r="B80" s="174">
        <v>481</v>
      </c>
      <c r="C80" s="181">
        <v>2.3821669299761801E-3</v>
      </c>
    </row>
    <row r="81" spans="1:3" x14ac:dyDescent="0.4">
      <c r="A81" s="180">
        <v>41974</v>
      </c>
      <c r="B81" s="174">
        <v>617</v>
      </c>
      <c r="C81" s="181">
        <v>3.0557110099694398E-3</v>
      </c>
    </row>
    <row r="82" spans="1:3" x14ac:dyDescent="0.4">
      <c r="A82" s="180">
        <v>42005</v>
      </c>
      <c r="B82" s="174">
        <v>533</v>
      </c>
      <c r="C82" s="181">
        <v>2.6396984899736001E-3</v>
      </c>
    </row>
    <row r="83" spans="1:3" x14ac:dyDescent="0.4">
      <c r="A83" s="180">
        <v>42036</v>
      </c>
      <c r="B83" s="174">
        <v>526</v>
      </c>
      <c r="C83" s="181">
        <v>2.6050307799739499E-3</v>
      </c>
    </row>
    <row r="84" spans="1:3" x14ac:dyDescent="0.4">
      <c r="A84" s="180">
        <v>42064</v>
      </c>
      <c r="B84" s="174">
        <v>608</v>
      </c>
      <c r="C84" s="181">
        <v>3.0111382399698899E-3</v>
      </c>
    </row>
    <row r="85" spans="1:3" x14ac:dyDescent="0.4">
      <c r="A85" s="180">
        <v>42095</v>
      </c>
      <c r="B85" s="174">
        <v>733</v>
      </c>
      <c r="C85" s="181">
        <v>3.6302044899637E-3</v>
      </c>
    </row>
    <row r="86" spans="1:3" x14ac:dyDescent="0.4">
      <c r="A86" s="180">
        <v>42125</v>
      </c>
      <c r="B86" s="174">
        <v>918</v>
      </c>
      <c r="C86" s="181">
        <v>4.5464225399545399E-3</v>
      </c>
    </row>
    <row r="87" spans="1:3" x14ac:dyDescent="0.4">
      <c r="A87" s="180">
        <v>42156</v>
      </c>
      <c r="B87" s="174">
        <v>1104</v>
      </c>
      <c r="C87" s="181">
        <v>5.4675931199453199E-3</v>
      </c>
    </row>
    <row r="88" spans="1:3" x14ac:dyDescent="0.4">
      <c r="A88" s="180">
        <v>42186</v>
      </c>
      <c r="B88" s="174">
        <v>1393</v>
      </c>
      <c r="C88" s="181">
        <v>6.8988742899310099E-3</v>
      </c>
    </row>
    <row r="89" spans="1:3" x14ac:dyDescent="0.4">
      <c r="A89" s="180">
        <v>42217</v>
      </c>
      <c r="B89" s="174">
        <v>1376</v>
      </c>
      <c r="C89" s="181">
        <v>6.8146812799318498E-3</v>
      </c>
    </row>
    <row r="90" spans="1:3" x14ac:dyDescent="0.4">
      <c r="A90" s="180">
        <v>42248</v>
      </c>
      <c r="B90" s="174">
        <v>1494</v>
      </c>
      <c r="C90" s="181">
        <v>7.3990798199260101E-3</v>
      </c>
    </row>
    <row r="91" spans="1:3" x14ac:dyDescent="0.4">
      <c r="A91" s="180">
        <v>42278</v>
      </c>
      <c r="B91" s="174">
        <v>1532</v>
      </c>
      <c r="C91" s="181">
        <v>7.5872759599241299E-3</v>
      </c>
    </row>
    <row r="92" spans="1:3" x14ac:dyDescent="0.4">
      <c r="A92" s="180">
        <v>42309</v>
      </c>
      <c r="B92" s="174">
        <v>1582</v>
      </c>
      <c r="C92" s="181">
        <v>7.8349024599216506E-3</v>
      </c>
    </row>
    <row r="93" spans="1:3" x14ac:dyDescent="0.4">
      <c r="A93" s="180">
        <v>42339</v>
      </c>
      <c r="B93" s="174">
        <v>2343</v>
      </c>
      <c r="C93" s="181">
        <v>1.1603777789883999E-2</v>
      </c>
    </row>
    <row r="94" spans="1:3" x14ac:dyDescent="0.4">
      <c r="A94" s="180">
        <v>42370</v>
      </c>
      <c r="B94" s="174">
        <v>1711</v>
      </c>
      <c r="C94" s="181">
        <v>8.4737788299152593E-3</v>
      </c>
    </row>
    <row r="95" spans="1:3" x14ac:dyDescent="0.4">
      <c r="A95" s="180">
        <v>42401</v>
      </c>
      <c r="B95" s="174">
        <v>1636</v>
      </c>
      <c r="C95" s="181">
        <v>8.1023390799189795E-3</v>
      </c>
    </row>
    <row r="96" spans="1:3" x14ac:dyDescent="0.4">
      <c r="A96" s="180">
        <v>42430</v>
      </c>
      <c r="B96" s="174">
        <v>2005</v>
      </c>
      <c r="C96" s="181">
        <v>9.9298226499007006E-3</v>
      </c>
    </row>
    <row r="97" spans="1:3" x14ac:dyDescent="0.4">
      <c r="A97" s="180">
        <v>42461</v>
      </c>
      <c r="B97" s="174">
        <v>2938</v>
      </c>
      <c r="C97" s="181">
        <v>1.45505331398545E-2</v>
      </c>
    </row>
    <row r="98" spans="1:3" x14ac:dyDescent="0.4">
      <c r="A98" s="180">
        <v>42491</v>
      </c>
      <c r="B98" s="174">
        <v>3314</v>
      </c>
      <c r="C98" s="181">
        <v>1.6412684419835899E-2</v>
      </c>
    </row>
    <row r="99" spans="1:3" x14ac:dyDescent="0.4">
      <c r="A99" s="180">
        <v>42522</v>
      </c>
      <c r="B99" s="174">
        <v>4102</v>
      </c>
      <c r="C99" s="181">
        <v>2.0315278059796799E-2</v>
      </c>
    </row>
    <row r="100" spans="1:3" x14ac:dyDescent="0.4">
      <c r="A100" s="180">
        <v>42552</v>
      </c>
      <c r="B100" s="174">
        <v>4188</v>
      </c>
      <c r="C100" s="181">
        <v>2.0741195639792601E-2</v>
      </c>
    </row>
    <row r="101" spans="1:3" x14ac:dyDescent="0.4">
      <c r="A101" s="180">
        <v>42583</v>
      </c>
      <c r="B101" s="174">
        <v>4977</v>
      </c>
      <c r="C101" s="181">
        <v>2.4648741809753499E-2</v>
      </c>
    </row>
    <row r="102" spans="1:3" x14ac:dyDescent="0.4">
      <c r="A102" s="180">
        <v>42614</v>
      </c>
      <c r="B102" s="174">
        <v>4410</v>
      </c>
      <c r="C102" s="181">
        <v>2.1840657299781598E-2</v>
      </c>
    </row>
    <row r="103" spans="1:3" x14ac:dyDescent="0.4">
      <c r="A103" s="180">
        <v>42644</v>
      </c>
      <c r="B103" s="174">
        <v>5371</v>
      </c>
      <c r="C103" s="181">
        <v>2.6600038629734001E-2</v>
      </c>
    </row>
    <row r="104" spans="1:3" x14ac:dyDescent="0.4">
      <c r="A104" s="180">
        <v>42675</v>
      </c>
      <c r="B104" s="174">
        <v>7222</v>
      </c>
      <c r="C104" s="181">
        <v>3.5767171659642299E-2</v>
      </c>
    </row>
    <row r="105" spans="1:3" x14ac:dyDescent="0.4">
      <c r="A105" s="180">
        <v>42705</v>
      </c>
      <c r="B105" s="174">
        <v>9403</v>
      </c>
      <c r="C105" s="181">
        <v>4.6568639589534298E-2</v>
      </c>
    </row>
    <row r="106" spans="1:3" x14ac:dyDescent="0.4">
      <c r="A106" s="180">
        <v>42736</v>
      </c>
      <c r="B106" s="174">
        <v>9605</v>
      </c>
      <c r="C106" s="181">
        <v>4.7569050649524297E-2</v>
      </c>
    </row>
    <row r="107" spans="1:3" x14ac:dyDescent="0.4">
      <c r="A107" s="180">
        <v>42767</v>
      </c>
      <c r="B107" s="174">
        <v>8110</v>
      </c>
      <c r="C107" s="181">
        <v>4.0165018299598301E-2</v>
      </c>
    </row>
    <row r="108" spans="1:3" x14ac:dyDescent="0.4">
      <c r="A108" s="180">
        <v>42795</v>
      </c>
      <c r="B108" s="174">
        <v>8271</v>
      </c>
      <c r="C108" s="181">
        <v>4.0962375629590403E-2</v>
      </c>
    </row>
    <row r="109" spans="1:3" x14ac:dyDescent="0.4">
      <c r="A109" s="180">
        <v>42826</v>
      </c>
      <c r="B109" s="174">
        <v>8761</v>
      </c>
      <c r="C109" s="181">
        <v>4.3389115329566103E-2</v>
      </c>
    </row>
    <row r="110" spans="1:3" x14ac:dyDescent="0.4">
      <c r="A110" s="180">
        <v>42856</v>
      </c>
      <c r="B110" s="174">
        <v>9168</v>
      </c>
      <c r="C110" s="181">
        <v>4.5404795039546003E-2</v>
      </c>
    </row>
    <row r="111" spans="1:3" x14ac:dyDescent="0.4">
      <c r="A111" s="180">
        <v>42887</v>
      </c>
      <c r="B111" s="174">
        <v>9930</v>
      </c>
      <c r="C111" s="181">
        <v>4.9178622899508202E-2</v>
      </c>
    </row>
    <row r="112" spans="1:3" x14ac:dyDescent="0.4">
      <c r="A112" s="180">
        <v>42917</v>
      </c>
      <c r="B112" s="174">
        <v>12363</v>
      </c>
      <c r="C112" s="181">
        <v>6.1228128389387702E-2</v>
      </c>
    </row>
    <row r="113" spans="1:3" x14ac:dyDescent="0.4">
      <c r="A113" s="180">
        <v>42948</v>
      </c>
      <c r="B113" s="174">
        <v>13638</v>
      </c>
      <c r="C113" s="181">
        <v>6.75426041393246E-2</v>
      </c>
    </row>
    <row r="114" spans="1:3" x14ac:dyDescent="0.4">
      <c r="A114" s="180">
        <v>42979</v>
      </c>
      <c r="B114" s="174">
        <v>13878</v>
      </c>
      <c r="C114" s="181">
        <v>6.8731211339312703E-2</v>
      </c>
    </row>
    <row r="115" spans="1:3" x14ac:dyDescent="0.4">
      <c r="A115" s="180">
        <v>43009</v>
      </c>
      <c r="B115" s="174">
        <v>13695</v>
      </c>
      <c r="C115" s="181">
        <v>6.7824898349321705E-2</v>
      </c>
    </row>
    <row r="116" spans="1:3" x14ac:dyDescent="0.4">
      <c r="A116" s="180">
        <v>43040</v>
      </c>
      <c r="B116" s="174">
        <v>12930</v>
      </c>
      <c r="C116" s="181">
        <v>6.4036212899359596E-2</v>
      </c>
    </row>
    <row r="117" spans="1:3" x14ac:dyDescent="0.4">
      <c r="A117" s="180">
        <v>43070</v>
      </c>
      <c r="B117" s="174">
        <v>10170</v>
      </c>
      <c r="C117" s="181">
        <v>5.0367230099496299E-2</v>
      </c>
    </row>
    <row r="118" spans="1:3" x14ac:dyDescent="0.4">
      <c r="A118" s="180">
        <v>43101</v>
      </c>
      <c r="B118" s="174">
        <v>34</v>
      </c>
      <c r="C118" s="181">
        <v>1.6838601999831599E-4</v>
      </c>
    </row>
    <row r="119" spans="1:3" x14ac:dyDescent="0.4">
      <c r="A119" s="180">
        <v>43132</v>
      </c>
      <c r="B119" s="174">
        <v>1</v>
      </c>
      <c r="C119" s="181">
        <v>4.9525299999504697E-6</v>
      </c>
    </row>
  </sheetData>
  <mergeCells count="6">
    <mergeCell ref="E26:E28"/>
    <mergeCell ref="E29:E30"/>
    <mergeCell ref="F26:F28"/>
    <mergeCell ref="G26:G28"/>
    <mergeCell ref="F29:F30"/>
    <mergeCell ref="G29:G30"/>
  </mergeCells>
  <phoneticPr fontId="15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E8B8B8"/>
  </sheetPr>
  <dimension ref="A1:W466"/>
  <sheetViews>
    <sheetView zoomScale="90" zoomScaleNormal="90" workbookViewId="0">
      <pane xSplit="1" ySplit="2" topLeftCell="B21" activePane="bottomRight" state="frozen"/>
      <selection pane="topRight"/>
      <selection pane="bottomLeft"/>
      <selection pane="bottomRight" activeCell="A8" sqref="A8"/>
    </sheetView>
  </sheetViews>
  <sheetFormatPr defaultColWidth="8.796875" defaultRowHeight="17.399999999999999" x14ac:dyDescent="0.4"/>
  <cols>
    <col min="1" max="1" width="29.59765625" customWidth="1"/>
    <col min="2" max="2" width="14.3984375" customWidth="1"/>
    <col min="3" max="3" width="16.19921875" bestFit="1" customWidth="1"/>
    <col min="4" max="4" width="20.19921875" customWidth="1"/>
    <col min="5" max="5" width="18.69921875" bestFit="1" customWidth="1"/>
    <col min="6" max="6" width="12.59765625" bestFit="1" customWidth="1"/>
    <col min="7" max="7" width="13.3984375" bestFit="1" customWidth="1"/>
    <col min="8" max="8" width="11.5" bestFit="1" customWidth="1"/>
    <col min="9" max="9" width="21.796875" bestFit="1" customWidth="1"/>
    <col min="10" max="10" width="23.09765625" customWidth="1"/>
    <col min="11" max="11" width="19.3984375" style="24" customWidth="1"/>
    <col min="12" max="12" width="10.69921875" bestFit="1" customWidth="1"/>
    <col min="13" max="13" width="12.5" customWidth="1"/>
  </cols>
  <sheetData>
    <row r="1" spans="1:13" ht="20.399999999999999" x14ac:dyDescent="0.4">
      <c r="A1" s="64" t="s">
        <v>1773</v>
      </c>
      <c r="M1" s="42" t="s">
        <v>459</v>
      </c>
    </row>
    <row r="2" spans="1:13" x14ac:dyDescent="0.4">
      <c r="A2" s="17" t="s">
        <v>777</v>
      </c>
      <c r="B2" s="17" t="s">
        <v>774</v>
      </c>
      <c r="C2" s="17" t="s">
        <v>781</v>
      </c>
      <c r="D2" s="17" t="s">
        <v>765</v>
      </c>
      <c r="E2" s="17" t="s">
        <v>770</v>
      </c>
      <c r="F2" s="17" t="s">
        <v>1904</v>
      </c>
      <c r="G2" s="17" t="s">
        <v>736</v>
      </c>
      <c r="H2" s="17" t="s">
        <v>865</v>
      </c>
      <c r="I2" s="17" t="s">
        <v>1888</v>
      </c>
      <c r="J2" s="17" t="s">
        <v>1866</v>
      </c>
      <c r="K2" s="17" t="s">
        <v>1827</v>
      </c>
      <c r="L2" s="17" t="s">
        <v>1981</v>
      </c>
      <c r="M2" s="17" t="s">
        <v>1929</v>
      </c>
    </row>
    <row r="3" spans="1:13" s="235" customFormat="1" x14ac:dyDescent="0.4">
      <c r="A3" s="230" t="s">
        <v>2137</v>
      </c>
      <c r="B3" s="231" t="s">
        <v>745</v>
      </c>
      <c r="C3" s="232"/>
      <c r="D3" s="233"/>
      <c r="E3" s="233"/>
      <c r="F3" s="233"/>
      <c r="G3" s="233"/>
      <c r="H3" s="233"/>
      <c r="I3" s="233">
        <v>290001</v>
      </c>
      <c r="J3" s="230" t="s">
        <v>1258</v>
      </c>
      <c r="K3" s="234" t="s">
        <v>2138</v>
      </c>
      <c r="L3" s="232"/>
      <c r="M3" s="233"/>
    </row>
    <row r="4" spans="1:13" s="235" customFormat="1" ht="66" x14ac:dyDescent="0.4">
      <c r="A4" s="236" t="s">
        <v>1763</v>
      </c>
      <c r="B4" s="231" t="s">
        <v>745</v>
      </c>
      <c r="C4" s="232"/>
      <c r="D4" s="233"/>
      <c r="E4" s="233"/>
      <c r="F4" s="233"/>
      <c r="G4" s="233"/>
      <c r="H4" s="233"/>
      <c r="I4" s="231">
        <v>2</v>
      </c>
      <c r="J4" s="236" t="s">
        <v>2159</v>
      </c>
      <c r="K4" s="234" t="s">
        <v>1734</v>
      </c>
      <c r="L4" s="232"/>
      <c r="M4" s="233"/>
    </row>
    <row r="5" spans="1:13" s="235" customFormat="1" x14ac:dyDescent="0.4">
      <c r="A5" s="230" t="s">
        <v>1284</v>
      </c>
      <c r="B5" s="231" t="s">
        <v>854</v>
      </c>
      <c r="C5" s="237">
        <v>42795</v>
      </c>
      <c r="D5" s="238">
        <v>43220</v>
      </c>
      <c r="E5" s="233"/>
      <c r="F5" s="233"/>
      <c r="G5" s="233"/>
      <c r="H5" s="233"/>
      <c r="I5" s="233"/>
      <c r="J5" s="230" t="s">
        <v>1279</v>
      </c>
      <c r="K5" s="239" t="s">
        <v>2140</v>
      </c>
      <c r="L5" s="232"/>
      <c r="M5" s="233"/>
    </row>
    <row r="6" spans="1:13" s="235" customFormat="1" x14ac:dyDescent="0.4">
      <c r="A6" s="236" t="s">
        <v>1270</v>
      </c>
      <c r="B6" s="231" t="s">
        <v>745</v>
      </c>
      <c r="C6" s="232"/>
      <c r="D6" s="233"/>
      <c r="E6" s="233"/>
      <c r="F6" s="233"/>
      <c r="G6" s="233"/>
      <c r="H6" s="233"/>
      <c r="I6" s="233">
        <v>1</v>
      </c>
      <c r="J6" s="240" t="s">
        <v>2952</v>
      </c>
      <c r="K6" s="239" t="s">
        <v>2144</v>
      </c>
      <c r="L6" s="232"/>
      <c r="M6" s="233"/>
    </row>
    <row r="7" spans="1:13" s="235" customFormat="1" x14ac:dyDescent="0.4">
      <c r="A7" s="230" t="s">
        <v>1760</v>
      </c>
      <c r="B7" s="231" t="s">
        <v>745</v>
      </c>
      <c r="C7" s="241"/>
      <c r="D7" s="242"/>
      <c r="E7" s="233"/>
      <c r="F7" s="233"/>
      <c r="G7" s="233"/>
      <c r="H7" s="233">
        <v>55921</v>
      </c>
      <c r="I7" s="233">
        <v>3</v>
      </c>
      <c r="J7" s="243" t="s">
        <v>2172</v>
      </c>
      <c r="K7" s="239" t="s">
        <v>1744</v>
      </c>
      <c r="L7" s="241"/>
      <c r="M7" s="233"/>
    </row>
    <row r="8" spans="1:13" s="235" customFormat="1" x14ac:dyDescent="0.4">
      <c r="A8" s="236" t="s">
        <v>1268</v>
      </c>
      <c r="B8" s="231" t="s">
        <v>745</v>
      </c>
      <c r="C8" s="241"/>
      <c r="D8" s="242"/>
      <c r="E8" s="233"/>
      <c r="F8" s="233"/>
      <c r="G8" s="233"/>
      <c r="H8" s="233"/>
      <c r="I8" s="233">
        <v>12</v>
      </c>
      <c r="J8" s="236" t="s">
        <v>1791</v>
      </c>
      <c r="K8" s="239" t="s">
        <v>2145</v>
      </c>
      <c r="L8" s="241"/>
      <c r="M8" s="233"/>
    </row>
    <row r="9" spans="1:13" s="245" customFormat="1" x14ac:dyDescent="0.4">
      <c r="A9" s="230" t="s">
        <v>1752</v>
      </c>
      <c r="B9" s="231" t="s">
        <v>745</v>
      </c>
      <c r="C9" s="232"/>
      <c r="D9" s="233"/>
      <c r="E9" s="244"/>
      <c r="F9" s="244"/>
      <c r="G9" s="244"/>
      <c r="H9" s="244"/>
      <c r="I9" s="244">
        <v>2</v>
      </c>
      <c r="J9" s="243" t="s">
        <v>2172</v>
      </c>
      <c r="K9" s="239" t="s">
        <v>1744</v>
      </c>
      <c r="L9" s="232"/>
      <c r="M9" s="244"/>
    </row>
    <row r="10" spans="1:13" s="235" customFormat="1" x14ac:dyDescent="0.4">
      <c r="A10" s="236" t="s">
        <v>1769</v>
      </c>
      <c r="B10" s="231" t="s">
        <v>745</v>
      </c>
      <c r="C10" s="232"/>
      <c r="D10" s="233"/>
      <c r="E10" s="233"/>
      <c r="F10" s="233"/>
      <c r="G10" s="233"/>
      <c r="H10" s="233"/>
      <c r="I10" s="233">
        <v>310</v>
      </c>
      <c r="J10" s="236" t="s">
        <v>1</v>
      </c>
      <c r="K10" s="239" t="s">
        <v>1748</v>
      </c>
      <c r="L10" s="232"/>
      <c r="M10" s="233"/>
    </row>
    <row r="11" spans="1:13" s="235" customFormat="1" x14ac:dyDescent="0.4">
      <c r="A11" s="230" t="s">
        <v>1259</v>
      </c>
      <c r="B11" s="231" t="s">
        <v>745</v>
      </c>
      <c r="C11" s="232"/>
      <c r="D11" s="233"/>
      <c r="E11" s="233"/>
      <c r="F11" s="233"/>
      <c r="G11" s="233"/>
      <c r="H11" s="233"/>
      <c r="I11" s="235">
        <v>41</v>
      </c>
      <c r="J11" s="230" t="s">
        <v>2</v>
      </c>
      <c r="K11" s="239" t="s">
        <v>1283</v>
      </c>
      <c r="L11" s="232"/>
      <c r="M11" s="233"/>
    </row>
    <row r="12" spans="1:13" s="235" customFormat="1" x14ac:dyDescent="0.4">
      <c r="A12" s="236" t="s">
        <v>1747</v>
      </c>
      <c r="B12" s="231" t="s">
        <v>745</v>
      </c>
      <c r="C12" s="232"/>
      <c r="D12" s="233"/>
      <c r="E12" s="233"/>
      <c r="F12" s="233"/>
      <c r="G12" s="233"/>
      <c r="H12" s="233">
        <v>26216</v>
      </c>
      <c r="I12" s="233">
        <v>226127</v>
      </c>
      <c r="J12" s="236" t="s">
        <v>1794</v>
      </c>
      <c r="K12" s="239" t="s">
        <v>1762</v>
      </c>
      <c r="L12" s="232"/>
      <c r="M12" s="233"/>
    </row>
    <row r="13" spans="1:13" s="235" customFormat="1" x14ac:dyDescent="0.4">
      <c r="A13" s="230" t="s">
        <v>1221</v>
      </c>
      <c r="B13" s="231" t="s">
        <v>775</v>
      </c>
      <c r="C13" s="246">
        <v>-0.747</v>
      </c>
      <c r="D13" s="233">
        <v>263.2</v>
      </c>
      <c r="E13" s="233">
        <v>-0.55100000000000005</v>
      </c>
      <c r="F13" s="233">
        <v>0.69401460000000004</v>
      </c>
      <c r="G13" s="233">
        <v>57.348619999999997</v>
      </c>
      <c r="H13" s="233"/>
      <c r="I13" s="233"/>
      <c r="J13" s="230" t="s">
        <v>2156</v>
      </c>
      <c r="K13" s="239" t="s">
        <v>1757</v>
      </c>
      <c r="L13" s="232"/>
      <c r="M13" s="233"/>
    </row>
    <row r="14" spans="1:13" s="254" customFormat="1" x14ac:dyDescent="0.4">
      <c r="A14" s="249" t="s">
        <v>2143</v>
      </c>
      <c r="B14" s="250" t="s">
        <v>745</v>
      </c>
      <c r="C14" s="251"/>
      <c r="D14" s="252"/>
      <c r="E14" s="252"/>
      <c r="F14" s="252"/>
      <c r="G14" s="252"/>
      <c r="H14" s="252"/>
      <c r="I14" s="252">
        <v>308</v>
      </c>
      <c r="J14" s="249" t="s">
        <v>2950</v>
      </c>
      <c r="K14" s="253" t="s">
        <v>1753</v>
      </c>
      <c r="L14" s="251"/>
      <c r="M14" s="252"/>
    </row>
    <row r="15" spans="1:13" s="235" customFormat="1" x14ac:dyDescent="0.4">
      <c r="A15" s="230" t="s">
        <v>1745</v>
      </c>
      <c r="B15" s="231" t="s">
        <v>745</v>
      </c>
      <c r="C15" s="247"/>
      <c r="D15" s="248"/>
      <c r="E15" s="248"/>
      <c r="F15" s="248"/>
      <c r="G15" s="233"/>
      <c r="H15" s="233"/>
      <c r="I15" s="233">
        <v>25</v>
      </c>
      <c r="J15" s="230" t="s">
        <v>2953</v>
      </c>
      <c r="K15" s="239" t="s">
        <v>1746</v>
      </c>
      <c r="L15" s="232"/>
      <c r="M15" s="233"/>
    </row>
    <row r="16" spans="1:13" s="235" customFormat="1" x14ac:dyDescent="0.4">
      <c r="A16" s="236" t="s">
        <v>1761</v>
      </c>
      <c r="B16" s="231" t="s">
        <v>745</v>
      </c>
      <c r="C16" s="247"/>
      <c r="D16" s="233"/>
      <c r="E16" s="233"/>
      <c r="F16" s="233"/>
      <c r="G16" s="233"/>
      <c r="H16" s="233">
        <v>111744</v>
      </c>
      <c r="I16" s="233">
        <v>6</v>
      </c>
      <c r="J16" s="240" t="s">
        <v>2172</v>
      </c>
      <c r="K16" s="239" t="s">
        <v>1744</v>
      </c>
      <c r="L16" s="232"/>
      <c r="M16" s="233"/>
    </row>
    <row r="17" spans="1:23" s="110" customFormat="1" x14ac:dyDescent="0.4">
      <c r="B17" s="112"/>
      <c r="C17" s="111"/>
      <c r="K17" s="113"/>
      <c r="L17" s="111"/>
    </row>
    <row r="18" spans="1:23" ht="20.399999999999999" x14ac:dyDescent="0.4">
      <c r="A18" s="64" t="s">
        <v>2204</v>
      </c>
    </row>
    <row r="21" spans="1:23" ht="20.399999999999999" x14ac:dyDescent="0.4">
      <c r="A21" s="64" t="s">
        <v>2184</v>
      </c>
    </row>
    <row r="22" spans="1:23" s="130" customFormat="1" x14ac:dyDescent="0.4">
      <c r="A22" s="126"/>
      <c r="B22" s="127" t="s">
        <v>1747</v>
      </c>
      <c r="C22" s="127" t="s">
        <v>2168</v>
      </c>
      <c r="D22" s="127" t="s">
        <v>1769</v>
      </c>
      <c r="E22" s="127" t="s">
        <v>1259</v>
      </c>
      <c r="F22" s="127" t="s">
        <v>1756</v>
      </c>
      <c r="G22" s="127" t="s">
        <v>1751</v>
      </c>
      <c r="H22" s="127" t="s">
        <v>1752</v>
      </c>
      <c r="I22" s="127" t="s">
        <v>1781</v>
      </c>
      <c r="J22" s="127" t="s">
        <v>2155</v>
      </c>
      <c r="K22" s="127" t="s">
        <v>1222</v>
      </c>
      <c r="L22" s="127" t="s">
        <v>2171</v>
      </c>
      <c r="M22" s="127" t="s">
        <v>2182</v>
      </c>
      <c r="N22" s="127" t="s">
        <v>1252</v>
      </c>
      <c r="O22" s="127" t="s">
        <v>2173</v>
      </c>
      <c r="P22" s="127" t="s">
        <v>2167</v>
      </c>
      <c r="Q22" s="127" t="s">
        <v>1250</v>
      </c>
      <c r="R22" s="127" t="s">
        <v>2176</v>
      </c>
      <c r="S22" s="127" t="s">
        <v>2189</v>
      </c>
      <c r="T22" s="127" t="s">
        <v>1755</v>
      </c>
      <c r="U22" s="127" t="s">
        <v>2143</v>
      </c>
      <c r="V22" s="127" t="s">
        <v>1745</v>
      </c>
      <c r="W22" s="126" t="s">
        <v>1761</v>
      </c>
    </row>
    <row r="23" spans="1:23" s="125" customFormat="1" x14ac:dyDescent="0.4">
      <c r="A23" s="128">
        <v>10</v>
      </c>
      <c r="B23" s="124" t="s">
        <v>21</v>
      </c>
      <c r="C23" s="124">
        <v>13462</v>
      </c>
      <c r="D23" s="124">
        <v>369</v>
      </c>
      <c r="E23" s="124">
        <v>27</v>
      </c>
      <c r="F23" s="124">
        <v>-5.7459999999999997E-2</v>
      </c>
      <c r="G23" s="124">
        <v>-5.7459999999999997E-2</v>
      </c>
      <c r="H23" s="124" t="s">
        <v>755</v>
      </c>
      <c r="I23" s="124" t="s">
        <v>869</v>
      </c>
      <c r="J23" s="124" t="s">
        <v>869</v>
      </c>
      <c r="K23" s="131" t="s">
        <v>860</v>
      </c>
      <c r="L23" s="132" t="s">
        <v>867</v>
      </c>
      <c r="M23" s="124">
        <v>3</v>
      </c>
      <c r="N23" s="131" t="s">
        <v>860</v>
      </c>
      <c r="O23" s="132" t="s">
        <v>867</v>
      </c>
      <c r="P23" s="124">
        <v>6</v>
      </c>
      <c r="Q23" s="131" t="s">
        <v>860</v>
      </c>
      <c r="R23" s="132" t="s">
        <v>867</v>
      </c>
      <c r="S23" s="124">
        <v>12</v>
      </c>
      <c r="T23" s="124" t="s">
        <v>755</v>
      </c>
      <c r="U23" s="124">
        <v>-1</v>
      </c>
      <c r="V23" s="124">
        <v>9</v>
      </c>
      <c r="W23" s="129">
        <v>1</v>
      </c>
    </row>
    <row r="24" spans="1:23" s="125" customFormat="1" x14ac:dyDescent="0.4">
      <c r="A24" s="128">
        <v>11</v>
      </c>
      <c r="B24" s="124" t="s">
        <v>33</v>
      </c>
      <c r="C24" s="124">
        <v>17123</v>
      </c>
      <c r="D24" s="124">
        <v>427</v>
      </c>
      <c r="E24" s="124">
        <v>27</v>
      </c>
      <c r="F24" s="124">
        <v>-5.7459999999999997E-2</v>
      </c>
      <c r="G24" s="124">
        <v>-5.7459999999999997E-2</v>
      </c>
      <c r="H24" s="124" t="s">
        <v>850</v>
      </c>
      <c r="I24" s="124" t="s">
        <v>869</v>
      </c>
      <c r="J24" s="124" t="s">
        <v>869</v>
      </c>
      <c r="K24" s="131" t="s">
        <v>860</v>
      </c>
      <c r="L24" s="132" t="s">
        <v>867</v>
      </c>
      <c r="M24" s="124">
        <v>3</v>
      </c>
      <c r="N24" s="131" t="s">
        <v>860</v>
      </c>
      <c r="O24" s="132" t="s">
        <v>867</v>
      </c>
      <c r="P24" s="124">
        <v>6</v>
      </c>
      <c r="Q24" s="131" t="s">
        <v>860</v>
      </c>
      <c r="R24" s="132" t="s">
        <v>867</v>
      </c>
      <c r="S24" s="124">
        <v>12</v>
      </c>
      <c r="T24" s="124" t="s">
        <v>850</v>
      </c>
      <c r="U24" s="124">
        <v>-1</v>
      </c>
      <c r="V24" s="124">
        <v>-1</v>
      </c>
      <c r="W24" s="129"/>
    </row>
    <row r="25" spans="1:23" s="125" customFormat="1" x14ac:dyDescent="0.4">
      <c r="A25" s="128">
        <v>12</v>
      </c>
      <c r="B25" s="124" t="s">
        <v>27</v>
      </c>
      <c r="C25" s="124">
        <v>2118</v>
      </c>
      <c r="D25" s="124">
        <v>63</v>
      </c>
      <c r="E25" s="124">
        <v>27</v>
      </c>
      <c r="F25" s="124">
        <v>-5.7459999999999997E-2</v>
      </c>
      <c r="G25" s="124">
        <v>-5.7459999999999997E-2</v>
      </c>
      <c r="H25" s="124" t="s">
        <v>755</v>
      </c>
      <c r="I25" s="124" t="s">
        <v>869</v>
      </c>
      <c r="J25" s="124" t="s">
        <v>869</v>
      </c>
      <c r="K25" s="131" t="s">
        <v>860</v>
      </c>
      <c r="L25" s="132" t="s">
        <v>867</v>
      </c>
      <c r="M25" s="124">
        <v>3</v>
      </c>
      <c r="N25" s="131" t="s">
        <v>860</v>
      </c>
      <c r="O25" s="132" t="s">
        <v>867</v>
      </c>
      <c r="P25" s="124">
        <v>6</v>
      </c>
      <c r="Q25" s="131" t="s">
        <v>860</v>
      </c>
      <c r="R25" s="132" t="s">
        <v>867</v>
      </c>
      <c r="S25" s="124">
        <v>12</v>
      </c>
      <c r="T25" s="124" t="s">
        <v>850</v>
      </c>
      <c r="U25" s="124">
        <v>88</v>
      </c>
      <c r="V25" s="124">
        <v>16</v>
      </c>
      <c r="W25" s="129">
        <v>1</v>
      </c>
    </row>
    <row r="26" spans="1:23" x14ac:dyDescent="0.4">
      <c r="A26" s="133" t="s">
        <v>2169</v>
      </c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</row>
    <row r="27" spans="1:23" x14ac:dyDescent="0.4">
      <c r="A27" s="133"/>
      <c r="K27"/>
    </row>
    <row r="28" spans="1:23" x14ac:dyDescent="0.4">
      <c r="A28" s="133"/>
      <c r="K28"/>
    </row>
    <row r="29" spans="1:23" x14ac:dyDescent="0.4">
      <c r="A29" s="58"/>
      <c r="K29"/>
    </row>
    <row r="30" spans="1:23" ht="20.399999999999999" x14ac:dyDescent="0.4">
      <c r="A30" s="64" t="s">
        <v>987</v>
      </c>
    </row>
    <row r="31" spans="1:23" x14ac:dyDescent="0.4">
      <c r="A31" s="17" t="s">
        <v>1860</v>
      </c>
      <c r="B31" s="17" t="s">
        <v>1864</v>
      </c>
      <c r="F31" s="17" t="s">
        <v>752</v>
      </c>
      <c r="G31" s="17" t="s">
        <v>1864</v>
      </c>
    </row>
    <row r="32" spans="1:23" x14ac:dyDescent="0.4">
      <c r="A32" s="13" t="s">
        <v>1958</v>
      </c>
      <c r="B32" s="27">
        <v>63435</v>
      </c>
      <c r="F32" s="13" t="s">
        <v>3100</v>
      </c>
      <c r="G32" s="27">
        <v>111337</v>
      </c>
    </row>
    <row r="33" spans="1:7" x14ac:dyDescent="0.4">
      <c r="A33" s="13" t="s">
        <v>3085</v>
      </c>
      <c r="B33" s="27">
        <v>35044</v>
      </c>
      <c r="F33" s="13" t="s">
        <v>3109</v>
      </c>
      <c r="G33" s="27">
        <v>12249</v>
      </c>
    </row>
    <row r="34" spans="1:7" x14ac:dyDescent="0.4">
      <c r="A34" s="13" t="s">
        <v>1979</v>
      </c>
      <c r="B34" s="27">
        <v>9998</v>
      </c>
      <c r="F34" s="13" t="s">
        <v>982</v>
      </c>
      <c r="G34" s="27">
        <v>1873</v>
      </c>
    </row>
    <row r="35" spans="1:7" x14ac:dyDescent="0.4">
      <c r="A35" s="13" t="s">
        <v>3074</v>
      </c>
      <c r="B35" s="27">
        <v>5449</v>
      </c>
      <c r="F35" s="13" t="s">
        <v>3121</v>
      </c>
      <c r="G35" s="27">
        <v>1224</v>
      </c>
    </row>
    <row r="36" spans="1:7" x14ac:dyDescent="0.4">
      <c r="A36" s="13" t="s">
        <v>803</v>
      </c>
      <c r="B36" s="27">
        <v>3826</v>
      </c>
      <c r="F36" s="13" t="s">
        <v>3116</v>
      </c>
      <c r="G36" s="27">
        <v>1043</v>
      </c>
    </row>
    <row r="37" spans="1:7" x14ac:dyDescent="0.4">
      <c r="A37" s="13" t="s">
        <v>3089</v>
      </c>
      <c r="B37" s="27">
        <v>2844</v>
      </c>
      <c r="F37" s="13" t="s">
        <v>3119</v>
      </c>
      <c r="G37" s="27">
        <v>230</v>
      </c>
    </row>
    <row r="38" spans="1:7" x14ac:dyDescent="0.4">
      <c r="A38" s="13" t="s">
        <v>1975</v>
      </c>
      <c r="B38" s="27">
        <v>2476</v>
      </c>
      <c r="F38" s="13" t="s">
        <v>978</v>
      </c>
      <c r="G38" s="27">
        <v>211</v>
      </c>
    </row>
    <row r="39" spans="1:7" x14ac:dyDescent="0.4">
      <c r="A39" s="13" t="s">
        <v>3117</v>
      </c>
      <c r="B39" s="27">
        <v>1841</v>
      </c>
      <c r="F39" s="13" t="s">
        <v>981</v>
      </c>
      <c r="G39" s="27">
        <v>80</v>
      </c>
    </row>
    <row r="40" spans="1:7" x14ac:dyDescent="0.4">
      <c r="A40" s="13" t="s">
        <v>737</v>
      </c>
      <c r="B40" s="27">
        <v>1652</v>
      </c>
      <c r="F40" s="13" t="s">
        <v>3112</v>
      </c>
      <c r="G40" s="27">
        <v>33</v>
      </c>
    </row>
    <row r="41" spans="1:7" x14ac:dyDescent="0.4">
      <c r="A41" s="13" t="s">
        <v>744</v>
      </c>
      <c r="B41" s="27">
        <v>927</v>
      </c>
      <c r="F41" s="13"/>
      <c r="G41" s="27">
        <v>1</v>
      </c>
    </row>
    <row r="42" spans="1:7" x14ac:dyDescent="0.4">
      <c r="A42" s="13" t="s">
        <v>986</v>
      </c>
      <c r="B42" s="27">
        <v>302</v>
      </c>
      <c r="F42" s="13" t="s">
        <v>3101</v>
      </c>
      <c r="G42" s="27">
        <v>1</v>
      </c>
    </row>
    <row r="43" spans="1:7" x14ac:dyDescent="0.4">
      <c r="A43" s="13" t="s">
        <v>2012</v>
      </c>
      <c r="B43" s="27">
        <v>202</v>
      </c>
    </row>
    <row r="44" spans="1:7" x14ac:dyDescent="0.4">
      <c r="A44" s="13" t="s">
        <v>1908</v>
      </c>
      <c r="B44" s="27">
        <v>113</v>
      </c>
    </row>
    <row r="45" spans="1:7" x14ac:dyDescent="0.4">
      <c r="A45" s="13" t="s">
        <v>796</v>
      </c>
      <c r="B45" s="27">
        <v>110</v>
      </c>
    </row>
    <row r="46" spans="1:7" x14ac:dyDescent="0.4">
      <c r="A46" s="13" t="s">
        <v>3096</v>
      </c>
      <c r="B46" s="27">
        <v>39</v>
      </c>
    </row>
    <row r="47" spans="1:7" x14ac:dyDescent="0.4">
      <c r="A47" s="13" t="s">
        <v>2205</v>
      </c>
      <c r="B47" s="27">
        <v>12</v>
      </c>
    </row>
    <row r="48" spans="1:7" x14ac:dyDescent="0.4">
      <c r="A48" s="13" t="s">
        <v>2195</v>
      </c>
      <c r="B48" s="27">
        <v>6</v>
      </c>
    </row>
    <row r="49" spans="1:11" x14ac:dyDescent="0.4">
      <c r="A49" s="13" t="s">
        <v>971</v>
      </c>
      <c r="B49" s="27">
        <v>1</v>
      </c>
    </row>
    <row r="50" spans="1:11" x14ac:dyDescent="0.4">
      <c r="A50" s="13" t="s">
        <v>784</v>
      </c>
      <c r="B50" s="27">
        <v>1</v>
      </c>
      <c r="K50"/>
    </row>
    <row r="51" spans="1:11" x14ac:dyDescent="0.4">
      <c r="A51" s="13" t="s">
        <v>2202</v>
      </c>
      <c r="B51" s="27">
        <v>1</v>
      </c>
      <c r="K51"/>
    </row>
    <row r="52" spans="1:11" x14ac:dyDescent="0.4">
      <c r="A52" s="13" t="s">
        <v>2179</v>
      </c>
      <c r="B52" s="27">
        <v>1</v>
      </c>
      <c r="K52"/>
    </row>
    <row r="53" spans="1:11" x14ac:dyDescent="0.4">
      <c r="A53" s="13" t="s">
        <v>769</v>
      </c>
      <c r="B53" s="27">
        <v>1</v>
      </c>
      <c r="K53"/>
    </row>
    <row r="54" spans="1:11" x14ac:dyDescent="0.4">
      <c r="A54" s="13" t="s">
        <v>2199</v>
      </c>
      <c r="B54" s="27">
        <v>1</v>
      </c>
      <c r="K54"/>
    </row>
    <row r="55" spans="1:11" x14ac:dyDescent="0.4">
      <c r="A55" s="74" t="s">
        <v>997</v>
      </c>
      <c r="B55" s="58"/>
      <c r="K55"/>
    </row>
    <row r="56" spans="1:11" x14ac:dyDescent="0.4">
      <c r="A56" s="73" t="s">
        <v>3198</v>
      </c>
      <c r="K56"/>
    </row>
    <row r="57" spans="1:11" x14ac:dyDescent="0.4">
      <c r="K57"/>
    </row>
    <row r="58" spans="1:11" x14ac:dyDescent="0.4">
      <c r="F58" s="19" t="s">
        <v>1861</v>
      </c>
      <c r="K58"/>
    </row>
    <row r="59" spans="1:11" x14ac:dyDescent="0.4">
      <c r="A59" s="17" t="s">
        <v>1863</v>
      </c>
      <c r="B59" s="17" t="s">
        <v>1864</v>
      </c>
      <c r="F59" s="17" t="s">
        <v>754</v>
      </c>
      <c r="G59" s="17" t="s">
        <v>846</v>
      </c>
      <c r="H59" s="17" t="s">
        <v>1864</v>
      </c>
      <c r="K59"/>
    </row>
    <row r="60" spans="1:11" x14ac:dyDescent="0.4">
      <c r="A60" s="13" t="s">
        <v>1973</v>
      </c>
      <c r="B60" s="27">
        <v>109263</v>
      </c>
      <c r="F60" s="13" t="s">
        <v>1954</v>
      </c>
      <c r="G60" s="27" t="s">
        <v>3167</v>
      </c>
      <c r="H60" s="27">
        <v>5612</v>
      </c>
      <c r="I60" s="85">
        <f t="shared" ref="I60:I74" si="0">H60/$H$75</f>
        <v>4.3747369077501132E-2</v>
      </c>
      <c r="K60"/>
    </row>
    <row r="61" spans="1:11" x14ac:dyDescent="0.4">
      <c r="A61" s="13" t="s">
        <v>1991</v>
      </c>
      <c r="B61" s="27">
        <v>12138</v>
      </c>
      <c r="F61" s="13" t="s">
        <v>3143</v>
      </c>
      <c r="G61" s="27" t="s">
        <v>3159</v>
      </c>
      <c r="H61" s="27">
        <v>12605</v>
      </c>
      <c r="I61" s="85">
        <f t="shared" si="0"/>
        <v>9.8260083254080852E-2</v>
      </c>
      <c r="K61"/>
    </row>
    <row r="62" spans="1:11" x14ac:dyDescent="0.4">
      <c r="A62" s="13" t="s">
        <v>756</v>
      </c>
      <c r="B62" s="27">
        <v>2161</v>
      </c>
      <c r="F62" s="13" t="s">
        <v>3172</v>
      </c>
      <c r="G62" s="27" t="s">
        <v>3169</v>
      </c>
      <c r="H62" s="27">
        <v>907</v>
      </c>
      <c r="I62" s="85">
        <f t="shared" si="0"/>
        <v>7.0703606117771788E-3</v>
      </c>
      <c r="K62"/>
    </row>
    <row r="63" spans="1:11" x14ac:dyDescent="0.4">
      <c r="A63" s="13" t="s">
        <v>826</v>
      </c>
      <c r="B63" s="27">
        <v>1475</v>
      </c>
      <c r="F63" s="13" t="s">
        <v>3165</v>
      </c>
      <c r="G63" s="27" t="s">
        <v>3195</v>
      </c>
      <c r="H63" s="27">
        <v>67060</v>
      </c>
      <c r="I63" s="85">
        <f t="shared" si="0"/>
        <v>0.52275455636800172</v>
      </c>
      <c r="K63"/>
    </row>
    <row r="64" spans="1:11" x14ac:dyDescent="0.4">
      <c r="A64" s="13" t="s">
        <v>3098</v>
      </c>
      <c r="B64" s="27">
        <v>1019</v>
      </c>
      <c r="F64" s="13" t="s">
        <v>3200</v>
      </c>
      <c r="G64" s="27" t="s">
        <v>3148</v>
      </c>
      <c r="H64" s="27">
        <v>2</v>
      </c>
      <c r="I64" s="85">
        <f t="shared" si="0"/>
        <v>1.5590651845153644E-5</v>
      </c>
      <c r="K64"/>
    </row>
    <row r="65" spans="1:11" x14ac:dyDescent="0.4">
      <c r="A65" s="13" t="s">
        <v>1955</v>
      </c>
      <c r="B65" s="27">
        <v>1005</v>
      </c>
      <c r="F65" s="13" t="s">
        <v>3190</v>
      </c>
      <c r="G65" s="27" t="s">
        <v>3156</v>
      </c>
      <c r="H65" s="27">
        <v>3</v>
      </c>
      <c r="I65" s="85">
        <f t="shared" si="0"/>
        <v>2.338597776773047E-5</v>
      </c>
      <c r="K65"/>
    </row>
    <row r="66" spans="1:11" x14ac:dyDescent="0.4">
      <c r="A66" s="13" t="s">
        <v>1953</v>
      </c>
      <c r="B66" s="27">
        <v>719</v>
      </c>
      <c r="F66" s="13" t="s">
        <v>3199</v>
      </c>
      <c r="G66" s="27" t="s">
        <v>3191</v>
      </c>
      <c r="H66" s="27">
        <v>1</v>
      </c>
      <c r="I66" s="85">
        <f t="shared" si="0"/>
        <v>7.7953259225768222E-6</v>
      </c>
      <c r="K66"/>
    </row>
    <row r="67" spans="1:11" x14ac:dyDescent="0.4">
      <c r="A67" s="13" t="s">
        <v>1934</v>
      </c>
      <c r="B67" s="27">
        <v>233</v>
      </c>
      <c r="F67" s="13" t="s">
        <v>3182</v>
      </c>
      <c r="G67" s="27" t="s">
        <v>3142</v>
      </c>
      <c r="H67" s="27">
        <v>1</v>
      </c>
      <c r="I67" s="85">
        <f t="shared" si="0"/>
        <v>7.7953259225768222E-6</v>
      </c>
      <c r="K67"/>
    </row>
    <row r="68" spans="1:11" x14ac:dyDescent="0.4">
      <c r="A68" s="13" t="s">
        <v>819</v>
      </c>
      <c r="B68" s="27">
        <v>100</v>
      </c>
      <c r="F68" s="13" t="s">
        <v>3160</v>
      </c>
      <c r="G68" s="27" t="s">
        <v>3196</v>
      </c>
      <c r="H68" s="27">
        <v>7</v>
      </c>
      <c r="I68" s="85">
        <f t="shared" si="0"/>
        <v>5.4567281458037759E-5</v>
      </c>
      <c r="K68"/>
    </row>
    <row r="69" spans="1:11" x14ac:dyDescent="0.4">
      <c r="A69" s="13" t="s">
        <v>1947</v>
      </c>
      <c r="B69" s="27">
        <v>87</v>
      </c>
      <c r="F69" s="13" t="s">
        <v>3171</v>
      </c>
      <c r="G69" s="27" t="s">
        <v>3210</v>
      </c>
      <c r="H69" s="27">
        <v>4</v>
      </c>
      <c r="I69" s="85">
        <f t="shared" si="0"/>
        <v>3.1181303690307289E-5</v>
      </c>
      <c r="K69"/>
    </row>
    <row r="70" spans="1:11" x14ac:dyDescent="0.4">
      <c r="A70" s="13" t="s">
        <v>3097</v>
      </c>
      <c r="B70" s="27">
        <v>57</v>
      </c>
      <c r="F70" s="13" t="s">
        <v>3170</v>
      </c>
      <c r="G70" s="27" t="s">
        <v>3187</v>
      </c>
      <c r="H70" s="27">
        <v>981</v>
      </c>
      <c r="I70" s="85">
        <f t="shared" si="0"/>
        <v>7.6472147300478636E-3</v>
      </c>
      <c r="K70"/>
    </row>
    <row r="71" spans="1:11" x14ac:dyDescent="0.4">
      <c r="A71" s="13" t="s">
        <v>1928</v>
      </c>
      <c r="B71" s="27">
        <v>17</v>
      </c>
      <c r="F71" s="13" t="s">
        <v>3211</v>
      </c>
      <c r="G71" s="27" t="s">
        <v>3217</v>
      </c>
      <c r="H71" s="27">
        <v>19399</v>
      </c>
      <c r="I71" s="85">
        <f t="shared" si="0"/>
        <v>0.15122152757206778</v>
      </c>
      <c r="K71"/>
    </row>
    <row r="72" spans="1:11" x14ac:dyDescent="0.4">
      <c r="A72" s="13"/>
      <c r="B72" s="27">
        <v>4</v>
      </c>
      <c r="F72" s="13" t="s">
        <v>3188</v>
      </c>
      <c r="G72" s="27" t="s">
        <v>3185</v>
      </c>
      <c r="H72" s="27">
        <v>239</v>
      </c>
      <c r="I72" s="85">
        <f t="shared" si="0"/>
        <v>1.8630828954958607E-3</v>
      </c>
      <c r="K72"/>
    </row>
    <row r="73" spans="1:11" x14ac:dyDescent="0.4">
      <c r="A73" s="13" t="s">
        <v>1984</v>
      </c>
      <c r="B73" s="27">
        <v>4</v>
      </c>
      <c r="F73" s="13" t="s">
        <v>3181</v>
      </c>
      <c r="G73" s="27" t="s">
        <v>3177</v>
      </c>
      <c r="H73" s="27">
        <v>12229</v>
      </c>
      <c r="I73" s="85">
        <f t="shared" si="0"/>
        <v>9.5329040707191962E-2</v>
      </c>
      <c r="K73"/>
    </row>
    <row r="74" spans="1:11" x14ac:dyDescent="0.4">
      <c r="A74" s="74" t="s">
        <v>2210</v>
      </c>
      <c r="F74" s="88" t="s">
        <v>3158</v>
      </c>
      <c r="G74" s="89" t="s">
        <v>1008</v>
      </c>
      <c r="H74" s="89">
        <v>9232</v>
      </c>
      <c r="I74" s="90">
        <f t="shared" si="0"/>
        <v>7.1966448917229225E-2</v>
      </c>
      <c r="K74"/>
    </row>
    <row r="75" spans="1:11" x14ac:dyDescent="0.4">
      <c r="A75" s="73" t="s">
        <v>3198</v>
      </c>
      <c r="G75" s="24"/>
      <c r="H75" s="29">
        <f>SUM(H60:H74)</f>
        <v>128282</v>
      </c>
      <c r="K75"/>
    </row>
    <row r="76" spans="1:11" x14ac:dyDescent="0.4">
      <c r="F76" s="74" t="s">
        <v>1797</v>
      </c>
      <c r="K76"/>
    </row>
    <row r="77" spans="1:11" x14ac:dyDescent="0.4">
      <c r="F77" s="73" t="s">
        <v>1736</v>
      </c>
      <c r="K77"/>
    </row>
    <row r="78" spans="1:11" x14ac:dyDescent="0.4">
      <c r="K78"/>
    </row>
    <row r="79" spans="1:11" x14ac:dyDescent="0.4">
      <c r="K79"/>
    </row>
    <row r="80" spans="1:11" x14ac:dyDescent="0.4">
      <c r="K80"/>
    </row>
    <row r="81" spans="1:11" x14ac:dyDescent="0.4">
      <c r="K81"/>
    </row>
    <row r="82" spans="1:11" x14ac:dyDescent="0.4">
      <c r="K82"/>
    </row>
    <row r="83" spans="1:11" x14ac:dyDescent="0.4">
      <c r="A83" s="19" t="s">
        <v>1931</v>
      </c>
      <c r="K83"/>
    </row>
    <row r="84" spans="1:11" x14ac:dyDescent="0.4">
      <c r="A84" s="17" t="s">
        <v>754</v>
      </c>
      <c r="B84" s="17" t="s">
        <v>846</v>
      </c>
      <c r="C84" s="17" t="s">
        <v>1864</v>
      </c>
      <c r="F84" s="17" t="s">
        <v>1898</v>
      </c>
      <c r="G84" s="17" t="s">
        <v>1864</v>
      </c>
    </row>
    <row r="85" spans="1:11" x14ac:dyDescent="0.4">
      <c r="A85" s="13" t="s">
        <v>1954</v>
      </c>
      <c r="B85" s="13" t="s">
        <v>799</v>
      </c>
      <c r="C85" s="13">
        <v>0</v>
      </c>
      <c r="D85" s="85">
        <f t="shared" ref="D85:D99" si="1">C85/$C$100</f>
        <v>0</v>
      </c>
      <c r="F85" s="13" t="s">
        <v>1901</v>
      </c>
      <c r="G85" s="27">
        <v>65318</v>
      </c>
      <c r="H85" s="85">
        <f t="shared" ref="H85:H93" si="2">G85/$G$94</f>
        <v>0.50917509861087296</v>
      </c>
    </row>
    <row r="86" spans="1:11" x14ac:dyDescent="0.4">
      <c r="A86" s="20" t="s">
        <v>1954</v>
      </c>
      <c r="B86" s="20" t="s">
        <v>2026</v>
      </c>
      <c r="C86" s="20">
        <v>78102</v>
      </c>
      <c r="D86" s="90">
        <f t="shared" si="1"/>
        <v>0.60883054520509505</v>
      </c>
      <c r="F86" s="13" t="s">
        <v>1943</v>
      </c>
      <c r="G86" s="27">
        <v>53435</v>
      </c>
      <c r="H86" s="85">
        <f t="shared" si="2"/>
        <v>0.41654324067289256</v>
      </c>
    </row>
    <row r="87" spans="1:11" x14ac:dyDescent="0.4">
      <c r="A87" s="13" t="s">
        <v>1985</v>
      </c>
      <c r="B87" s="13" t="s">
        <v>3192</v>
      </c>
      <c r="C87" s="13">
        <v>92</v>
      </c>
      <c r="D87" s="85">
        <f t="shared" si="1"/>
        <v>7.1716998487706774E-4</v>
      </c>
      <c r="F87" s="13" t="s">
        <v>2050</v>
      </c>
      <c r="G87" s="27">
        <v>3606</v>
      </c>
      <c r="H87" s="85">
        <f t="shared" si="2"/>
        <v>2.8109945276812022E-2</v>
      </c>
    </row>
    <row r="88" spans="1:11" x14ac:dyDescent="0.4">
      <c r="A88" s="13" t="s">
        <v>3206</v>
      </c>
      <c r="B88" s="13" t="s">
        <v>3186</v>
      </c>
      <c r="C88" s="13">
        <v>2</v>
      </c>
      <c r="D88" s="85">
        <f t="shared" si="1"/>
        <v>1.5590651845153644E-5</v>
      </c>
      <c r="F88" s="13" t="s">
        <v>2065</v>
      </c>
      <c r="G88" s="27">
        <v>3214</v>
      </c>
      <c r="H88" s="85">
        <f t="shared" si="2"/>
        <v>2.505417751516191E-2</v>
      </c>
    </row>
    <row r="89" spans="1:11" x14ac:dyDescent="0.4">
      <c r="A89" s="13" t="s">
        <v>3205</v>
      </c>
      <c r="B89" s="13" t="s">
        <v>3193</v>
      </c>
      <c r="C89" s="13">
        <v>1</v>
      </c>
      <c r="D89" s="85">
        <f t="shared" si="1"/>
        <v>7.7953259225768222E-6</v>
      </c>
      <c r="F89" s="13" t="s">
        <v>1988</v>
      </c>
      <c r="G89" s="27">
        <v>1487</v>
      </c>
      <c r="H89" s="85">
        <f t="shared" si="2"/>
        <v>1.1591649646871736E-2</v>
      </c>
    </row>
    <row r="90" spans="1:11" x14ac:dyDescent="0.4">
      <c r="A90" s="13" t="s">
        <v>3189</v>
      </c>
      <c r="B90" s="13" t="s">
        <v>3203</v>
      </c>
      <c r="C90" s="13">
        <v>4</v>
      </c>
      <c r="D90" s="85">
        <f t="shared" si="1"/>
        <v>3.1181303690307289E-5</v>
      </c>
      <c r="F90" s="13" t="s">
        <v>2011</v>
      </c>
      <c r="G90" s="27">
        <v>779</v>
      </c>
      <c r="H90" s="85">
        <f t="shared" si="2"/>
        <v>6.0725588936873451E-3</v>
      </c>
    </row>
    <row r="91" spans="1:11" x14ac:dyDescent="0.4">
      <c r="A91" s="13" t="s">
        <v>3197</v>
      </c>
      <c r="B91" s="13" t="s">
        <v>3207</v>
      </c>
      <c r="C91" s="13">
        <v>5</v>
      </c>
      <c r="D91" s="85">
        <f t="shared" si="1"/>
        <v>3.8976629612884114E-5</v>
      </c>
      <c r="F91" s="13" t="s">
        <v>2030</v>
      </c>
      <c r="G91" s="27">
        <v>417</v>
      </c>
      <c r="H91" s="85">
        <f t="shared" si="2"/>
        <v>3.2506509097145354E-3</v>
      </c>
    </row>
    <row r="92" spans="1:11" x14ac:dyDescent="0.4">
      <c r="A92" s="13" t="s">
        <v>3216</v>
      </c>
      <c r="B92" s="13" t="s">
        <v>3174</v>
      </c>
      <c r="C92" s="13">
        <v>2</v>
      </c>
      <c r="D92" s="85">
        <f t="shared" si="1"/>
        <v>1.5590651845153644E-5</v>
      </c>
      <c r="F92" s="13" t="s">
        <v>1995</v>
      </c>
      <c r="G92" s="27">
        <v>14</v>
      </c>
      <c r="H92" s="85">
        <f t="shared" si="2"/>
        <v>1.0913456291607552E-4</v>
      </c>
    </row>
    <row r="93" spans="1:11" x14ac:dyDescent="0.4">
      <c r="A93" s="13" t="s">
        <v>3164</v>
      </c>
      <c r="B93" s="13" t="s">
        <v>3212</v>
      </c>
      <c r="C93" s="13">
        <v>3</v>
      </c>
      <c r="D93" s="85">
        <f t="shared" si="1"/>
        <v>2.338597776773047E-5</v>
      </c>
      <c r="F93" s="13" t="s">
        <v>2036</v>
      </c>
      <c r="G93" s="27">
        <v>12</v>
      </c>
      <c r="H93" s="85">
        <f t="shared" si="2"/>
        <v>9.354391107092188E-5</v>
      </c>
    </row>
    <row r="94" spans="1:11" x14ac:dyDescent="0.4">
      <c r="A94" s="13" t="s">
        <v>3224</v>
      </c>
      <c r="B94" s="13" t="s">
        <v>3173</v>
      </c>
      <c r="C94" s="13">
        <v>7261</v>
      </c>
      <c r="D94" s="85">
        <f t="shared" si="1"/>
        <v>5.6601861523830309E-2</v>
      </c>
      <c r="G94" s="29">
        <f>SUM(G85:G93)</f>
        <v>128282</v>
      </c>
    </row>
    <row r="95" spans="1:11" x14ac:dyDescent="0.4">
      <c r="A95" s="13" t="s">
        <v>3220</v>
      </c>
      <c r="B95" s="13" t="s">
        <v>3162</v>
      </c>
      <c r="C95" s="13">
        <v>8482</v>
      </c>
      <c r="D95" s="85">
        <f t="shared" si="1"/>
        <v>6.6119954475296616E-2</v>
      </c>
      <c r="F95" s="74" t="s">
        <v>2174</v>
      </c>
    </row>
    <row r="96" spans="1:11" x14ac:dyDescent="0.4">
      <c r="A96" s="13" t="s">
        <v>3146</v>
      </c>
      <c r="B96" s="13" t="s">
        <v>3169</v>
      </c>
      <c r="C96" s="13">
        <v>7047</v>
      </c>
      <c r="D96" s="85">
        <f t="shared" si="1"/>
        <v>5.493366177639887E-2</v>
      </c>
      <c r="F96" s="73" t="s">
        <v>3198</v>
      </c>
    </row>
    <row r="97" spans="1:11" x14ac:dyDescent="0.4">
      <c r="A97" s="13" t="s">
        <v>3165</v>
      </c>
      <c r="B97" s="13" t="s">
        <v>3142</v>
      </c>
      <c r="C97" s="13">
        <v>11449</v>
      </c>
      <c r="D97" s="85">
        <f t="shared" si="1"/>
        <v>8.9248686487582052E-2</v>
      </c>
      <c r="K97"/>
    </row>
    <row r="98" spans="1:11" x14ac:dyDescent="0.4">
      <c r="A98" s="13" t="s">
        <v>3160</v>
      </c>
      <c r="B98" s="13" t="s">
        <v>3223</v>
      </c>
      <c r="C98" s="13">
        <v>7171</v>
      </c>
      <c r="D98" s="85">
        <f t="shared" si="1"/>
        <v>5.59002821907984E-2</v>
      </c>
      <c r="K98"/>
    </row>
    <row r="99" spans="1:11" x14ac:dyDescent="0.4">
      <c r="A99" s="13" t="s">
        <v>3202</v>
      </c>
      <c r="B99" s="13" t="s">
        <v>3155</v>
      </c>
      <c r="C99" s="13">
        <v>8661</v>
      </c>
      <c r="D99" s="85">
        <f t="shared" si="1"/>
        <v>6.7515317815437861E-2</v>
      </c>
      <c r="K99"/>
    </row>
    <row r="100" spans="1:11" x14ac:dyDescent="0.4">
      <c r="C100">
        <f>SUM(C85:C99)</f>
        <v>128282</v>
      </c>
      <c r="K100"/>
    </row>
    <row r="101" spans="1:11" x14ac:dyDescent="0.4">
      <c r="A101" s="74" t="s">
        <v>1816</v>
      </c>
      <c r="K101"/>
    </row>
    <row r="102" spans="1:11" x14ac:dyDescent="0.4">
      <c r="A102" s="73" t="s">
        <v>3198</v>
      </c>
      <c r="K102"/>
    </row>
    <row r="103" spans="1:11" x14ac:dyDescent="0.4">
      <c r="K103"/>
    </row>
    <row r="104" spans="1:11" x14ac:dyDescent="0.4">
      <c r="K104"/>
    </row>
    <row r="105" spans="1:11" x14ac:dyDescent="0.4">
      <c r="A105" s="17" t="s">
        <v>1885</v>
      </c>
      <c r="B105" s="17" t="s">
        <v>1864</v>
      </c>
      <c r="F105" s="17" t="s">
        <v>3080</v>
      </c>
      <c r="G105" s="17" t="s">
        <v>1864</v>
      </c>
      <c r="K105"/>
    </row>
    <row r="106" spans="1:11" x14ac:dyDescent="0.4">
      <c r="A106" s="13" t="s">
        <v>750</v>
      </c>
      <c r="B106" s="27">
        <v>108057</v>
      </c>
      <c r="C106" s="85">
        <f>B106/$B$109</f>
        <v>0.84233953321588373</v>
      </c>
      <c r="F106" s="91">
        <v>0</v>
      </c>
      <c r="G106" s="28">
        <v>8587</v>
      </c>
      <c r="H106" s="90">
        <f t="shared" ref="H106:H117" si="3">G106/$G$118</f>
        <v>6.6938463697167175E-2</v>
      </c>
      <c r="K106"/>
    </row>
    <row r="107" spans="1:11" x14ac:dyDescent="0.4">
      <c r="A107" s="13" t="s">
        <v>764</v>
      </c>
      <c r="B107" s="27">
        <v>20012</v>
      </c>
      <c r="C107" s="85">
        <f>B107/$B$109</f>
        <v>0.15600006236260738</v>
      </c>
      <c r="F107" s="86">
        <v>1</v>
      </c>
      <c r="G107" s="27">
        <v>62</v>
      </c>
      <c r="H107" s="85">
        <f t="shared" si="3"/>
        <v>4.8331020719976302E-4</v>
      </c>
      <c r="K107"/>
    </row>
    <row r="108" spans="1:11" x14ac:dyDescent="0.4">
      <c r="A108" s="13"/>
      <c r="B108" s="27">
        <v>213</v>
      </c>
      <c r="C108" s="85">
        <f>B108/$B$109</f>
        <v>1.6604044215088633E-3</v>
      </c>
      <c r="F108" s="86">
        <v>2</v>
      </c>
      <c r="G108" s="27">
        <v>168</v>
      </c>
      <c r="H108" s="85">
        <f t="shared" si="3"/>
        <v>1.3096147549929063E-3</v>
      </c>
      <c r="K108"/>
    </row>
    <row r="109" spans="1:11" x14ac:dyDescent="0.4">
      <c r="B109" s="29">
        <f>SUM(B106:B108)</f>
        <v>128282</v>
      </c>
      <c r="F109" s="86">
        <v>3</v>
      </c>
      <c r="G109" s="27">
        <v>480</v>
      </c>
      <c r="H109" s="85">
        <f t="shared" si="3"/>
        <v>3.741756442836875E-3</v>
      </c>
      <c r="K109"/>
    </row>
    <row r="110" spans="1:11" x14ac:dyDescent="0.4">
      <c r="A110" s="74" t="s">
        <v>997</v>
      </c>
      <c r="F110" s="86">
        <v>4</v>
      </c>
      <c r="G110" s="27">
        <v>1657</v>
      </c>
      <c r="H110" s="85">
        <f t="shared" si="3"/>
        <v>1.2916855053709795E-2</v>
      </c>
      <c r="K110"/>
    </row>
    <row r="111" spans="1:11" x14ac:dyDescent="0.4">
      <c r="A111" s="73" t="s">
        <v>3198</v>
      </c>
      <c r="F111" s="86">
        <v>5</v>
      </c>
      <c r="G111" s="27">
        <v>6759</v>
      </c>
      <c r="H111" s="85">
        <f t="shared" si="3"/>
        <v>5.2688607910696746E-2</v>
      </c>
      <c r="K111"/>
    </row>
    <row r="112" spans="1:11" x14ac:dyDescent="0.4">
      <c r="F112" s="86">
        <v>6</v>
      </c>
      <c r="G112" s="27">
        <v>20561</v>
      </c>
      <c r="H112" s="85">
        <f t="shared" si="3"/>
        <v>0.16027969629410205</v>
      </c>
      <c r="K112"/>
    </row>
    <row r="113" spans="1:11" x14ac:dyDescent="0.4">
      <c r="F113" s="86">
        <v>7</v>
      </c>
      <c r="G113" s="27">
        <v>60741</v>
      </c>
      <c r="H113" s="85">
        <f t="shared" si="3"/>
        <v>0.47349589186323882</v>
      </c>
      <c r="K113"/>
    </row>
    <row r="114" spans="1:11" x14ac:dyDescent="0.4">
      <c r="F114" s="86">
        <v>8</v>
      </c>
      <c r="G114" s="27">
        <v>24971</v>
      </c>
      <c r="H114" s="85">
        <f t="shared" si="3"/>
        <v>0.19465708361266584</v>
      </c>
      <c r="K114"/>
    </row>
    <row r="115" spans="1:11" x14ac:dyDescent="0.4">
      <c r="F115" s="86">
        <v>9</v>
      </c>
      <c r="G115" s="27">
        <v>3196</v>
      </c>
      <c r="H115" s="85">
        <f t="shared" si="3"/>
        <v>2.4913861648555528E-2</v>
      </c>
      <c r="K115"/>
    </row>
    <row r="116" spans="1:11" x14ac:dyDescent="0.4">
      <c r="F116" s="86">
        <v>10</v>
      </c>
      <c r="G116" s="27">
        <v>887</v>
      </c>
      <c r="H116" s="85">
        <f t="shared" si="3"/>
        <v>6.9144540933256419E-3</v>
      </c>
      <c r="K116"/>
    </row>
    <row r="117" spans="1:11" x14ac:dyDescent="0.4">
      <c r="F117" s="91"/>
      <c r="G117" s="28">
        <v>213</v>
      </c>
      <c r="H117" s="90">
        <f t="shared" si="3"/>
        <v>1.6604044215088633E-3</v>
      </c>
      <c r="K117"/>
    </row>
    <row r="118" spans="1:11" x14ac:dyDescent="0.4">
      <c r="G118" s="29">
        <f>SUM(G106:G117)</f>
        <v>128282</v>
      </c>
      <c r="K118"/>
    </row>
    <row r="119" spans="1:11" x14ac:dyDescent="0.4">
      <c r="F119" s="73" t="s">
        <v>2163</v>
      </c>
      <c r="K119"/>
    </row>
    <row r="120" spans="1:11" x14ac:dyDescent="0.4">
      <c r="K120"/>
    </row>
    <row r="121" spans="1:11" x14ac:dyDescent="0.4">
      <c r="K121"/>
    </row>
    <row r="123" spans="1:11" x14ac:dyDescent="0.4">
      <c r="A123" s="17" t="s">
        <v>3070</v>
      </c>
      <c r="B123" s="17" t="s">
        <v>1864</v>
      </c>
      <c r="F123" s="17" t="s">
        <v>3084</v>
      </c>
      <c r="G123" s="17" t="s">
        <v>1864</v>
      </c>
    </row>
    <row r="124" spans="1:11" x14ac:dyDescent="0.4">
      <c r="A124" s="91">
        <v>0</v>
      </c>
      <c r="B124" s="28">
        <v>8720</v>
      </c>
      <c r="C124" s="90">
        <f t="shared" ref="C124:C137" si="4">B124/$B$138</f>
        <v>6.7975242044869891E-2</v>
      </c>
      <c r="F124" s="13" t="s">
        <v>825</v>
      </c>
      <c r="G124" s="27">
        <v>175</v>
      </c>
      <c r="H124" s="85">
        <f t="shared" ref="H124:H139" si="5">G124/$G$140</f>
        <v>1.3641820364509441E-3</v>
      </c>
    </row>
    <row r="125" spans="1:11" x14ac:dyDescent="0.4">
      <c r="A125" s="86">
        <v>1</v>
      </c>
      <c r="B125" s="27">
        <v>630</v>
      </c>
      <c r="C125" s="85">
        <f t="shared" si="4"/>
        <v>4.9110553312233986E-3</v>
      </c>
      <c r="F125" s="13" t="s">
        <v>817</v>
      </c>
      <c r="G125" s="27">
        <v>82</v>
      </c>
      <c r="H125" s="85">
        <f t="shared" si="5"/>
        <v>6.3921672565129953E-4</v>
      </c>
    </row>
    <row r="126" spans="1:11" x14ac:dyDescent="0.4">
      <c r="A126" s="86">
        <v>2</v>
      </c>
      <c r="B126" s="27">
        <v>1143</v>
      </c>
      <c r="C126" s="85">
        <f t="shared" si="4"/>
        <v>8.9100575295053084E-3</v>
      </c>
      <c r="F126" s="13" t="s">
        <v>797</v>
      </c>
      <c r="G126" s="27">
        <v>48</v>
      </c>
      <c r="H126" s="85">
        <f t="shared" si="5"/>
        <v>3.7417564428368752E-4</v>
      </c>
    </row>
    <row r="127" spans="1:11" x14ac:dyDescent="0.4">
      <c r="A127" s="86">
        <v>3</v>
      </c>
      <c r="B127" s="27">
        <v>2302</v>
      </c>
      <c r="C127" s="85">
        <f t="shared" si="4"/>
        <v>1.7944840273771846E-2</v>
      </c>
      <c r="F127" s="13" t="s">
        <v>818</v>
      </c>
      <c r="G127" s="27">
        <v>46</v>
      </c>
      <c r="H127" s="85">
        <f t="shared" si="5"/>
        <v>3.5858499243853387E-4</v>
      </c>
    </row>
    <row r="128" spans="1:11" x14ac:dyDescent="0.4">
      <c r="A128" s="86">
        <v>4</v>
      </c>
      <c r="B128" s="27">
        <v>7970</v>
      </c>
      <c r="C128" s="85">
        <f t="shared" si="4"/>
        <v>6.2128747602937281E-2</v>
      </c>
      <c r="F128" s="13" t="s">
        <v>849</v>
      </c>
      <c r="G128" s="27">
        <v>2</v>
      </c>
      <c r="H128" s="85">
        <f t="shared" si="5"/>
        <v>1.5590651845153644E-5</v>
      </c>
    </row>
    <row r="129" spans="1:11" x14ac:dyDescent="0.4">
      <c r="A129" s="86">
        <v>5</v>
      </c>
      <c r="B129" s="27">
        <v>16925</v>
      </c>
      <c r="C129" s="85">
        <f t="shared" si="4"/>
        <v>0.13193589123961272</v>
      </c>
      <c r="F129" s="13" t="s">
        <v>821</v>
      </c>
      <c r="G129" s="27">
        <v>18</v>
      </c>
      <c r="H129" s="85">
        <f t="shared" si="5"/>
        <v>1.4031586660638281E-4</v>
      </c>
    </row>
    <row r="130" spans="1:11" x14ac:dyDescent="0.4">
      <c r="A130" s="86">
        <v>6</v>
      </c>
      <c r="B130" s="27">
        <v>28160</v>
      </c>
      <c r="C130" s="85">
        <f t="shared" si="4"/>
        <v>0.21951637797976334</v>
      </c>
      <c r="F130" s="13" t="s">
        <v>863</v>
      </c>
      <c r="G130" s="27">
        <v>11</v>
      </c>
      <c r="H130" s="85">
        <f t="shared" si="5"/>
        <v>8.5748585148345054E-5</v>
      </c>
    </row>
    <row r="131" spans="1:11" x14ac:dyDescent="0.4">
      <c r="A131" s="86">
        <v>7</v>
      </c>
      <c r="B131" s="27">
        <v>37874</v>
      </c>
      <c r="C131" s="85">
        <f t="shared" si="4"/>
        <v>0.29524017399167457</v>
      </c>
      <c r="F131" s="13" t="s">
        <v>759</v>
      </c>
      <c r="G131" s="27">
        <v>2</v>
      </c>
      <c r="H131" s="85">
        <f t="shared" si="5"/>
        <v>1.5590651845153644E-5</v>
      </c>
    </row>
    <row r="132" spans="1:11" x14ac:dyDescent="0.4">
      <c r="A132" s="86">
        <v>8</v>
      </c>
      <c r="B132" s="27">
        <v>17888</v>
      </c>
      <c r="C132" s="85">
        <f t="shared" si="4"/>
        <v>0.13944279010305421</v>
      </c>
      <c r="F132" s="13" t="s">
        <v>779</v>
      </c>
      <c r="G132" s="27">
        <v>57</v>
      </c>
      <c r="H132" s="85">
        <f t="shared" si="5"/>
        <v>4.4433357758687892E-4</v>
      </c>
    </row>
    <row r="133" spans="1:11" x14ac:dyDescent="0.4">
      <c r="A133" s="86">
        <v>9</v>
      </c>
      <c r="B133" s="27">
        <v>4856</v>
      </c>
      <c r="C133" s="85">
        <f t="shared" si="4"/>
        <v>3.7854102680033051E-2</v>
      </c>
      <c r="F133" s="13" t="s">
        <v>811</v>
      </c>
      <c r="G133" s="27">
        <v>14</v>
      </c>
      <c r="H133" s="85">
        <f t="shared" si="5"/>
        <v>1.0913456291607552E-4</v>
      </c>
    </row>
    <row r="134" spans="1:11" x14ac:dyDescent="0.4">
      <c r="A134" s="86">
        <v>10</v>
      </c>
      <c r="B134" s="27">
        <v>1599</v>
      </c>
      <c r="C134" s="85">
        <f t="shared" si="4"/>
        <v>1.2464726150200341E-2</v>
      </c>
      <c r="F134" s="13" t="s">
        <v>812</v>
      </c>
      <c r="G134" s="27">
        <v>210</v>
      </c>
      <c r="H134" s="85">
        <f t="shared" si="5"/>
        <v>1.6370184437411329E-3</v>
      </c>
    </row>
    <row r="135" spans="1:11" x14ac:dyDescent="0.4">
      <c r="A135" s="86">
        <v>433</v>
      </c>
      <c r="B135" s="27">
        <v>1</v>
      </c>
      <c r="C135" s="85">
        <f t="shared" si="4"/>
        <v>7.7953259225768222E-6</v>
      </c>
      <c r="F135" s="13" t="s">
        <v>809</v>
      </c>
      <c r="G135" s="27">
        <v>579</v>
      </c>
      <c r="H135" s="85">
        <f t="shared" si="5"/>
        <v>4.5134937091719802E-3</v>
      </c>
    </row>
    <row r="136" spans="1:11" x14ac:dyDescent="0.4">
      <c r="A136" s="86">
        <v>693</v>
      </c>
      <c r="B136" s="27">
        <v>1</v>
      </c>
      <c r="C136" s="85">
        <f t="shared" si="4"/>
        <v>7.7953259225768222E-6</v>
      </c>
      <c r="F136" s="13" t="s">
        <v>789</v>
      </c>
      <c r="G136" s="27">
        <v>4</v>
      </c>
      <c r="H136" s="85">
        <f t="shared" si="5"/>
        <v>3.1181303690307289E-5</v>
      </c>
    </row>
    <row r="137" spans="1:11" x14ac:dyDescent="0.4">
      <c r="A137" s="91"/>
      <c r="B137" s="28">
        <v>213</v>
      </c>
      <c r="C137" s="90">
        <f t="shared" si="4"/>
        <v>1.6604044215088633E-3</v>
      </c>
      <c r="F137" s="13" t="s">
        <v>787</v>
      </c>
      <c r="G137" s="27">
        <v>2205</v>
      </c>
      <c r="H137" s="85">
        <f t="shared" si="5"/>
        <v>1.7188693659281894E-2</v>
      </c>
    </row>
    <row r="138" spans="1:11" x14ac:dyDescent="0.4">
      <c r="B138" s="29">
        <f>SUM(B124:B137)</f>
        <v>128282</v>
      </c>
      <c r="F138" s="13" t="s">
        <v>740</v>
      </c>
      <c r="G138" s="27">
        <v>116059</v>
      </c>
      <c r="H138" s="85">
        <f t="shared" si="5"/>
        <v>0.90471773124834354</v>
      </c>
    </row>
    <row r="139" spans="1:11" x14ac:dyDescent="0.4">
      <c r="A139" s="73" t="s">
        <v>2163</v>
      </c>
      <c r="F139" s="20"/>
      <c r="G139" s="28">
        <v>8770</v>
      </c>
      <c r="H139" s="90">
        <f t="shared" si="5"/>
        <v>6.8365008340998734E-2</v>
      </c>
    </row>
    <row r="140" spans="1:11" x14ac:dyDescent="0.4">
      <c r="G140" s="29">
        <f>SUM(G124:G139)</f>
        <v>128282</v>
      </c>
      <c r="K140"/>
    </row>
    <row r="141" spans="1:11" x14ac:dyDescent="0.4">
      <c r="F141" s="73" t="s">
        <v>2208</v>
      </c>
      <c r="K141"/>
    </row>
    <row r="142" spans="1:11" x14ac:dyDescent="0.4">
      <c r="K142"/>
    </row>
    <row r="143" spans="1:11" x14ac:dyDescent="0.4">
      <c r="K143"/>
    </row>
    <row r="144" spans="1:11" x14ac:dyDescent="0.4">
      <c r="A144" t="s">
        <v>1896</v>
      </c>
      <c r="K144"/>
    </row>
    <row r="145" spans="1:11" x14ac:dyDescent="0.4">
      <c r="A145" s="17" t="s">
        <v>754</v>
      </c>
      <c r="B145" s="17" t="s">
        <v>846</v>
      </c>
      <c r="C145" s="17" t="s">
        <v>1864</v>
      </c>
      <c r="F145" s="17" t="s">
        <v>1897</v>
      </c>
      <c r="G145" s="17" t="s">
        <v>1864</v>
      </c>
      <c r="K145"/>
    </row>
    <row r="146" spans="1:11" x14ac:dyDescent="0.4">
      <c r="A146" s="13" t="s">
        <v>1954</v>
      </c>
      <c r="B146" s="13" t="s">
        <v>799</v>
      </c>
      <c r="C146" s="27">
        <v>0</v>
      </c>
      <c r="D146" s="85">
        <f t="shared" ref="D146:D160" si="6">C146/$C$161</f>
        <v>0</v>
      </c>
      <c r="F146" s="13" t="s">
        <v>785</v>
      </c>
      <c r="G146" s="27">
        <v>54534</v>
      </c>
      <c r="H146" s="85">
        <f t="shared" ref="H146:H151" si="7">G146/$G$152</f>
        <v>0.42511030386180448</v>
      </c>
      <c r="K146"/>
    </row>
    <row r="147" spans="1:11" x14ac:dyDescent="0.4">
      <c r="A147" s="13" t="s">
        <v>1954</v>
      </c>
      <c r="B147" s="13" t="s">
        <v>2045</v>
      </c>
      <c r="C147" s="27">
        <v>17095</v>
      </c>
      <c r="D147" s="85">
        <f t="shared" si="6"/>
        <v>0.13326109664645078</v>
      </c>
      <c r="F147" s="13" t="s">
        <v>835</v>
      </c>
      <c r="G147" s="27">
        <v>28092</v>
      </c>
      <c r="H147" s="85">
        <f t="shared" si="7"/>
        <v>0.21898629581702811</v>
      </c>
      <c r="K147"/>
    </row>
    <row r="148" spans="1:11" x14ac:dyDescent="0.4">
      <c r="A148" s="13" t="s">
        <v>3221</v>
      </c>
      <c r="B148" s="13" t="s">
        <v>2042</v>
      </c>
      <c r="C148" s="27">
        <v>8561</v>
      </c>
      <c r="D148" s="85">
        <f t="shared" si="6"/>
        <v>6.6735785223180175E-2</v>
      </c>
      <c r="F148" s="13" t="s">
        <v>801</v>
      </c>
      <c r="G148" s="27">
        <v>23905</v>
      </c>
      <c r="H148" s="85">
        <f t="shared" si="7"/>
        <v>0.18634726617919894</v>
      </c>
      <c r="K148"/>
    </row>
    <row r="149" spans="1:11" x14ac:dyDescent="0.4">
      <c r="A149" s="13" t="s">
        <v>3194</v>
      </c>
      <c r="B149" s="13" t="s">
        <v>2023</v>
      </c>
      <c r="C149" s="27">
        <v>8552</v>
      </c>
      <c r="D149" s="85">
        <f t="shared" si="6"/>
        <v>6.6665627289876989E-2</v>
      </c>
      <c r="F149" s="20"/>
      <c r="G149" s="28">
        <v>16627</v>
      </c>
      <c r="H149" s="90">
        <f t="shared" si="7"/>
        <v>0.12961288411468483</v>
      </c>
      <c r="K149"/>
    </row>
    <row r="150" spans="1:11" x14ac:dyDescent="0.4">
      <c r="A150" s="13" t="s">
        <v>3230</v>
      </c>
      <c r="B150" s="13" t="s">
        <v>3169</v>
      </c>
      <c r="C150" s="27">
        <v>8384</v>
      </c>
      <c r="D150" s="85">
        <f t="shared" si="6"/>
        <v>6.5356012534884086E-2</v>
      </c>
      <c r="F150" s="13" t="s">
        <v>2025</v>
      </c>
      <c r="G150" s="27">
        <v>3224</v>
      </c>
      <c r="H150" s="85">
        <f t="shared" si="7"/>
        <v>2.5132130774387678E-2</v>
      </c>
      <c r="K150"/>
    </row>
    <row r="151" spans="1:11" x14ac:dyDescent="0.4">
      <c r="A151" s="13" t="s">
        <v>3165</v>
      </c>
      <c r="B151" s="13" t="s">
        <v>3215</v>
      </c>
      <c r="C151" s="27">
        <v>8342</v>
      </c>
      <c r="D151" s="85">
        <f t="shared" si="6"/>
        <v>6.5028608846135857E-2</v>
      </c>
      <c r="F151" s="20" t="s">
        <v>767</v>
      </c>
      <c r="G151" s="28">
        <v>1900</v>
      </c>
      <c r="H151" s="90">
        <f t="shared" si="7"/>
        <v>1.4811119252895964E-2</v>
      </c>
      <c r="K151"/>
    </row>
    <row r="152" spans="1:11" x14ac:dyDescent="0.4">
      <c r="A152" s="13" t="s">
        <v>3229</v>
      </c>
      <c r="B152" s="13" t="s">
        <v>3209</v>
      </c>
      <c r="C152" s="27">
        <v>8649</v>
      </c>
      <c r="D152" s="85">
        <f t="shared" si="6"/>
        <v>6.7421773904366947E-2</v>
      </c>
      <c r="G152" s="29">
        <f>SUM(G146:G151)</f>
        <v>128282</v>
      </c>
      <c r="K152"/>
    </row>
    <row r="153" spans="1:11" x14ac:dyDescent="0.4">
      <c r="A153" s="13" t="s">
        <v>3213</v>
      </c>
      <c r="B153" s="13" t="s">
        <v>3228</v>
      </c>
      <c r="C153" s="27">
        <v>7944</v>
      </c>
      <c r="D153" s="85">
        <f t="shared" si="6"/>
        <v>6.1926069128950281E-2</v>
      </c>
      <c r="F153" s="74" t="s">
        <v>730</v>
      </c>
      <c r="K153"/>
    </row>
    <row r="154" spans="1:11" x14ac:dyDescent="0.4">
      <c r="A154" s="13" t="s">
        <v>3218</v>
      </c>
      <c r="B154" s="13" t="s">
        <v>3225</v>
      </c>
      <c r="C154" s="27">
        <v>3661</v>
      </c>
      <c r="D154" s="85">
        <f t="shared" si="6"/>
        <v>2.8538688202553748E-2</v>
      </c>
      <c r="F154" s="73" t="s">
        <v>2216</v>
      </c>
      <c r="K154"/>
    </row>
    <row r="155" spans="1:11" x14ac:dyDescent="0.4">
      <c r="A155" s="13" t="s">
        <v>3214</v>
      </c>
      <c r="B155" s="13" t="s">
        <v>3208</v>
      </c>
      <c r="C155" s="27">
        <v>13241</v>
      </c>
      <c r="D155" s="85">
        <f t="shared" si="6"/>
        <v>0.10321791054083972</v>
      </c>
      <c r="K155"/>
    </row>
    <row r="156" spans="1:11" x14ac:dyDescent="0.4">
      <c r="A156" s="13" t="s">
        <v>3222</v>
      </c>
      <c r="B156" s="13" t="s">
        <v>3185</v>
      </c>
      <c r="C156" s="27">
        <v>2736</v>
      </c>
      <c r="D156" s="85">
        <f t="shared" si="6"/>
        <v>2.1328011724170187E-2</v>
      </c>
      <c r="K156"/>
    </row>
    <row r="157" spans="1:11" x14ac:dyDescent="0.4">
      <c r="A157" s="13" t="s">
        <v>3181</v>
      </c>
      <c r="B157" s="13" t="s">
        <v>3219</v>
      </c>
      <c r="C157" s="27">
        <v>13447</v>
      </c>
      <c r="D157" s="85">
        <f t="shared" si="6"/>
        <v>0.10482374768089053</v>
      </c>
      <c r="K157"/>
    </row>
    <row r="158" spans="1:11" x14ac:dyDescent="0.4">
      <c r="A158" s="13" t="s">
        <v>3201</v>
      </c>
      <c r="B158" s="13" t="s">
        <v>3204</v>
      </c>
      <c r="C158" s="27">
        <v>10313</v>
      </c>
      <c r="D158" s="85">
        <f t="shared" si="6"/>
        <v>8.0393196239534781E-2</v>
      </c>
      <c r="K158"/>
    </row>
    <row r="159" spans="1:11" x14ac:dyDescent="0.4">
      <c r="A159" s="13" t="s">
        <v>3226</v>
      </c>
      <c r="B159" s="13" t="s">
        <v>3227</v>
      </c>
      <c r="C159" s="27">
        <v>8686</v>
      </c>
      <c r="D159" s="85">
        <f t="shared" si="6"/>
        <v>6.771020096350229E-2</v>
      </c>
      <c r="K159"/>
    </row>
    <row r="160" spans="1:11" x14ac:dyDescent="0.4">
      <c r="A160" s="20" t="s">
        <v>2960</v>
      </c>
      <c r="B160" s="20" t="s">
        <v>1063</v>
      </c>
      <c r="C160" s="28">
        <v>8671</v>
      </c>
      <c r="D160" s="90">
        <f t="shared" si="6"/>
        <v>6.7593271074663633E-2</v>
      </c>
      <c r="K160"/>
    </row>
    <row r="161" spans="1:11" x14ac:dyDescent="0.4">
      <c r="C161" s="29">
        <f>SUM(C146:C160)</f>
        <v>128282</v>
      </c>
      <c r="K161"/>
    </row>
    <row r="162" spans="1:11" x14ac:dyDescent="0.4">
      <c r="A162" s="74" t="s">
        <v>1784</v>
      </c>
      <c r="K162"/>
    </row>
    <row r="163" spans="1:11" x14ac:dyDescent="0.4">
      <c r="A163" s="73" t="s">
        <v>1736</v>
      </c>
      <c r="K163"/>
    </row>
    <row r="164" spans="1:11" x14ac:dyDescent="0.4">
      <c r="K164"/>
    </row>
    <row r="165" spans="1:11" x14ac:dyDescent="0.4">
      <c r="K165"/>
    </row>
    <row r="166" spans="1:11" x14ac:dyDescent="0.4">
      <c r="K166"/>
    </row>
    <row r="167" spans="1:11" x14ac:dyDescent="0.4">
      <c r="A167" t="s">
        <v>1892</v>
      </c>
      <c r="K167"/>
    </row>
    <row r="168" spans="1:11" x14ac:dyDescent="0.4">
      <c r="A168" s="17" t="s">
        <v>754</v>
      </c>
      <c r="B168" s="17" t="s">
        <v>846</v>
      </c>
      <c r="C168" s="17" t="s">
        <v>1864</v>
      </c>
      <c r="F168" s="17" t="s">
        <v>3086</v>
      </c>
      <c r="G168" s="17" t="s">
        <v>1864</v>
      </c>
    </row>
    <row r="169" spans="1:11" x14ac:dyDescent="0.4">
      <c r="A169" s="13" t="s">
        <v>1954</v>
      </c>
      <c r="B169" s="13" t="s">
        <v>799</v>
      </c>
      <c r="C169" s="27">
        <v>0</v>
      </c>
      <c r="D169" s="85">
        <f t="shared" ref="D169:D183" si="8">C169/$C$184</f>
        <v>0</v>
      </c>
      <c r="F169" s="13" t="s">
        <v>3092</v>
      </c>
      <c r="G169" s="27">
        <v>118363</v>
      </c>
      <c r="H169" s="85">
        <f>G169/$G$173</f>
        <v>0.92267816217396048</v>
      </c>
    </row>
    <row r="170" spans="1:11" x14ac:dyDescent="0.4">
      <c r="A170" s="13" t="s">
        <v>1954</v>
      </c>
      <c r="B170" s="13" t="s">
        <v>2006</v>
      </c>
      <c r="C170" s="27">
        <v>17101</v>
      </c>
      <c r="D170" s="85">
        <f t="shared" si="8"/>
        <v>0.13330786860198626</v>
      </c>
      <c r="F170" s="13" t="s">
        <v>3082</v>
      </c>
      <c r="G170" s="27">
        <v>6438</v>
      </c>
      <c r="H170" s="85">
        <f>G170/$G$173</f>
        <v>5.0186308289549585E-2</v>
      </c>
    </row>
    <row r="171" spans="1:11" x14ac:dyDescent="0.4">
      <c r="A171" s="13" t="s">
        <v>1998</v>
      </c>
      <c r="B171" s="13" t="s">
        <v>2022</v>
      </c>
      <c r="C171" s="27">
        <v>7900</v>
      </c>
      <c r="D171" s="85">
        <f t="shared" si="8"/>
        <v>6.1583074788356902E-2</v>
      </c>
      <c r="F171" s="13" t="s">
        <v>1987</v>
      </c>
      <c r="G171" s="27">
        <v>3267</v>
      </c>
      <c r="H171" s="85">
        <f>G171/$G$173</f>
        <v>2.5467329789058482E-2</v>
      </c>
    </row>
    <row r="172" spans="1:11" x14ac:dyDescent="0.4">
      <c r="A172" s="13" t="s">
        <v>2009</v>
      </c>
      <c r="B172" s="13" t="s">
        <v>2024</v>
      </c>
      <c r="C172" s="27">
        <v>8879</v>
      </c>
      <c r="D172" s="85">
        <f t="shared" si="8"/>
        <v>6.9214698866559607E-2</v>
      </c>
      <c r="F172" s="13"/>
      <c r="G172" s="27">
        <v>214</v>
      </c>
      <c r="H172" s="85">
        <f>G172/$G$173</f>
        <v>1.6681997474314401E-3</v>
      </c>
    </row>
    <row r="173" spans="1:11" x14ac:dyDescent="0.4">
      <c r="A173" s="13" t="s">
        <v>2019</v>
      </c>
      <c r="B173" s="13" t="s">
        <v>2008</v>
      </c>
      <c r="C173" s="27">
        <v>7525</v>
      </c>
      <c r="D173" s="85">
        <f t="shared" si="8"/>
        <v>5.8659827567390591E-2</v>
      </c>
      <c r="G173" s="29">
        <f>SUM(G169:G172)</f>
        <v>128282</v>
      </c>
      <c r="H173" s="85"/>
    </row>
    <row r="174" spans="1:11" x14ac:dyDescent="0.4">
      <c r="A174" s="13" t="s">
        <v>2074</v>
      </c>
      <c r="B174" s="13" t="s">
        <v>2014</v>
      </c>
      <c r="C174" s="27">
        <v>8242</v>
      </c>
      <c r="D174" s="85">
        <f t="shared" si="8"/>
        <v>6.4249076253878171E-2</v>
      </c>
    </row>
    <row r="175" spans="1:11" x14ac:dyDescent="0.4">
      <c r="A175" s="13" t="s">
        <v>2040</v>
      </c>
      <c r="B175" s="13" t="s">
        <v>2001</v>
      </c>
      <c r="C175" s="27">
        <v>10094</v>
      </c>
      <c r="D175" s="85">
        <f t="shared" si="8"/>
        <v>7.868601986249045E-2</v>
      </c>
    </row>
    <row r="176" spans="1:11" x14ac:dyDescent="0.4">
      <c r="A176" s="13" t="s">
        <v>2029</v>
      </c>
      <c r="B176" s="13" t="s">
        <v>2017</v>
      </c>
      <c r="C176" s="27">
        <v>3571</v>
      </c>
      <c r="D176" s="85">
        <f t="shared" si="8"/>
        <v>2.7837108869521836E-2</v>
      </c>
    </row>
    <row r="177" spans="1:11" x14ac:dyDescent="0.4">
      <c r="A177" s="13" t="s">
        <v>2016</v>
      </c>
      <c r="B177" s="13" t="s">
        <v>2039</v>
      </c>
      <c r="C177" s="27">
        <v>13469</v>
      </c>
      <c r="D177" s="85">
        <f t="shared" si="8"/>
        <v>0.10499524485118723</v>
      </c>
    </row>
    <row r="178" spans="1:11" x14ac:dyDescent="0.4">
      <c r="A178" s="13" t="s">
        <v>2041</v>
      </c>
      <c r="B178" s="13" t="s">
        <v>2095</v>
      </c>
      <c r="C178" s="27">
        <v>7741</v>
      </c>
      <c r="D178" s="85">
        <f t="shared" si="8"/>
        <v>6.0343617966667186E-2</v>
      </c>
      <c r="K178"/>
    </row>
    <row r="179" spans="1:11" x14ac:dyDescent="0.4">
      <c r="A179" s="13" t="s">
        <v>2054</v>
      </c>
      <c r="B179" s="13" t="s">
        <v>2048</v>
      </c>
      <c r="C179" s="27">
        <v>43740</v>
      </c>
      <c r="D179" s="85">
        <f t="shared" si="8"/>
        <v>0.34096755585351024</v>
      </c>
      <c r="K179"/>
    </row>
    <row r="180" spans="1:11" x14ac:dyDescent="0.4">
      <c r="A180" s="13" t="s">
        <v>2032</v>
      </c>
      <c r="B180" s="13" t="s">
        <v>2059</v>
      </c>
      <c r="C180" s="27">
        <v>3</v>
      </c>
      <c r="D180" s="85">
        <f t="shared" si="8"/>
        <v>2.338597776773047E-5</v>
      </c>
      <c r="K180"/>
    </row>
    <row r="181" spans="1:11" x14ac:dyDescent="0.4">
      <c r="A181" s="13" t="s">
        <v>2038</v>
      </c>
      <c r="B181" s="13" t="s">
        <v>2077</v>
      </c>
      <c r="C181" s="27">
        <v>2</v>
      </c>
      <c r="D181" s="85">
        <f t="shared" si="8"/>
        <v>1.5590651845153644E-5</v>
      </c>
      <c r="K181"/>
    </row>
    <row r="182" spans="1:11" x14ac:dyDescent="0.4">
      <c r="A182" s="22" t="s">
        <v>2087</v>
      </c>
      <c r="B182" s="22" t="s">
        <v>2020</v>
      </c>
      <c r="C182" s="79">
        <v>14</v>
      </c>
      <c r="D182" s="92">
        <f t="shared" si="8"/>
        <v>1.0913456291607552E-4</v>
      </c>
      <c r="K182"/>
    </row>
    <row r="183" spans="1:11" x14ac:dyDescent="0.4">
      <c r="A183" s="20" t="s">
        <v>2018</v>
      </c>
      <c r="B183" s="20" t="s">
        <v>2021</v>
      </c>
      <c r="C183" s="28">
        <v>1</v>
      </c>
      <c r="D183" s="90">
        <f t="shared" si="8"/>
        <v>7.7953259225768222E-6</v>
      </c>
      <c r="K183"/>
    </row>
    <row r="184" spans="1:11" x14ac:dyDescent="0.4">
      <c r="C184" s="29">
        <f>SUM(C169:C183)</f>
        <v>128282</v>
      </c>
      <c r="K184"/>
    </row>
    <row r="185" spans="1:11" x14ac:dyDescent="0.4">
      <c r="A185" s="73" t="s">
        <v>1785</v>
      </c>
      <c r="K185"/>
    </row>
    <row r="186" spans="1:11" x14ac:dyDescent="0.4">
      <c r="A186" s="73"/>
      <c r="K186"/>
    </row>
    <row r="187" spans="1:11" x14ac:dyDescent="0.4">
      <c r="K187"/>
    </row>
    <row r="188" spans="1:11" x14ac:dyDescent="0.4">
      <c r="K188"/>
    </row>
    <row r="189" spans="1:11" x14ac:dyDescent="0.4">
      <c r="A189" s="17" t="s">
        <v>1935</v>
      </c>
      <c r="B189" s="17" t="s">
        <v>1864</v>
      </c>
      <c r="F189" s="17" t="s">
        <v>1886</v>
      </c>
      <c r="G189" s="17" t="s">
        <v>1864</v>
      </c>
      <c r="K189"/>
    </row>
    <row r="190" spans="1:11" x14ac:dyDescent="0.4">
      <c r="A190" s="20">
        <v>0</v>
      </c>
      <c r="B190" s="28">
        <v>221</v>
      </c>
      <c r="C190" s="90">
        <f t="shared" ref="C190:C217" si="9">B190/$B$218</f>
        <v>1.7227670288894779E-3</v>
      </c>
      <c r="F190" s="13" t="s">
        <v>792</v>
      </c>
      <c r="G190" s="27">
        <v>59779</v>
      </c>
      <c r="H190" s="85">
        <f t="shared" ref="H190:H198" si="10">G190/$G$199</f>
        <v>0.46599678832571989</v>
      </c>
      <c r="K190"/>
    </row>
    <row r="191" spans="1:11" x14ac:dyDescent="0.4">
      <c r="A191" s="13">
        <v>2</v>
      </c>
      <c r="B191" s="27">
        <v>2</v>
      </c>
      <c r="C191" s="85">
        <f t="shared" si="9"/>
        <v>1.5590651845153644E-5</v>
      </c>
      <c r="F191" s="13" t="s">
        <v>834</v>
      </c>
      <c r="G191" s="27">
        <v>31086</v>
      </c>
      <c r="H191" s="85">
        <f t="shared" si="10"/>
        <v>0.24232550162922312</v>
      </c>
      <c r="K191"/>
    </row>
    <row r="192" spans="1:11" x14ac:dyDescent="0.4">
      <c r="A192" s="13">
        <v>3</v>
      </c>
      <c r="B192" s="27">
        <v>10</v>
      </c>
      <c r="C192" s="85">
        <f t="shared" si="9"/>
        <v>7.7953259225768229E-5</v>
      </c>
      <c r="F192" s="13" t="s">
        <v>847</v>
      </c>
      <c r="G192" s="27">
        <v>23120</v>
      </c>
      <c r="H192" s="85">
        <f t="shared" si="10"/>
        <v>0.18022793532997614</v>
      </c>
      <c r="K192"/>
    </row>
    <row r="193" spans="1:11" x14ac:dyDescent="0.4">
      <c r="A193" s="13">
        <v>6</v>
      </c>
      <c r="B193" s="27">
        <v>12</v>
      </c>
      <c r="C193" s="85">
        <f t="shared" si="9"/>
        <v>9.354391107092188E-5</v>
      </c>
      <c r="F193" s="13" t="s">
        <v>795</v>
      </c>
      <c r="G193" s="27">
        <v>4571</v>
      </c>
      <c r="H193" s="85">
        <f t="shared" si="10"/>
        <v>3.5632434792098655E-2</v>
      </c>
      <c r="K193"/>
    </row>
    <row r="194" spans="1:11" x14ac:dyDescent="0.4">
      <c r="A194" s="13">
        <v>10</v>
      </c>
      <c r="B194" s="27">
        <v>7</v>
      </c>
      <c r="C194" s="85">
        <f t="shared" si="9"/>
        <v>5.4567281458037759E-5</v>
      </c>
      <c r="F194" s="13" t="s">
        <v>2010</v>
      </c>
      <c r="G194" s="27">
        <v>2780</v>
      </c>
      <c r="H194" s="85">
        <f t="shared" si="10"/>
        <v>2.1671006064763569E-2</v>
      </c>
      <c r="K194"/>
    </row>
    <row r="195" spans="1:11" x14ac:dyDescent="0.4">
      <c r="A195" s="13">
        <v>11</v>
      </c>
      <c r="B195" s="27">
        <v>33</v>
      </c>
      <c r="C195" s="85">
        <f t="shared" si="9"/>
        <v>2.5724575544503516E-4</v>
      </c>
      <c r="F195" s="13" t="s">
        <v>767</v>
      </c>
      <c r="G195" s="27">
        <v>2692</v>
      </c>
      <c r="H195" s="85">
        <f t="shared" si="10"/>
        <v>2.0985017383576807E-2</v>
      </c>
      <c r="K195"/>
    </row>
    <row r="196" spans="1:11" x14ac:dyDescent="0.4">
      <c r="A196" s="13">
        <v>12</v>
      </c>
      <c r="B196" s="27">
        <v>2601</v>
      </c>
      <c r="C196" s="85">
        <f t="shared" si="9"/>
        <v>2.0275642724622317E-2</v>
      </c>
      <c r="F196" s="13"/>
      <c r="G196" s="27">
        <v>1863</v>
      </c>
      <c r="H196" s="85">
        <f t="shared" si="10"/>
        <v>1.4522692193760621E-2</v>
      </c>
      <c r="K196"/>
    </row>
    <row r="197" spans="1:11" x14ac:dyDescent="0.4">
      <c r="A197" s="13">
        <v>15</v>
      </c>
      <c r="B197" s="27">
        <v>5</v>
      </c>
      <c r="C197" s="85">
        <f t="shared" si="9"/>
        <v>3.8976629612884114E-5</v>
      </c>
      <c r="F197" s="13" t="s">
        <v>855</v>
      </c>
      <c r="G197" s="27">
        <v>1850</v>
      </c>
      <c r="H197" s="85">
        <f t="shared" si="10"/>
        <v>1.4421352956767122E-2</v>
      </c>
      <c r="K197"/>
    </row>
    <row r="198" spans="1:11" x14ac:dyDescent="0.4">
      <c r="A198" s="13">
        <v>16</v>
      </c>
      <c r="B198" s="27">
        <v>1</v>
      </c>
      <c r="C198" s="85">
        <f t="shared" si="9"/>
        <v>7.7953259225768222E-6</v>
      </c>
      <c r="F198" s="13" t="s">
        <v>829</v>
      </c>
      <c r="G198" s="27">
        <v>541</v>
      </c>
      <c r="H198" s="85">
        <f t="shared" si="10"/>
        <v>4.217271324114061E-3</v>
      </c>
      <c r="K198"/>
    </row>
    <row r="199" spans="1:11" x14ac:dyDescent="0.4">
      <c r="A199" s="13">
        <v>20</v>
      </c>
      <c r="B199" s="27">
        <v>1</v>
      </c>
      <c r="C199" s="85">
        <f t="shared" si="9"/>
        <v>7.7953259225768222E-6</v>
      </c>
      <c r="G199" s="29">
        <f>SUM(G190:G198)</f>
        <v>128282</v>
      </c>
      <c r="K199"/>
    </row>
    <row r="200" spans="1:11" x14ac:dyDescent="0.4">
      <c r="A200" s="13">
        <v>23</v>
      </c>
      <c r="B200" s="27">
        <v>38</v>
      </c>
      <c r="C200" s="85">
        <f t="shared" si="9"/>
        <v>2.9622238505791926E-4</v>
      </c>
      <c r="K200"/>
    </row>
    <row r="201" spans="1:11" x14ac:dyDescent="0.4">
      <c r="A201" s="13">
        <v>24</v>
      </c>
      <c r="B201" s="27">
        <v>1500</v>
      </c>
      <c r="C201" s="85">
        <f t="shared" si="9"/>
        <v>1.1692988883865234E-2</v>
      </c>
      <c r="K201"/>
    </row>
    <row r="202" spans="1:11" x14ac:dyDescent="0.4">
      <c r="A202" s="13">
        <v>25</v>
      </c>
      <c r="B202" s="27">
        <v>6</v>
      </c>
      <c r="C202" s="85">
        <f t="shared" si="9"/>
        <v>4.677195553546094E-5</v>
      </c>
      <c r="K202"/>
    </row>
    <row r="203" spans="1:11" x14ac:dyDescent="0.4">
      <c r="A203" s="13">
        <v>26</v>
      </c>
      <c r="B203" s="27">
        <v>4</v>
      </c>
      <c r="C203" s="85">
        <f t="shared" si="9"/>
        <v>3.1181303690307289E-5</v>
      </c>
      <c r="K203"/>
    </row>
    <row r="204" spans="1:11" x14ac:dyDescent="0.4">
      <c r="A204" s="13">
        <v>30</v>
      </c>
      <c r="B204" s="27">
        <v>61</v>
      </c>
      <c r="C204" s="85">
        <f t="shared" si="9"/>
        <v>4.7551488127718622E-4</v>
      </c>
      <c r="K204"/>
    </row>
    <row r="205" spans="1:11" x14ac:dyDescent="0.4">
      <c r="A205" s="13">
        <v>32</v>
      </c>
      <c r="B205" s="27">
        <v>7</v>
      </c>
      <c r="C205" s="85">
        <f t="shared" si="9"/>
        <v>5.4567281458037759E-5</v>
      </c>
      <c r="K205"/>
    </row>
    <row r="206" spans="1:11" x14ac:dyDescent="0.4">
      <c r="A206" s="13">
        <v>33</v>
      </c>
      <c r="B206" s="27">
        <v>11</v>
      </c>
      <c r="C206" s="85">
        <f t="shared" si="9"/>
        <v>8.5748585148345054E-5</v>
      </c>
      <c r="K206"/>
    </row>
    <row r="207" spans="1:11" x14ac:dyDescent="0.4">
      <c r="A207" s="13">
        <v>35</v>
      </c>
      <c r="B207" s="27">
        <v>217</v>
      </c>
      <c r="C207" s="85">
        <f t="shared" si="9"/>
        <v>1.6915857251991705E-3</v>
      </c>
      <c r="K207"/>
    </row>
    <row r="208" spans="1:11" x14ac:dyDescent="0.4">
      <c r="A208" s="13">
        <v>36</v>
      </c>
      <c r="B208" s="27">
        <v>88389</v>
      </c>
      <c r="C208" s="85">
        <f t="shared" si="9"/>
        <v>0.68902106297064281</v>
      </c>
      <c r="K208"/>
    </row>
    <row r="209" spans="1:11" x14ac:dyDescent="0.4">
      <c r="A209" s="13">
        <v>39</v>
      </c>
      <c r="B209" s="27">
        <v>8</v>
      </c>
      <c r="C209" s="85">
        <f t="shared" si="9"/>
        <v>6.2362607380614577E-5</v>
      </c>
      <c r="K209"/>
    </row>
    <row r="210" spans="1:11" x14ac:dyDescent="0.4">
      <c r="A210" s="13">
        <v>48</v>
      </c>
      <c r="B210" s="27">
        <v>188</v>
      </c>
      <c r="C210" s="85">
        <f t="shared" si="9"/>
        <v>1.4655212734444427E-3</v>
      </c>
      <c r="K210"/>
    </row>
    <row r="211" spans="1:11" x14ac:dyDescent="0.4">
      <c r="A211" s="13">
        <v>50</v>
      </c>
      <c r="B211" s="27">
        <v>5</v>
      </c>
      <c r="C211" s="85">
        <f t="shared" si="9"/>
        <v>3.8976629612884114E-5</v>
      </c>
      <c r="K211"/>
    </row>
    <row r="212" spans="1:11" x14ac:dyDescent="0.4">
      <c r="A212" s="13">
        <v>56</v>
      </c>
      <c r="B212" s="27">
        <v>1</v>
      </c>
      <c r="C212" s="85">
        <f t="shared" si="9"/>
        <v>7.7953259225768222E-6</v>
      </c>
      <c r="K212"/>
    </row>
    <row r="213" spans="1:11" x14ac:dyDescent="0.4">
      <c r="A213" s="13">
        <v>59</v>
      </c>
      <c r="B213" s="27">
        <v>129</v>
      </c>
      <c r="C213" s="85">
        <f t="shared" si="9"/>
        <v>1.0055970440124103E-3</v>
      </c>
      <c r="K213"/>
    </row>
    <row r="214" spans="1:11" x14ac:dyDescent="0.4">
      <c r="A214" s="13">
        <v>60</v>
      </c>
      <c r="B214" s="27">
        <v>34819</v>
      </c>
      <c r="C214" s="85">
        <f t="shared" si="9"/>
        <v>0.27142545329820239</v>
      </c>
      <c r="K214"/>
    </row>
    <row r="215" spans="1:11" x14ac:dyDescent="0.4">
      <c r="A215" s="13">
        <v>63</v>
      </c>
      <c r="B215" s="27">
        <v>4</v>
      </c>
      <c r="C215" s="85">
        <f t="shared" si="9"/>
        <v>3.1181303690307289E-5</v>
      </c>
      <c r="K215"/>
    </row>
    <row r="216" spans="1:11" x14ac:dyDescent="0.4">
      <c r="A216" s="13">
        <v>69</v>
      </c>
      <c r="B216" s="27">
        <v>1</v>
      </c>
      <c r="C216" s="85">
        <f t="shared" si="9"/>
        <v>7.7953259225768222E-6</v>
      </c>
      <c r="K216"/>
    </row>
    <row r="217" spans="1:11" x14ac:dyDescent="0.4">
      <c r="A217" s="13">
        <v>3635</v>
      </c>
      <c r="B217" s="27">
        <v>1</v>
      </c>
      <c r="C217" s="85">
        <f t="shared" si="9"/>
        <v>7.7953259225768222E-6</v>
      </c>
      <c r="K217"/>
    </row>
    <row r="218" spans="1:11" x14ac:dyDescent="0.4">
      <c r="B218" s="29">
        <f>SUM(B190:B217)</f>
        <v>128282</v>
      </c>
      <c r="K218"/>
    </row>
    <row r="219" spans="1:11" x14ac:dyDescent="0.4">
      <c r="A219" s="73" t="s">
        <v>1771</v>
      </c>
      <c r="K219"/>
    </row>
    <row r="220" spans="1:11" x14ac:dyDescent="0.4">
      <c r="K220"/>
    </row>
    <row r="221" spans="1:11" x14ac:dyDescent="0.4">
      <c r="K221"/>
    </row>
    <row r="222" spans="1:11" x14ac:dyDescent="0.4">
      <c r="A222" s="17" t="s">
        <v>1902</v>
      </c>
      <c r="B222" s="17" t="s">
        <v>1864</v>
      </c>
      <c r="F222" s="17" t="s">
        <v>1911</v>
      </c>
      <c r="G222" s="17" t="s">
        <v>1864</v>
      </c>
      <c r="K222"/>
    </row>
    <row r="223" spans="1:11" x14ac:dyDescent="0.4">
      <c r="A223" s="13" t="s">
        <v>766</v>
      </c>
      <c r="B223" s="27">
        <v>62108</v>
      </c>
      <c r="C223" s="85">
        <f t="shared" ref="C223:C230" si="11">B223/$B$231</f>
        <v>0.48415210239940132</v>
      </c>
      <c r="F223" s="13" t="s">
        <v>757</v>
      </c>
      <c r="G223" s="27">
        <v>68900</v>
      </c>
      <c r="H223" s="85">
        <f t="shared" ref="H223:H230" si="12">G223/$G$231</f>
        <v>0.53709795606554311</v>
      </c>
      <c r="K223"/>
    </row>
    <row r="224" spans="1:11" x14ac:dyDescent="0.4">
      <c r="A224" s="13" t="s">
        <v>2028</v>
      </c>
      <c r="B224" s="27">
        <v>20648</v>
      </c>
      <c r="C224" s="85">
        <f t="shared" si="11"/>
        <v>0.16095788964936625</v>
      </c>
      <c r="F224" s="13" t="s">
        <v>786</v>
      </c>
      <c r="G224" s="27">
        <v>40750</v>
      </c>
      <c r="H224" s="85">
        <f t="shared" si="12"/>
        <v>0.31765953134500552</v>
      </c>
      <c r="K224"/>
    </row>
    <row r="225" spans="1:11" x14ac:dyDescent="0.4">
      <c r="A225" s="13" t="s">
        <v>2101</v>
      </c>
      <c r="B225" s="27">
        <v>19466</v>
      </c>
      <c r="C225" s="85">
        <f t="shared" si="11"/>
        <v>0.15174381440888043</v>
      </c>
      <c r="F225" s="13"/>
      <c r="G225" s="27">
        <v>16437</v>
      </c>
      <c r="H225" s="85">
        <f t="shared" si="12"/>
        <v>0.12813177218939523</v>
      </c>
      <c r="K225"/>
    </row>
    <row r="226" spans="1:11" x14ac:dyDescent="0.4">
      <c r="A226" s="13" t="s">
        <v>2051</v>
      </c>
      <c r="B226" s="27">
        <v>9104</v>
      </c>
      <c r="C226" s="85">
        <f t="shared" si="11"/>
        <v>7.0968647199139395E-2</v>
      </c>
      <c r="F226" s="13" t="s">
        <v>851</v>
      </c>
      <c r="G226" s="27">
        <v>1190</v>
      </c>
      <c r="H226" s="85">
        <f t="shared" si="12"/>
        <v>9.2764378478664197E-3</v>
      </c>
      <c r="K226"/>
    </row>
    <row r="227" spans="1:11" x14ac:dyDescent="0.4">
      <c r="A227" s="13" t="s">
        <v>2055</v>
      </c>
      <c r="B227" s="27">
        <v>8599</v>
      </c>
      <c r="C227" s="85">
        <f t="shared" si="11"/>
        <v>6.7032007608238103E-2</v>
      </c>
      <c r="F227" s="20" t="s">
        <v>829</v>
      </c>
      <c r="G227" s="28">
        <v>459</v>
      </c>
      <c r="H227" s="90">
        <f t="shared" si="12"/>
        <v>3.5780545984627618E-3</v>
      </c>
      <c r="K227"/>
    </row>
    <row r="228" spans="1:11" x14ac:dyDescent="0.4">
      <c r="A228" s="20" t="s">
        <v>767</v>
      </c>
      <c r="B228" s="28">
        <v>4079</v>
      </c>
      <c r="C228" s="90">
        <f t="shared" si="11"/>
        <v>3.1797134438190863E-2</v>
      </c>
      <c r="F228" s="20" t="s">
        <v>767</v>
      </c>
      <c r="G228" s="28">
        <v>389</v>
      </c>
      <c r="H228" s="90">
        <f t="shared" si="12"/>
        <v>3.0323817838823841E-3</v>
      </c>
      <c r="K228"/>
    </row>
    <row r="229" spans="1:11" x14ac:dyDescent="0.4">
      <c r="A229" s="13" t="s">
        <v>861</v>
      </c>
      <c r="B229" s="27">
        <v>2423</v>
      </c>
      <c r="C229" s="85">
        <f t="shared" si="11"/>
        <v>1.8888074710403643E-2</v>
      </c>
      <c r="F229" s="13" t="s">
        <v>798</v>
      </c>
      <c r="G229" s="27">
        <v>134</v>
      </c>
      <c r="H229" s="85">
        <f t="shared" si="12"/>
        <v>1.0445736736252942E-3</v>
      </c>
      <c r="K229"/>
    </row>
    <row r="230" spans="1:11" x14ac:dyDescent="0.4">
      <c r="A230" s="20"/>
      <c r="B230" s="28">
        <v>1855</v>
      </c>
      <c r="C230" s="90">
        <f t="shared" si="11"/>
        <v>1.4460329586380006E-2</v>
      </c>
      <c r="F230" s="13" t="s">
        <v>824</v>
      </c>
      <c r="G230" s="27">
        <v>23</v>
      </c>
      <c r="H230" s="85">
        <f t="shared" si="12"/>
        <v>1.7929249621926693E-4</v>
      </c>
      <c r="K230"/>
    </row>
    <row r="231" spans="1:11" x14ac:dyDescent="0.4">
      <c r="B231" s="29">
        <f>SUM(B223:B230)</f>
        <v>128282</v>
      </c>
      <c r="G231" s="29">
        <f>SUM(G223:G230)</f>
        <v>128282</v>
      </c>
      <c r="K231"/>
    </row>
    <row r="232" spans="1:11" x14ac:dyDescent="0.4">
      <c r="A232" s="73" t="s">
        <v>1770</v>
      </c>
      <c r="B232" s="29"/>
      <c r="F232" s="73" t="s">
        <v>1767</v>
      </c>
      <c r="G232" s="29"/>
      <c r="K232"/>
    </row>
    <row r="233" spans="1:11" x14ac:dyDescent="0.4">
      <c r="B233" s="29"/>
      <c r="G233" s="29"/>
      <c r="K233"/>
    </row>
    <row r="234" spans="1:11" x14ac:dyDescent="0.4">
      <c r="B234" s="29"/>
      <c r="G234" s="29"/>
    </row>
    <row r="235" spans="1:11" x14ac:dyDescent="0.4">
      <c r="B235" s="29"/>
      <c r="G235" s="29"/>
    </row>
    <row r="236" spans="1:11" x14ac:dyDescent="0.4">
      <c r="A236" s="17" t="s">
        <v>1867</v>
      </c>
      <c r="B236" s="95" t="s">
        <v>1864</v>
      </c>
      <c r="C236" s="85"/>
      <c r="F236" s="17" t="s">
        <v>1887</v>
      </c>
      <c r="G236" s="95" t="s">
        <v>1864</v>
      </c>
    </row>
    <row r="237" spans="1:11" x14ac:dyDescent="0.4">
      <c r="A237" s="13" t="s">
        <v>791</v>
      </c>
      <c r="B237" s="27">
        <v>97835</v>
      </c>
      <c r="C237" s="85">
        <f t="shared" ref="C237:C249" si="13">B237/$B$250</f>
        <v>0.76265571163530343</v>
      </c>
      <c r="F237" s="13" t="s">
        <v>814</v>
      </c>
      <c r="G237" s="27">
        <v>35160</v>
      </c>
      <c r="H237" s="85">
        <f t="shared" ref="H237:H249" si="14">G237/$G$250</f>
        <v>0.27408365943780111</v>
      </c>
    </row>
    <row r="238" spans="1:11" x14ac:dyDescent="0.4">
      <c r="A238" s="20"/>
      <c r="B238" s="28">
        <v>17086</v>
      </c>
      <c r="C238" s="90">
        <f t="shared" si="13"/>
        <v>0.13319093871314761</v>
      </c>
      <c r="F238" s="13" t="s">
        <v>815</v>
      </c>
      <c r="G238" s="27">
        <v>31067</v>
      </c>
      <c r="H238" s="85">
        <f t="shared" si="14"/>
        <v>0.24217739043669415</v>
      </c>
    </row>
    <row r="239" spans="1:11" x14ac:dyDescent="0.4">
      <c r="A239" s="13" t="s">
        <v>3075</v>
      </c>
      <c r="B239" s="27">
        <v>5653</v>
      </c>
      <c r="C239" s="85">
        <f t="shared" si="13"/>
        <v>4.4066977440326782E-2</v>
      </c>
      <c r="F239" s="20"/>
      <c r="G239" s="28">
        <v>19806</v>
      </c>
      <c r="H239" s="90">
        <f t="shared" si="14"/>
        <v>0.15439422522255655</v>
      </c>
    </row>
    <row r="240" spans="1:11" x14ac:dyDescent="0.4">
      <c r="A240" s="13" t="s">
        <v>973</v>
      </c>
      <c r="B240" s="27">
        <v>3304</v>
      </c>
      <c r="C240" s="85">
        <f t="shared" si="13"/>
        <v>2.5755756848193822E-2</v>
      </c>
      <c r="F240" s="13" t="s">
        <v>2056</v>
      </c>
      <c r="G240" s="27">
        <v>16640</v>
      </c>
      <c r="H240" s="85">
        <f t="shared" si="14"/>
        <v>0.12971422335167834</v>
      </c>
    </row>
    <row r="241" spans="1:11" x14ac:dyDescent="0.4">
      <c r="A241" s="13" t="s">
        <v>3081</v>
      </c>
      <c r="B241" s="27">
        <v>1712</v>
      </c>
      <c r="C241" s="85">
        <f t="shared" si="13"/>
        <v>1.3345597979451521E-2</v>
      </c>
      <c r="F241" s="20" t="s">
        <v>767</v>
      </c>
      <c r="G241" s="28">
        <v>10535</v>
      </c>
      <c r="H241" s="90">
        <f t="shared" si="14"/>
        <v>8.2123758594346827E-2</v>
      </c>
    </row>
    <row r="242" spans="1:11" x14ac:dyDescent="0.4">
      <c r="A242" s="13" t="s">
        <v>2058</v>
      </c>
      <c r="B242" s="27">
        <v>1058</v>
      </c>
      <c r="C242" s="85">
        <f t="shared" si="13"/>
        <v>8.2474548260862788E-3</v>
      </c>
      <c r="F242" s="13" t="s">
        <v>2046</v>
      </c>
      <c r="G242" s="27">
        <v>9452</v>
      </c>
      <c r="H242" s="85">
        <f t="shared" si="14"/>
        <v>7.3681420620196128E-2</v>
      </c>
    </row>
    <row r="243" spans="1:11" x14ac:dyDescent="0.4">
      <c r="A243" s="13" t="s">
        <v>1006</v>
      </c>
      <c r="B243" s="27">
        <v>504</v>
      </c>
      <c r="C243" s="85">
        <f t="shared" si="13"/>
        <v>3.9288442649787186E-3</v>
      </c>
      <c r="F243" s="13" t="s">
        <v>836</v>
      </c>
      <c r="G243" s="27">
        <v>2185</v>
      </c>
      <c r="H243" s="85">
        <f t="shared" si="14"/>
        <v>1.7032787140830358E-2</v>
      </c>
    </row>
    <row r="244" spans="1:11" x14ac:dyDescent="0.4">
      <c r="A244" s="13" t="s">
        <v>1002</v>
      </c>
      <c r="B244" s="27">
        <v>428</v>
      </c>
      <c r="C244" s="85">
        <f t="shared" si="13"/>
        <v>3.3363994948628801E-3</v>
      </c>
      <c r="F244" s="13" t="s">
        <v>802</v>
      </c>
      <c r="G244" s="27">
        <v>1324</v>
      </c>
      <c r="H244" s="85">
        <f t="shared" si="14"/>
        <v>1.0321011521491714E-2</v>
      </c>
    </row>
    <row r="245" spans="1:11" x14ac:dyDescent="0.4">
      <c r="A245" s="13" t="s">
        <v>2073</v>
      </c>
      <c r="B245" s="27">
        <v>394</v>
      </c>
      <c r="C245" s="85">
        <f t="shared" si="13"/>
        <v>3.0713584134952681E-3</v>
      </c>
      <c r="F245" s="13" t="s">
        <v>866</v>
      </c>
      <c r="G245" s="27">
        <v>929</v>
      </c>
      <c r="H245" s="85">
        <f t="shared" si="14"/>
        <v>7.2418577820738683E-3</v>
      </c>
    </row>
    <row r="246" spans="1:11" x14ac:dyDescent="0.4">
      <c r="A246" s="20" t="s">
        <v>767</v>
      </c>
      <c r="B246" s="28">
        <v>168</v>
      </c>
      <c r="C246" s="90">
        <f t="shared" si="13"/>
        <v>1.3096147549929063E-3</v>
      </c>
      <c r="F246" s="13" t="s">
        <v>2035</v>
      </c>
      <c r="G246" s="27">
        <v>763</v>
      </c>
      <c r="H246" s="85">
        <f t="shared" si="14"/>
        <v>5.9478336789261163E-3</v>
      </c>
    </row>
    <row r="247" spans="1:11" x14ac:dyDescent="0.4">
      <c r="A247" s="13" t="s">
        <v>2186</v>
      </c>
      <c r="B247" s="27">
        <v>60</v>
      </c>
      <c r="C247" s="85">
        <f t="shared" si="13"/>
        <v>4.6771955535460937E-4</v>
      </c>
      <c r="F247" s="13" t="s">
        <v>838</v>
      </c>
      <c r="G247" s="27">
        <v>248</v>
      </c>
      <c r="H247" s="85">
        <f t="shared" si="14"/>
        <v>1.9332408287990521E-3</v>
      </c>
    </row>
    <row r="248" spans="1:11" x14ac:dyDescent="0.4">
      <c r="A248" s="13" t="s">
        <v>776</v>
      </c>
      <c r="B248" s="27">
        <v>54</v>
      </c>
      <c r="C248" s="85">
        <f t="shared" si="13"/>
        <v>4.2094759981914842E-4</v>
      </c>
      <c r="F248" s="13" t="s">
        <v>2057</v>
      </c>
      <c r="G248" s="27">
        <v>89</v>
      </c>
      <c r="H248" s="85">
        <f t="shared" si="14"/>
        <v>6.9378400710933723E-4</v>
      </c>
    </row>
    <row r="249" spans="1:11" x14ac:dyDescent="0.4">
      <c r="A249" s="13" t="s">
        <v>2191</v>
      </c>
      <c r="B249" s="27">
        <v>26</v>
      </c>
      <c r="C249" s="85">
        <f t="shared" si="13"/>
        <v>2.0267847398699738E-4</v>
      </c>
      <c r="F249" s="13" t="s">
        <v>776</v>
      </c>
      <c r="G249" s="27">
        <v>84</v>
      </c>
      <c r="H249" s="85">
        <f t="shared" si="14"/>
        <v>6.5480737749645313E-4</v>
      </c>
      <c r="K249"/>
    </row>
    <row r="250" spans="1:11" x14ac:dyDescent="0.4">
      <c r="B250" s="29">
        <f>SUM(B237:B249)</f>
        <v>128282</v>
      </c>
      <c r="C250" s="85"/>
      <c r="G250" s="29">
        <f>SUM(G237:G249)</f>
        <v>128282</v>
      </c>
      <c r="H250" s="85"/>
      <c r="K250"/>
    </row>
    <row r="251" spans="1:11" x14ac:dyDescent="0.4">
      <c r="A251" s="73" t="s">
        <v>1770</v>
      </c>
      <c r="B251" s="29"/>
      <c r="C251" s="85"/>
      <c r="F251" s="73" t="s">
        <v>1770</v>
      </c>
      <c r="G251" s="29"/>
      <c r="H251" s="85"/>
      <c r="K251"/>
    </row>
    <row r="252" spans="1:11" x14ac:dyDescent="0.4">
      <c r="B252" s="29"/>
      <c r="C252" s="85"/>
      <c r="G252" s="29"/>
      <c r="H252" s="85"/>
      <c r="K252"/>
    </row>
    <row r="253" spans="1:11" x14ac:dyDescent="0.4">
      <c r="B253" s="29"/>
      <c r="C253" s="85"/>
      <c r="G253" s="29"/>
      <c r="H253" s="85"/>
      <c r="K253"/>
    </row>
    <row r="254" spans="1:11" x14ac:dyDescent="0.4">
      <c r="B254" s="29"/>
      <c r="C254" s="85"/>
      <c r="G254" s="29"/>
      <c r="H254" s="85"/>
      <c r="K254"/>
    </row>
    <row r="255" spans="1:11" x14ac:dyDescent="0.4">
      <c r="A255" s="17" t="s">
        <v>3091</v>
      </c>
      <c r="B255" s="95" t="s">
        <v>1864</v>
      </c>
      <c r="C255" s="85"/>
      <c r="F255" s="17" t="s">
        <v>3099</v>
      </c>
      <c r="G255" s="95" t="s">
        <v>1864</v>
      </c>
      <c r="H255" s="85"/>
    </row>
    <row r="256" spans="1:11" x14ac:dyDescent="0.4">
      <c r="A256" s="13" t="s">
        <v>825</v>
      </c>
      <c r="B256" s="27">
        <v>175</v>
      </c>
      <c r="C256" s="85">
        <f t="shared" ref="C256:C271" si="15">B256/128282</f>
        <v>1.3641820364509441E-3</v>
      </c>
      <c r="F256" s="91">
        <v>0</v>
      </c>
      <c r="G256" s="28">
        <v>2356</v>
      </c>
      <c r="H256" s="90">
        <f t="shared" ref="H256:H281" si="16">G256/128282</f>
        <v>1.8365787873590996E-2</v>
      </c>
    </row>
    <row r="257" spans="1:11" x14ac:dyDescent="0.4">
      <c r="A257" s="13" t="s">
        <v>817</v>
      </c>
      <c r="B257" s="27">
        <v>82</v>
      </c>
      <c r="C257" s="85">
        <f t="shared" si="15"/>
        <v>6.3921672565129953E-4</v>
      </c>
      <c r="F257" s="86">
        <v>1</v>
      </c>
      <c r="G257" s="27">
        <v>3594</v>
      </c>
      <c r="H257" s="85">
        <f t="shared" si="16"/>
        <v>2.80164013657411E-2</v>
      </c>
    </row>
    <row r="258" spans="1:11" x14ac:dyDescent="0.4">
      <c r="A258" s="13" t="s">
        <v>797</v>
      </c>
      <c r="B258" s="27">
        <v>48</v>
      </c>
      <c r="C258" s="85">
        <f t="shared" si="15"/>
        <v>3.7417564428368752E-4</v>
      </c>
      <c r="F258" s="86">
        <v>2</v>
      </c>
      <c r="G258" s="27">
        <v>8307</v>
      </c>
      <c r="H258" s="85">
        <f t="shared" si="16"/>
        <v>6.4755772438845671E-2</v>
      </c>
    </row>
    <row r="259" spans="1:11" x14ac:dyDescent="0.4">
      <c r="A259" s="13" t="s">
        <v>818</v>
      </c>
      <c r="B259" s="27">
        <v>46</v>
      </c>
      <c r="C259" s="85">
        <f t="shared" si="15"/>
        <v>3.5858499243853387E-4</v>
      </c>
      <c r="F259" s="86">
        <v>3</v>
      </c>
      <c r="G259" s="27">
        <v>13252</v>
      </c>
      <c r="H259" s="85">
        <f t="shared" si="16"/>
        <v>0.10330365912598806</v>
      </c>
    </row>
    <row r="260" spans="1:11" x14ac:dyDescent="0.4">
      <c r="A260" s="13" t="s">
        <v>849</v>
      </c>
      <c r="B260" s="27">
        <v>2</v>
      </c>
      <c r="C260" s="85">
        <f t="shared" si="15"/>
        <v>1.5590651845153644E-5</v>
      </c>
      <c r="F260" s="86">
        <v>4</v>
      </c>
      <c r="G260" s="27">
        <v>9982</v>
      </c>
      <c r="H260" s="85">
        <f t="shared" si="16"/>
        <v>7.7812943359161849E-2</v>
      </c>
    </row>
    <row r="261" spans="1:11" x14ac:dyDescent="0.4">
      <c r="A261" s="13" t="s">
        <v>821</v>
      </c>
      <c r="B261" s="27">
        <v>18</v>
      </c>
      <c r="C261" s="85">
        <f t="shared" si="15"/>
        <v>1.4031586660638281E-4</v>
      </c>
      <c r="F261" s="86">
        <v>5</v>
      </c>
      <c r="G261" s="27">
        <v>9457</v>
      </c>
      <c r="H261" s="85">
        <f t="shared" si="16"/>
        <v>7.3720397249809014E-2</v>
      </c>
    </row>
    <row r="262" spans="1:11" x14ac:dyDescent="0.4">
      <c r="A262" s="13" t="s">
        <v>863</v>
      </c>
      <c r="B262" s="27">
        <v>11</v>
      </c>
      <c r="C262" s="85">
        <f t="shared" si="15"/>
        <v>8.5748585148345054E-5</v>
      </c>
      <c r="F262" s="86">
        <v>6</v>
      </c>
      <c r="G262" s="27">
        <v>10040</v>
      </c>
      <c r="H262" s="85">
        <f t="shared" si="16"/>
        <v>7.8265072262671306E-2</v>
      </c>
    </row>
    <row r="263" spans="1:11" x14ac:dyDescent="0.4">
      <c r="A263" s="13" t="s">
        <v>759</v>
      </c>
      <c r="B263" s="27">
        <v>2</v>
      </c>
      <c r="C263" s="85">
        <f t="shared" si="15"/>
        <v>1.5590651845153644E-5</v>
      </c>
      <c r="F263" s="86">
        <v>7</v>
      </c>
      <c r="G263" s="27">
        <v>10775</v>
      </c>
      <c r="H263" s="85">
        <f t="shared" si="16"/>
        <v>8.3994636815765272E-2</v>
      </c>
    </row>
    <row r="264" spans="1:11" x14ac:dyDescent="0.4">
      <c r="A264" s="13" t="s">
        <v>779</v>
      </c>
      <c r="B264" s="27">
        <v>57</v>
      </c>
      <c r="C264" s="85">
        <f t="shared" si="15"/>
        <v>4.4433357758687892E-4</v>
      </c>
      <c r="F264" s="86">
        <v>8</v>
      </c>
      <c r="G264" s="27">
        <v>11111</v>
      </c>
      <c r="H264" s="85">
        <f t="shared" si="16"/>
        <v>8.6613866325751077E-2</v>
      </c>
    </row>
    <row r="265" spans="1:11" x14ac:dyDescent="0.4">
      <c r="A265" s="13" t="s">
        <v>811</v>
      </c>
      <c r="B265" s="27">
        <v>14</v>
      </c>
      <c r="C265" s="85">
        <f t="shared" si="15"/>
        <v>1.0913456291607552E-4</v>
      </c>
      <c r="F265" s="86">
        <v>9</v>
      </c>
      <c r="G265" s="27">
        <v>8894</v>
      </c>
      <c r="H265" s="85">
        <f t="shared" si="16"/>
        <v>6.9331628755398264E-2</v>
      </c>
    </row>
    <row r="266" spans="1:11" x14ac:dyDescent="0.4">
      <c r="A266" s="13" t="s">
        <v>812</v>
      </c>
      <c r="B266" s="27">
        <v>210</v>
      </c>
      <c r="C266" s="85">
        <f t="shared" si="15"/>
        <v>1.6370184437411329E-3</v>
      </c>
      <c r="F266" s="86">
        <v>10</v>
      </c>
      <c r="G266" s="27">
        <v>4618</v>
      </c>
      <c r="H266" s="85">
        <f t="shared" si="16"/>
        <v>3.599881511045977E-2</v>
      </c>
    </row>
    <row r="267" spans="1:11" x14ac:dyDescent="0.4">
      <c r="A267" s="13" t="s">
        <v>809</v>
      </c>
      <c r="B267" s="27">
        <v>579</v>
      </c>
      <c r="C267" s="85">
        <f t="shared" si="15"/>
        <v>4.5134937091719802E-3</v>
      </c>
      <c r="F267" s="86">
        <v>11</v>
      </c>
      <c r="G267" s="27">
        <v>3924</v>
      </c>
      <c r="H267" s="85">
        <f t="shared" si="16"/>
        <v>3.0588858920191454E-2</v>
      </c>
    </row>
    <row r="268" spans="1:11" x14ac:dyDescent="0.4">
      <c r="A268" s="13" t="s">
        <v>789</v>
      </c>
      <c r="B268" s="27">
        <v>4</v>
      </c>
      <c r="C268" s="85">
        <f t="shared" si="15"/>
        <v>3.1181303690307289E-5</v>
      </c>
      <c r="F268" s="86">
        <v>88</v>
      </c>
      <c r="G268" s="27">
        <v>2</v>
      </c>
      <c r="H268" s="85">
        <f t="shared" si="16"/>
        <v>1.5590651845153644E-5</v>
      </c>
      <c r="K268"/>
    </row>
    <row r="269" spans="1:11" x14ac:dyDescent="0.4">
      <c r="A269" s="13" t="s">
        <v>787</v>
      </c>
      <c r="B269" s="27">
        <v>2205</v>
      </c>
      <c r="C269" s="85">
        <f t="shared" si="15"/>
        <v>1.7188693659281894E-2</v>
      </c>
      <c r="F269" s="86">
        <v>99</v>
      </c>
      <c r="G269" s="27">
        <v>126</v>
      </c>
      <c r="H269" s="85">
        <f t="shared" si="16"/>
        <v>9.8221106624467964E-4</v>
      </c>
      <c r="K269"/>
    </row>
    <row r="270" spans="1:11" x14ac:dyDescent="0.4">
      <c r="A270" s="13" t="s">
        <v>740</v>
      </c>
      <c r="B270" s="27">
        <v>116059</v>
      </c>
      <c r="C270" s="85">
        <f t="shared" si="15"/>
        <v>0.90471773124834354</v>
      </c>
      <c r="F270" s="86" t="s">
        <v>859</v>
      </c>
      <c r="G270" s="27">
        <v>2435</v>
      </c>
      <c r="H270" s="85">
        <f t="shared" si="16"/>
        <v>1.8981618621474565E-2</v>
      </c>
      <c r="K270"/>
    </row>
    <row r="271" spans="1:11" x14ac:dyDescent="0.4">
      <c r="A271" s="20"/>
      <c r="B271" s="28">
        <v>8770</v>
      </c>
      <c r="C271" s="90">
        <f t="shared" si="15"/>
        <v>6.8365008340998734E-2</v>
      </c>
      <c r="F271" s="86" t="s">
        <v>788</v>
      </c>
      <c r="G271" s="27">
        <v>2291</v>
      </c>
      <c r="H271" s="85">
        <f t="shared" si="16"/>
        <v>1.7859091688623503E-2</v>
      </c>
      <c r="K271"/>
    </row>
    <row r="272" spans="1:11" x14ac:dyDescent="0.4">
      <c r="A272" s="58"/>
      <c r="B272" s="96">
        <f>SUM(B256:B271)</f>
        <v>128282</v>
      </c>
      <c r="C272" s="85"/>
      <c r="F272" s="86" t="s">
        <v>848</v>
      </c>
      <c r="G272" s="27">
        <v>1398</v>
      </c>
      <c r="H272" s="85">
        <f t="shared" si="16"/>
        <v>1.0897865639762399E-2</v>
      </c>
      <c r="K272"/>
    </row>
    <row r="273" spans="1:11" x14ac:dyDescent="0.4">
      <c r="A273" s="58"/>
      <c r="B273" s="96"/>
      <c r="C273" s="85"/>
      <c r="F273" s="86" t="s">
        <v>839</v>
      </c>
      <c r="G273" s="27">
        <v>2126</v>
      </c>
      <c r="H273" s="85">
        <f t="shared" si="16"/>
        <v>1.6572862911398326E-2</v>
      </c>
      <c r="K273"/>
    </row>
    <row r="274" spans="1:11" x14ac:dyDescent="0.4">
      <c r="F274" s="86" t="s">
        <v>831</v>
      </c>
      <c r="G274" s="27">
        <v>1874</v>
      </c>
      <c r="H274" s="85">
        <f t="shared" si="16"/>
        <v>1.4608440778908965E-2</v>
      </c>
      <c r="K274"/>
    </row>
    <row r="275" spans="1:11" x14ac:dyDescent="0.4">
      <c r="F275" s="86" t="s">
        <v>820</v>
      </c>
      <c r="G275" s="27">
        <v>1377</v>
      </c>
      <c r="H275" s="85">
        <f t="shared" si="16"/>
        <v>1.0734163795388284E-2</v>
      </c>
      <c r="K275"/>
    </row>
    <row r="276" spans="1:11" x14ac:dyDescent="0.4">
      <c r="F276" s="86" t="s">
        <v>845</v>
      </c>
      <c r="G276" s="27">
        <v>1646</v>
      </c>
      <c r="H276" s="85">
        <f t="shared" si="16"/>
        <v>1.283110646856145E-2</v>
      </c>
      <c r="K276"/>
    </row>
    <row r="277" spans="1:11" x14ac:dyDescent="0.4">
      <c r="F277" s="86" t="s">
        <v>856</v>
      </c>
      <c r="G277" s="27">
        <v>1177</v>
      </c>
      <c r="H277" s="85">
        <f t="shared" si="16"/>
        <v>9.1750986108729213E-3</v>
      </c>
      <c r="K277"/>
    </row>
    <row r="278" spans="1:11" x14ac:dyDescent="0.4">
      <c r="F278" s="86" t="s">
        <v>780</v>
      </c>
      <c r="G278" s="27">
        <v>2609</v>
      </c>
      <c r="H278" s="85">
        <f t="shared" si="16"/>
        <v>2.0338005332002931E-2</v>
      </c>
      <c r="K278"/>
    </row>
    <row r="279" spans="1:11" x14ac:dyDescent="0.4">
      <c r="F279" s="86" t="s">
        <v>832</v>
      </c>
      <c r="G279" s="27">
        <v>1576</v>
      </c>
      <c r="H279" s="85">
        <f t="shared" si="16"/>
        <v>1.2285433653981073E-2</v>
      </c>
      <c r="K279"/>
    </row>
    <row r="280" spans="1:11" x14ac:dyDescent="0.4">
      <c r="F280" s="86" t="s">
        <v>844</v>
      </c>
      <c r="G280" s="27">
        <v>1540</v>
      </c>
      <c r="H280" s="85">
        <f t="shared" si="16"/>
        <v>1.2004801920768308E-2</v>
      </c>
      <c r="K280"/>
    </row>
    <row r="281" spans="1:11" x14ac:dyDescent="0.4">
      <c r="F281" s="91"/>
      <c r="G281" s="28">
        <v>11795</v>
      </c>
      <c r="H281" s="90">
        <f t="shared" si="16"/>
        <v>9.1945869256793628E-2</v>
      </c>
      <c r="K281"/>
    </row>
    <row r="282" spans="1:11" x14ac:dyDescent="0.4">
      <c r="G282" s="29">
        <f>SUM(G256:G281)</f>
        <v>128282</v>
      </c>
      <c r="H282" s="85"/>
      <c r="K282"/>
    </row>
    <row r="283" spans="1:11" x14ac:dyDescent="0.4">
      <c r="F283" s="73" t="s">
        <v>2209</v>
      </c>
      <c r="K283"/>
    </row>
    <row r="284" spans="1:11" x14ac:dyDescent="0.4">
      <c r="K284"/>
    </row>
    <row r="285" spans="1:11" x14ac:dyDescent="0.4">
      <c r="K285"/>
    </row>
    <row r="286" spans="1:11" x14ac:dyDescent="0.4">
      <c r="K286"/>
    </row>
    <row r="287" spans="1:11" x14ac:dyDescent="0.4">
      <c r="A287" s="17" t="s">
        <v>1865</v>
      </c>
      <c r="B287" s="95" t="s">
        <v>1864</v>
      </c>
      <c r="C287" s="85"/>
      <c r="F287" s="17" t="s">
        <v>1862</v>
      </c>
      <c r="G287" s="95" t="s">
        <v>1864</v>
      </c>
      <c r="H287" s="85"/>
    </row>
    <row r="288" spans="1:11" x14ac:dyDescent="0.4">
      <c r="A288" s="91">
        <v>0</v>
      </c>
      <c r="B288" s="28">
        <v>3274</v>
      </c>
      <c r="C288" s="90">
        <f t="shared" ref="C288:C299" si="17">B288/128282</f>
        <v>2.5521897070516518E-2</v>
      </c>
      <c r="F288" s="91">
        <v>0</v>
      </c>
      <c r="G288" s="28">
        <v>118450</v>
      </c>
      <c r="H288" s="90">
        <f t="shared" ref="H288:H299" si="18">G288/128282</f>
        <v>0.92335635552922468</v>
      </c>
    </row>
    <row r="289" spans="1:8" x14ac:dyDescent="0.4">
      <c r="A289" s="86">
        <v>1</v>
      </c>
      <c r="B289" s="27">
        <v>2484</v>
      </c>
      <c r="C289" s="85">
        <f t="shared" si="17"/>
        <v>1.936358959168083E-2</v>
      </c>
      <c r="F289" s="86">
        <v>1</v>
      </c>
      <c r="G289" s="27">
        <v>14</v>
      </c>
      <c r="H289" s="85">
        <f t="shared" si="18"/>
        <v>1.0913456291607552E-4</v>
      </c>
    </row>
    <row r="290" spans="1:8" x14ac:dyDescent="0.4">
      <c r="A290" s="86">
        <v>2</v>
      </c>
      <c r="B290" s="27">
        <v>8402</v>
      </c>
      <c r="C290" s="85">
        <f t="shared" si="17"/>
        <v>6.5496328401490472E-2</v>
      </c>
      <c r="F290" s="86">
        <v>2</v>
      </c>
      <c r="G290" s="27">
        <v>58</v>
      </c>
      <c r="H290" s="85">
        <f t="shared" si="18"/>
        <v>4.5212890350945572E-4</v>
      </c>
    </row>
    <row r="291" spans="1:8" x14ac:dyDescent="0.4">
      <c r="A291" s="86">
        <v>3</v>
      </c>
      <c r="B291" s="27">
        <v>14025</v>
      </c>
      <c r="C291" s="85">
        <f t="shared" si="17"/>
        <v>0.10932944606413994</v>
      </c>
      <c r="F291" s="86">
        <v>3</v>
      </c>
      <c r="G291" s="27">
        <v>93</v>
      </c>
      <c r="H291" s="85">
        <f t="shared" si="18"/>
        <v>7.2496531079964453E-4</v>
      </c>
    </row>
    <row r="292" spans="1:8" x14ac:dyDescent="0.4">
      <c r="A292" s="86">
        <v>4</v>
      </c>
      <c r="B292" s="27">
        <v>17943</v>
      </c>
      <c r="C292" s="85">
        <f t="shared" si="17"/>
        <v>0.13987153302879593</v>
      </c>
      <c r="F292" s="86">
        <v>4</v>
      </c>
      <c r="G292" s="27">
        <v>147</v>
      </c>
      <c r="H292" s="85">
        <f t="shared" si="18"/>
        <v>1.1459129106187931E-3</v>
      </c>
    </row>
    <row r="293" spans="1:8" x14ac:dyDescent="0.4">
      <c r="A293" s="86">
        <v>5</v>
      </c>
      <c r="B293" s="27">
        <v>17807</v>
      </c>
      <c r="C293" s="85">
        <f t="shared" si="17"/>
        <v>0.1388113687033255</v>
      </c>
      <c r="F293" s="86">
        <v>5</v>
      </c>
      <c r="G293" s="27">
        <v>185</v>
      </c>
      <c r="H293" s="85">
        <f t="shared" si="18"/>
        <v>1.4421352956767123E-3</v>
      </c>
    </row>
    <row r="294" spans="1:8" x14ac:dyDescent="0.4">
      <c r="A294" s="86">
        <v>6</v>
      </c>
      <c r="B294" s="27">
        <v>19100</v>
      </c>
      <c r="C294" s="85">
        <f t="shared" si="17"/>
        <v>0.14889072512121732</v>
      </c>
      <c r="F294" s="86">
        <v>6</v>
      </c>
      <c r="G294" s="27">
        <v>193</v>
      </c>
      <c r="H294" s="85">
        <f t="shared" si="18"/>
        <v>1.5044979030573269E-3</v>
      </c>
    </row>
    <row r="295" spans="1:8" x14ac:dyDescent="0.4">
      <c r="A295" s="86">
        <v>7</v>
      </c>
      <c r="B295" s="27">
        <v>16354</v>
      </c>
      <c r="C295" s="85">
        <f t="shared" si="17"/>
        <v>0.12748476013782137</v>
      </c>
      <c r="F295" s="86">
        <v>7</v>
      </c>
      <c r="G295" s="27">
        <v>139</v>
      </c>
      <c r="H295" s="85">
        <f t="shared" si="18"/>
        <v>1.0835503032381785E-3</v>
      </c>
    </row>
    <row r="296" spans="1:8" x14ac:dyDescent="0.4">
      <c r="A296" s="86">
        <v>8</v>
      </c>
      <c r="B296" s="27">
        <v>10754</v>
      </c>
      <c r="C296" s="85">
        <f t="shared" si="17"/>
        <v>8.3830934971391158E-2</v>
      </c>
      <c r="F296" s="86">
        <v>8</v>
      </c>
      <c r="G296" s="27">
        <v>131</v>
      </c>
      <c r="H296" s="85">
        <f t="shared" si="18"/>
        <v>1.0211876958575639E-3</v>
      </c>
    </row>
    <row r="297" spans="1:8" x14ac:dyDescent="0.4">
      <c r="A297" s="86">
        <v>9</v>
      </c>
      <c r="B297" s="27">
        <v>6642</v>
      </c>
      <c r="C297" s="85">
        <f t="shared" si="17"/>
        <v>5.1776554777755258E-2</v>
      </c>
      <c r="F297" s="86">
        <v>9</v>
      </c>
      <c r="G297" s="27">
        <v>81</v>
      </c>
      <c r="H297" s="85">
        <f t="shared" si="18"/>
        <v>6.3142139972872263E-4</v>
      </c>
    </row>
    <row r="298" spans="1:8" x14ac:dyDescent="0.4">
      <c r="A298" s="86">
        <v>10</v>
      </c>
      <c r="B298" s="27">
        <v>2727</v>
      </c>
      <c r="C298" s="85">
        <f t="shared" si="17"/>
        <v>2.1257853790866997E-2</v>
      </c>
      <c r="F298" s="86">
        <v>10</v>
      </c>
      <c r="G298" s="27">
        <v>21</v>
      </c>
      <c r="H298" s="85">
        <f t="shared" si="18"/>
        <v>1.6370184437411328E-4</v>
      </c>
    </row>
    <row r="299" spans="1:8" x14ac:dyDescent="0.4">
      <c r="A299" s="91"/>
      <c r="B299" s="28">
        <v>8770</v>
      </c>
      <c r="C299" s="90">
        <f t="shared" si="17"/>
        <v>6.8365008340998734E-2</v>
      </c>
      <c r="F299" s="91"/>
      <c r="G299" s="28">
        <v>8770</v>
      </c>
      <c r="H299" s="90">
        <f t="shared" si="18"/>
        <v>6.8365008340998734E-2</v>
      </c>
    </row>
    <row r="300" spans="1:8" x14ac:dyDescent="0.4">
      <c r="A300" s="58"/>
      <c r="B300" s="96">
        <f>SUM(B288:B299)</f>
        <v>128282</v>
      </c>
      <c r="C300" s="85"/>
      <c r="G300" s="29">
        <f>SUM(G288:G299)</f>
        <v>128282</v>
      </c>
      <c r="H300" s="85"/>
    </row>
    <row r="301" spans="1:8" x14ac:dyDescent="0.4">
      <c r="A301" s="73" t="s">
        <v>2187</v>
      </c>
      <c r="B301" s="96"/>
      <c r="C301" s="85"/>
      <c r="F301" s="73" t="s">
        <v>2187</v>
      </c>
      <c r="G301" s="29"/>
      <c r="H301" s="85"/>
    </row>
    <row r="302" spans="1:8" x14ac:dyDescent="0.4">
      <c r="A302" s="58"/>
      <c r="B302" s="96"/>
      <c r="C302" s="85"/>
      <c r="G302" s="29"/>
      <c r="H302" s="85"/>
    </row>
    <row r="303" spans="1:8" x14ac:dyDescent="0.4">
      <c r="A303" s="58"/>
      <c r="B303" s="96"/>
      <c r="C303" s="85"/>
      <c r="G303" s="29"/>
      <c r="H303" s="85"/>
    </row>
    <row r="304" spans="1:8" x14ac:dyDescent="0.4">
      <c r="A304" s="58"/>
      <c r="B304" s="96"/>
      <c r="C304" s="85"/>
      <c r="G304" s="29"/>
      <c r="H304" s="85"/>
    </row>
    <row r="305" spans="1:11" x14ac:dyDescent="0.4">
      <c r="A305" s="17" t="s">
        <v>1891</v>
      </c>
      <c r="B305" s="95" t="s">
        <v>1864</v>
      </c>
      <c r="C305" s="85"/>
      <c r="F305" s="17" t="s">
        <v>3093</v>
      </c>
      <c r="G305" s="95" t="s">
        <v>1864</v>
      </c>
      <c r="H305" s="85"/>
    </row>
    <row r="306" spans="1:11" x14ac:dyDescent="0.4">
      <c r="A306" s="86" t="s">
        <v>751</v>
      </c>
      <c r="B306" s="27">
        <v>58402</v>
      </c>
      <c r="C306" s="85">
        <f>B306/128282</f>
        <v>0.45526262453033162</v>
      </c>
      <c r="F306" s="86" t="s">
        <v>783</v>
      </c>
      <c r="G306" s="27">
        <v>39540</v>
      </c>
      <c r="H306" s="85">
        <f>G306/128282</f>
        <v>0.30822718697868756</v>
      </c>
    </row>
    <row r="307" spans="1:11" x14ac:dyDescent="0.4">
      <c r="A307" s="86" t="s">
        <v>783</v>
      </c>
      <c r="B307" s="27">
        <v>41827</v>
      </c>
      <c r="C307" s="85">
        <f>B307/128282</f>
        <v>0.32605509736362076</v>
      </c>
      <c r="F307" s="13" t="s">
        <v>751</v>
      </c>
      <c r="G307" s="27">
        <v>35258</v>
      </c>
      <c r="H307" s="85">
        <f>G307/128282</f>
        <v>0.27484760137821362</v>
      </c>
    </row>
    <row r="308" spans="1:11" x14ac:dyDescent="0.4">
      <c r="A308" s="13" t="s">
        <v>828</v>
      </c>
      <c r="B308" s="27">
        <v>19272</v>
      </c>
      <c r="C308" s="85">
        <f>B308/128282</f>
        <v>0.15023152117990052</v>
      </c>
      <c r="F308" s="13" t="s">
        <v>828</v>
      </c>
      <c r="G308" s="27">
        <v>24793</v>
      </c>
      <c r="H308" s="85">
        <f>G308/128282</f>
        <v>0.19326951559844718</v>
      </c>
    </row>
    <row r="309" spans="1:11" x14ac:dyDescent="0.4">
      <c r="A309" s="13"/>
      <c r="B309" s="27">
        <v>8781</v>
      </c>
      <c r="C309" s="85">
        <f>B309/128282</f>
        <v>6.8450756926147077E-2</v>
      </c>
      <c r="F309" s="13" t="s">
        <v>760</v>
      </c>
      <c r="G309" s="27">
        <v>19908</v>
      </c>
      <c r="H309" s="85">
        <f>G309/128282</f>
        <v>0.15518934846665938</v>
      </c>
    </row>
    <row r="310" spans="1:11" x14ac:dyDescent="0.4">
      <c r="A310" s="58"/>
      <c r="B310" s="96">
        <f>SUM(B306:B309)</f>
        <v>128282</v>
      </c>
      <c r="C310" s="85"/>
      <c r="F310" s="13"/>
      <c r="G310" s="27">
        <v>8783</v>
      </c>
      <c r="H310" s="85">
        <f>G310/128282</f>
        <v>6.8466347577992234E-2</v>
      </c>
    </row>
    <row r="311" spans="1:11" x14ac:dyDescent="0.4">
      <c r="A311" s="74" t="s">
        <v>1788</v>
      </c>
      <c r="B311" s="96"/>
      <c r="C311" s="85"/>
      <c r="G311" s="29">
        <f>SUM(G306:G310)</f>
        <v>128282</v>
      </c>
      <c r="H311" s="85"/>
    </row>
    <row r="312" spans="1:11" x14ac:dyDescent="0.4">
      <c r="A312" s="73" t="s">
        <v>3198</v>
      </c>
      <c r="B312" s="96"/>
      <c r="C312" s="85"/>
      <c r="F312" s="74" t="s">
        <v>1788</v>
      </c>
      <c r="G312" s="29"/>
      <c r="H312" s="85"/>
    </row>
    <row r="313" spans="1:11" x14ac:dyDescent="0.4">
      <c r="A313" s="58"/>
      <c r="B313" s="96"/>
      <c r="C313" s="85"/>
      <c r="F313" s="73" t="s">
        <v>3198</v>
      </c>
      <c r="G313" s="29"/>
      <c r="H313" s="85"/>
    </row>
    <row r="314" spans="1:11" x14ac:dyDescent="0.4">
      <c r="A314" s="58"/>
      <c r="B314" s="96"/>
      <c r="C314" s="85"/>
      <c r="G314" s="29"/>
      <c r="H314" s="85"/>
    </row>
    <row r="315" spans="1:11" x14ac:dyDescent="0.4">
      <c r="A315" s="58"/>
      <c r="B315" s="96"/>
      <c r="C315" s="85"/>
      <c r="G315" s="29"/>
      <c r="H315" s="85"/>
    </row>
    <row r="316" spans="1:11" x14ac:dyDescent="0.4">
      <c r="A316" s="17" t="s">
        <v>3094</v>
      </c>
      <c r="B316" s="95" t="s">
        <v>1864</v>
      </c>
      <c r="C316" s="85"/>
      <c r="F316" s="17" t="s">
        <v>1965</v>
      </c>
      <c r="G316" s="95" t="s">
        <v>1864</v>
      </c>
      <c r="H316" s="85"/>
    </row>
    <row r="317" spans="1:11" x14ac:dyDescent="0.4">
      <c r="A317" s="86" t="s">
        <v>783</v>
      </c>
      <c r="B317" s="27">
        <v>45920</v>
      </c>
      <c r="C317" s="85">
        <f>B317/128282</f>
        <v>0.3579613663647277</v>
      </c>
      <c r="F317" s="86">
        <v>0</v>
      </c>
      <c r="G317" s="27">
        <v>83720</v>
      </c>
      <c r="H317" s="85">
        <f t="shared" ref="H317:H323" si="19">G317/128282</f>
        <v>0.65262468623813163</v>
      </c>
      <c r="K317"/>
    </row>
    <row r="318" spans="1:11" x14ac:dyDescent="0.4">
      <c r="A318" s="13" t="s">
        <v>751</v>
      </c>
      <c r="B318" s="27">
        <v>36251</v>
      </c>
      <c r="C318" s="85">
        <f>B318/128282</f>
        <v>0.28258836001933241</v>
      </c>
      <c r="F318" s="86">
        <v>5</v>
      </c>
      <c r="G318" s="27">
        <v>23911</v>
      </c>
      <c r="H318" s="85">
        <f t="shared" si="19"/>
        <v>0.1863940381347344</v>
      </c>
      <c r="K318"/>
    </row>
    <row r="319" spans="1:11" x14ac:dyDescent="0.4">
      <c r="A319" s="13" t="s">
        <v>828</v>
      </c>
      <c r="B319" s="27">
        <v>20666</v>
      </c>
      <c r="C319" s="85">
        <f>B319/128282</f>
        <v>0.16109820551597262</v>
      </c>
      <c r="F319" s="91"/>
      <c r="G319" s="28">
        <v>19959</v>
      </c>
      <c r="H319" s="90">
        <f t="shared" si="19"/>
        <v>0.15558691008871081</v>
      </c>
      <c r="K319"/>
    </row>
    <row r="320" spans="1:11" x14ac:dyDescent="0.4">
      <c r="A320" s="13" t="s">
        <v>760</v>
      </c>
      <c r="B320" s="27">
        <v>16662</v>
      </c>
      <c r="C320" s="85">
        <f>B320/128282</f>
        <v>0.12988572052197503</v>
      </c>
      <c r="F320" s="86">
        <v>2</v>
      </c>
      <c r="G320" s="27">
        <v>328</v>
      </c>
      <c r="H320" s="85">
        <f t="shared" si="19"/>
        <v>2.5568669026051981E-3</v>
      </c>
      <c r="K320"/>
    </row>
    <row r="321" spans="1:11" x14ac:dyDescent="0.4">
      <c r="A321" s="13"/>
      <c r="B321" s="27">
        <v>8783</v>
      </c>
      <c r="C321" s="85">
        <f>B321/128282</f>
        <v>6.8466347577992234E-2</v>
      </c>
      <c r="F321" s="86">
        <v>6</v>
      </c>
      <c r="G321" s="27">
        <v>246</v>
      </c>
      <c r="H321" s="85">
        <f t="shared" si="19"/>
        <v>1.9176501769538985E-3</v>
      </c>
      <c r="K321"/>
    </row>
    <row r="322" spans="1:11" x14ac:dyDescent="0.4">
      <c r="B322" s="29">
        <f>SUM(B317:B321)</f>
        <v>128282</v>
      </c>
      <c r="C322" s="85"/>
      <c r="F322" s="86">
        <v>4</v>
      </c>
      <c r="G322" s="27">
        <v>67</v>
      </c>
      <c r="H322" s="85">
        <f t="shared" si="19"/>
        <v>5.2228683681264712E-4</v>
      </c>
      <c r="K322"/>
    </row>
    <row r="323" spans="1:11" x14ac:dyDescent="0.4">
      <c r="A323" s="74" t="s">
        <v>1788</v>
      </c>
      <c r="B323" s="29"/>
      <c r="C323" s="85"/>
      <c r="F323" s="86">
        <v>1</v>
      </c>
      <c r="G323" s="27">
        <v>51</v>
      </c>
      <c r="H323" s="85">
        <f t="shared" si="19"/>
        <v>3.9756162205141797E-4</v>
      </c>
    </row>
    <row r="324" spans="1:11" x14ac:dyDescent="0.4">
      <c r="A324" s="73" t="s">
        <v>3198</v>
      </c>
      <c r="B324" s="29"/>
      <c r="C324" s="85"/>
      <c r="G324" s="29">
        <f>SUM(G317:G323)</f>
        <v>128282</v>
      </c>
      <c r="H324" s="85"/>
    </row>
    <row r="325" spans="1:11" x14ac:dyDescent="0.4">
      <c r="B325" s="29"/>
      <c r="C325" s="85"/>
      <c r="F325" s="73" t="s">
        <v>1774</v>
      </c>
      <c r="G325" s="29"/>
      <c r="H325" s="85"/>
    </row>
    <row r="326" spans="1:11" x14ac:dyDescent="0.4">
      <c r="B326" s="29"/>
      <c r="C326" s="85"/>
      <c r="F326" s="73"/>
      <c r="G326" s="29"/>
      <c r="H326" s="85"/>
    </row>
    <row r="327" spans="1:11" x14ac:dyDescent="0.4">
      <c r="B327" s="29"/>
      <c r="C327" s="85"/>
      <c r="F327" s="73"/>
      <c r="G327" s="29"/>
      <c r="H327" s="85"/>
    </row>
    <row r="328" spans="1:11" x14ac:dyDescent="0.4">
      <c r="B328" s="29"/>
      <c r="C328" s="85"/>
      <c r="F328" s="73"/>
      <c r="G328" s="29"/>
      <c r="H328" s="85"/>
    </row>
    <row r="329" spans="1:11" x14ac:dyDescent="0.4">
      <c r="A329" s="17" t="s">
        <v>1899</v>
      </c>
      <c r="B329" s="95" t="s">
        <v>1864</v>
      </c>
      <c r="C329" s="85"/>
      <c r="F329" s="17" t="s">
        <v>1914</v>
      </c>
      <c r="G329" s="95" t="s">
        <v>1864</v>
      </c>
      <c r="H329" s="85"/>
    </row>
    <row r="330" spans="1:11" x14ac:dyDescent="0.4">
      <c r="A330" s="91">
        <v>0</v>
      </c>
      <c r="B330" s="28">
        <v>111388</v>
      </c>
      <c r="C330" s="90">
        <f t="shared" ref="C330:C341" si="20">B330/128282</f>
        <v>0.86830576386398717</v>
      </c>
      <c r="F330" s="13" t="s">
        <v>755</v>
      </c>
      <c r="G330" s="27">
        <v>127476</v>
      </c>
      <c r="H330" s="85">
        <f>G330/128282</f>
        <v>0.99371696730640313</v>
      </c>
    </row>
    <row r="331" spans="1:11" x14ac:dyDescent="0.4">
      <c r="A331" s="86">
        <v>1</v>
      </c>
      <c r="B331" s="27">
        <v>80</v>
      </c>
      <c r="C331" s="85">
        <f t="shared" si="20"/>
        <v>6.2362607380614583E-4</v>
      </c>
      <c r="F331" s="13" t="s">
        <v>850</v>
      </c>
      <c r="G331" s="27">
        <v>806</v>
      </c>
      <c r="H331" s="85">
        <f>G331/128282</f>
        <v>6.2830326935969195E-3</v>
      </c>
    </row>
    <row r="332" spans="1:11" x14ac:dyDescent="0.4">
      <c r="A332" s="86">
        <v>2</v>
      </c>
      <c r="B332" s="27">
        <v>17</v>
      </c>
      <c r="C332" s="85">
        <f t="shared" si="20"/>
        <v>1.3252054068380598E-4</v>
      </c>
      <c r="G332" s="29">
        <f>SUM(G330:G331)</f>
        <v>128282</v>
      </c>
      <c r="H332" s="85"/>
    </row>
    <row r="333" spans="1:11" x14ac:dyDescent="0.4">
      <c r="A333" s="86">
        <v>4</v>
      </c>
      <c r="B333" s="27">
        <v>31</v>
      </c>
      <c r="C333" s="85">
        <f t="shared" si="20"/>
        <v>2.4165510359988151E-4</v>
      </c>
      <c r="F333" s="73" t="s">
        <v>2162</v>
      </c>
      <c r="G333" s="29"/>
      <c r="H333" s="85"/>
      <c r="J333" s="87"/>
      <c r="K333" s="58"/>
    </row>
    <row r="334" spans="1:11" x14ac:dyDescent="0.4">
      <c r="A334" s="86">
        <v>5</v>
      </c>
      <c r="B334" s="27">
        <v>34</v>
      </c>
      <c r="C334" s="85">
        <f t="shared" si="20"/>
        <v>2.6504108136761196E-4</v>
      </c>
      <c r="G334" s="29"/>
      <c r="H334" s="85"/>
      <c r="J334" s="87"/>
      <c r="K334" s="58"/>
    </row>
    <row r="335" spans="1:11" x14ac:dyDescent="0.4">
      <c r="A335" s="86">
        <v>7</v>
      </c>
      <c r="B335" s="27">
        <v>97</v>
      </c>
      <c r="C335" s="85">
        <f t="shared" si="20"/>
        <v>7.5614661448995184E-4</v>
      </c>
      <c r="G335" s="29"/>
      <c r="H335" s="85"/>
      <c r="J335" s="87"/>
      <c r="K335" s="58"/>
    </row>
    <row r="336" spans="1:11" x14ac:dyDescent="0.4">
      <c r="A336" s="86">
        <v>9</v>
      </c>
      <c r="B336" s="27">
        <v>1</v>
      </c>
      <c r="C336" s="85">
        <f t="shared" si="20"/>
        <v>7.7953259225768222E-6</v>
      </c>
      <c r="G336" s="29"/>
      <c r="H336" s="85"/>
      <c r="K336"/>
    </row>
    <row r="337" spans="1:11" x14ac:dyDescent="0.4">
      <c r="A337" s="86">
        <v>10</v>
      </c>
      <c r="B337" s="27">
        <v>69</v>
      </c>
      <c r="C337" s="85">
        <f t="shared" si="20"/>
        <v>5.3787748865780083E-4</v>
      </c>
      <c r="G337" s="29"/>
      <c r="H337" s="85"/>
    </row>
    <row r="338" spans="1:11" x14ac:dyDescent="0.4">
      <c r="A338" s="86">
        <v>12</v>
      </c>
      <c r="B338" s="27">
        <v>94</v>
      </c>
      <c r="C338" s="85">
        <f t="shared" si="20"/>
        <v>7.3276063672222133E-4</v>
      </c>
      <c r="G338" s="29"/>
      <c r="H338" s="85"/>
    </row>
    <row r="339" spans="1:11" x14ac:dyDescent="0.4">
      <c r="A339" s="86">
        <v>13</v>
      </c>
      <c r="B339" s="27">
        <v>39</v>
      </c>
      <c r="C339" s="85">
        <f t="shared" si="20"/>
        <v>3.0401771098049612E-4</v>
      </c>
      <c r="G339" s="29"/>
      <c r="H339" s="85"/>
    </row>
    <row r="340" spans="1:11" x14ac:dyDescent="0.4">
      <c r="A340" s="86">
        <v>15</v>
      </c>
      <c r="B340" s="27">
        <v>10</v>
      </c>
      <c r="C340" s="85">
        <f t="shared" si="20"/>
        <v>7.7953259225768229E-5</v>
      </c>
      <c r="G340" s="29"/>
      <c r="H340" s="85"/>
    </row>
    <row r="341" spans="1:11" x14ac:dyDescent="0.4">
      <c r="A341" s="91"/>
      <c r="B341" s="28">
        <v>16422</v>
      </c>
      <c r="C341" s="90">
        <f t="shared" si="20"/>
        <v>0.1280148423005566</v>
      </c>
      <c r="G341" s="29"/>
      <c r="H341" s="85"/>
      <c r="K341"/>
    </row>
    <row r="342" spans="1:11" x14ac:dyDescent="0.4">
      <c r="B342" s="29">
        <f>SUM(B330:B341)</f>
        <v>128282</v>
      </c>
      <c r="C342" s="85"/>
      <c r="G342" s="29"/>
      <c r="H342" s="85"/>
      <c r="K342"/>
    </row>
    <row r="343" spans="1:11" x14ac:dyDescent="0.4">
      <c r="A343" s="73" t="s">
        <v>2187</v>
      </c>
      <c r="B343" s="29"/>
      <c r="C343" s="85"/>
      <c r="G343" s="29"/>
      <c r="H343" s="85"/>
      <c r="K343"/>
    </row>
    <row r="344" spans="1:11" x14ac:dyDescent="0.4">
      <c r="B344" s="29"/>
      <c r="C344" s="85"/>
      <c r="G344" s="29"/>
      <c r="H344" s="85"/>
      <c r="K344"/>
    </row>
    <row r="345" spans="1:11" x14ac:dyDescent="0.4">
      <c r="B345" s="29"/>
      <c r="C345" s="85"/>
      <c r="G345" s="29"/>
      <c r="H345" s="85"/>
      <c r="K345"/>
    </row>
    <row r="346" spans="1:11" x14ac:dyDescent="0.4">
      <c r="A346" s="17" t="s">
        <v>1918</v>
      </c>
      <c r="B346" s="95" t="s">
        <v>1864</v>
      </c>
      <c r="C346" s="85"/>
      <c r="F346" s="17" t="s">
        <v>1917</v>
      </c>
      <c r="G346" s="95" t="s">
        <v>1864</v>
      </c>
      <c r="H346" s="85"/>
      <c r="K346"/>
    </row>
    <row r="347" spans="1:11" x14ac:dyDescent="0.4">
      <c r="A347" s="13" t="s">
        <v>755</v>
      </c>
      <c r="B347" s="27">
        <v>83798</v>
      </c>
      <c r="C347" s="85">
        <f>B347/128282</f>
        <v>0.65323272166009261</v>
      </c>
      <c r="F347" s="13" t="s">
        <v>755</v>
      </c>
      <c r="G347" s="27">
        <v>119631</v>
      </c>
      <c r="H347" s="85">
        <f>G347/128282</f>
        <v>0.93256263544378792</v>
      </c>
      <c r="K347"/>
    </row>
    <row r="348" spans="1:11" x14ac:dyDescent="0.4">
      <c r="A348" s="13" t="s">
        <v>850</v>
      </c>
      <c r="B348" s="27">
        <v>44484</v>
      </c>
      <c r="C348" s="85">
        <f>B348/128282</f>
        <v>0.34676727833990739</v>
      </c>
      <c r="F348" s="13" t="s">
        <v>850</v>
      </c>
      <c r="G348" s="27">
        <v>8651</v>
      </c>
      <c r="H348" s="85">
        <f>G348/128282</f>
        <v>6.743736455621209E-2</v>
      </c>
      <c r="K348"/>
    </row>
    <row r="349" spans="1:11" x14ac:dyDescent="0.4">
      <c r="B349" s="29">
        <f>SUM(B347:B348)</f>
        <v>128282</v>
      </c>
      <c r="C349" s="85"/>
      <c r="G349" s="29">
        <f>SUM(G347:G348)</f>
        <v>128282</v>
      </c>
      <c r="H349" s="85"/>
      <c r="K349"/>
    </row>
    <row r="350" spans="1:11" x14ac:dyDescent="0.4">
      <c r="A350" s="73" t="s">
        <v>2162</v>
      </c>
      <c r="B350" s="96"/>
      <c r="C350" s="85"/>
      <c r="F350" s="73" t="s">
        <v>2162</v>
      </c>
      <c r="G350" s="29"/>
      <c r="H350" s="85"/>
      <c r="K350"/>
    </row>
    <row r="351" spans="1:11" x14ac:dyDescent="0.4">
      <c r="A351" s="58"/>
      <c r="B351" s="96"/>
      <c r="C351" s="85"/>
      <c r="G351" s="29"/>
      <c r="H351" s="85"/>
      <c r="K351"/>
    </row>
    <row r="352" spans="1:11" x14ac:dyDescent="0.4">
      <c r="A352" s="58"/>
      <c r="B352" s="96"/>
      <c r="C352" s="85"/>
      <c r="G352" s="29"/>
      <c r="H352" s="85"/>
      <c r="K352"/>
    </row>
    <row r="353" spans="1:12" x14ac:dyDescent="0.4">
      <c r="B353" s="29"/>
      <c r="C353" s="85"/>
      <c r="G353" s="29"/>
      <c r="H353" s="85"/>
    </row>
    <row r="354" spans="1:12" x14ac:dyDescent="0.4">
      <c r="A354" s="17" t="s">
        <v>1913</v>
      </c>
      <c r="B354" s="95" t="s">
        <v>1864</v>
      </c>
      <c r="C354" s="85"/>
      <c r="F354" s="17" t="s">
        <v>1937</v>
      </c>
      <c r="G354" s="95" t="s">
        <v>1864</v>
      </c>
      <c r="H354" s="85"/>
    </row>
    <row r="355" spans="1:12" x14ac:dyDescent="0.4">
      <c r="A355" s="25" t="s">
        <v>1889</v>
      </c>
      <c r="B355" s="26">
        <v>121087</v>
      </c>
      <c r="C355" s="97">
        <f t="shared" ref="C355:C362" si="21">B355/128282</f>
        <v>0.94391262998705971</v>
      </c>
      <c r="F355" s="13">
        <v>0</v>
      </c>
      <c r="G355" s="27">
        <v>128277</v>
      </c>
      <c r="H355" s="85">
        <f>G355/128282</f>
        <v>0.99996102337038717</v>
      </c>
    </row>
    <row r="356" spans="1:12" x14ac:dyDescent="0.4">
      <c r="A356" s="20" t="s">
        <v>761</v>
      </c>
      <c r="B356" s="28">
        <v>3334</v>
      </c>
      <c r="C356" s="90">
        <f t="shared" si="21"/>
        <v>2.5989616625871129E-2</v>
      </c>
      <c r="F356" s="13">
        <v>39</v>
      </c>
      <c r="G356" s="27">
        <v>2</v>
      </c>
      <c r="H356" s="85">
        <f>G356/128282</f>
        <v>1.5590651845153644E-5</v>
      </c>
    </row>
    <row r="357" spans="1:12" x14ac:dyDescent="0.4">
      <c r="A357" s="20" t="s">
        <v>737</v>
      </c>
      <c r="B357" s="28">
        <v>1976</v>
      </c>
      <c r="C357" s="90">
        <f t="shared" si="21"/>
        <v>1.5403564023011802E-2</v>
      </c>
      <c r="F357" s="13">
        <v>25.5</v>
      </c>
      <c r="G357" s="27">
        <v>1</v>
      </c>
      <c r="H357" s="85">
        <f>G357/128282</f>
        <v>7.7953259225768222E-6</v>
      </c>
    </row>
    <row r="358" spans="1:12" x14ac:dyDescent="0.4">
      <c r="A358" s="25" t="s">
        <v>744</v>
      </c>
      <c r="B358" s="26">
        <v>921</v>
      </c>
      <c r="C358" s="97">
        <f t="shared" si="21"/>
        <v>7.1794951746932539E-3</v>
      </c>
      <c r="F358" s="13">
        <v>33</v>
      </c>
      <c r="G358" s="27">
        <v>1</v>
      </c>
      <c r="H358" s="85">
        <f>G358/128282</f>
        <v>7.7953259225768222E-6</v>
      </c>
    </row>
    <row r="359" spans="1:12" x14ac:dyDescent="0.4">
      <c r="A359" s="20" t="s">
        <v>1939</v>
      </c>
      <c r="B359" s="28">
        <v>494</v>
      </c>
      <c r="C359" s="90">
        <f t="shared" si="21"/>
        <v>3.8508910057529506E-3</v>
      </c>
      <c r="F359" s="13">
        <v>27</v>
      </c>
      <c r="G359" s="27">
        <v>1</v>
      </c>
      <c r="H359" s="85">
        <f>G359/128282</f>
        <v>7.7953259225768222E-6</v>
      </c>
    </row>
    <row r="360" spans="1:12" x14ac:dyDescent="0.4">
      <c r="A360" s="25" t="s">
        <v>747</v>
      </c>
      <c r="B360" s="26">
        <v>202</v>
      </c>
      <c r="C360" s="97">
        <f t="shared" si="21"/>
        <v>1.5746558363605183E-3</v>
      </c>
      <c r="G360" s="29">
        <f>SUM(G355:G359)</f>
        <v>128282</v>
      </c>
      <c r="H360" s="85"/>
    </row>
    <row r="361" spans="1:12" x14ac:dyDescent="0.4">
      <c r="A361" s="25" t="s">
        <v>1932</v>
      </c>
      <c r="B361" s="26">
        <v>155</v>
      </c>
      <c r="C361" s="97">
        <f t="shared" si="21"/>
        <v>1.2082755179994074E-3</v>
      </c>
      <c r="F361" s="74" t="s">
        <v>2160</v>
      </c>
      <c r="G361" s="29"/>
      <c r="H361" s="85"/>
    </row>
    <row r="362" spans="1:12" x14ac:dyDescent="0.4">
      <c r="A362" s="25" t="s">
        <v>1908</v>
      </c>
      <c r="B362" s="26">
        <v>113</v>
      </c>
      <c r="C362" s="97">
        <f t="shared" si="21"/>
        <v>8.8087182925118104E-4</v>
      </c>
      <c r="F362" s="73" t="s">
        <v>3198</v>
      </c>
      <c r="G362" s="29"/>
      <c r="H362" s="85"/>
    </row>
    <row r="363" spans="1:12" x14ac:dyDescent="0.4">
      <c r="A363" s="58"/>
      <c r="B363" s="96">
        <f>SUM(B355:B362)</f>
        <v>128282</v>
      </c>
      <c r="C363" s="85"/>
      <c r="G363" s="29"/>
      <c r="H363" s="85"/>
    </row>
    <row r="364" spans="1:12" x14ac:dyDescent="0.4">
      <c r="A364" s="58"/>
      <c r="B364" s="96"/>
      <c r="C364" s="85"/>
      <c r="G364" s="29"/>
      <c r="H364" s="85"/>
      <c r="J364" s="58"/>
      <c r="K364" s="58"/>
      <c r="L364" s="58"/>
    </row>
    <row r="365" spans="1:12" x14ac:dyDescent="0.4">
      <c r="A365" s="58"/>
      <c r="B365" s="96"/>
      <c r="C365" s="85"/>
      <c r="G365" s="29"/>
      <c r="H365" s="85"/>
      <c r="J365" s="58"/>
      <c r="K365" s="58"/>
      <c r="L365" s="58"/>
    </row>
    <row r="366" spans="1:12" x14ac:dyDescent="0.4">
      <c r="A366" s="58"/>
      <c r="B366" s="96"/>
      <c r="C366" s="85"/>
      <c r="G366" s="29"/>
      <c r="H366" s="85"/>
      <c r="J366" s="58"/>
      <c r="K366" s="58"/>
      <c r="L366" s="58"/>
    </row>
    <row r="367" spans="1:12" x14ac:dyDescent="0.4">
      <c r="A367" s="17" t="s">
        <v>843</v>
      </c>
      <c r="B367" s="95" t="s">
        <v>1864</v>
      </c>
      <c r="C367" s="85"/>
      <c r="F367" s="17" t="s">
        <v>1925</v>
      </c>
      <c r="G367" s="95" t="s">
        <v>1864</v>
      </c>
      <c r="H367" s="85"/>
      <c r="J367" s="58"/>
      <c r="K367" s="58"/>
      <c r="L367" s="58"/>
    </row>
    <row r="368" spans="1:12" x14ac:dyDescent="0.4">
      <c r="A368" s="13" t="s">
        <v>822</v>
      </c>
      <c r="B368" s="27">
        <v>92743</v>
      </c>
      <c r="C368" s="85">
        <f>B368/128282</f>
        <v>0.72296191203754234</v>
      </c>
      <c r="F368" s="25" t="s">
        <v>739</v>
      </c>
      <c r="G368" s="26">
        <v>122478</v>
      </c>
      <c r="H368" s="97">
        <f>G368/128282</f>
        <v>0.95475592834536416</v>
      </c>
      <c r="J368" s="58"/>
      <c r="K368" s="58"/>
      <c r="L368" s="58"/>
    </row>
    <row r="369" spans="1:12" x14ac:dyDescent="0.4">
      <c r="A369" s="13" t="s">
        <v>830</v>
      </c>
      <c r="B369" s="27">
        <v>35539</v>
      </c>
      <c r="C369" s="85">
        <f>B369/128282</f>
        <v>0.27703808796245771</v>
      </c>
      <c r="F369" s="20" t="s">
        <v>753</v>
      </c>
      <c r="G369" s="28">
        <v>5804</v>
      </c>
      <c r="H369" s="90">
        <f>G369/128282</f>
        <v>4.5244071654635877E-2</v>
      </c>
      <c r="J369" s="58"/>
      <c r="K369" s="58"/>
      <c r="L369" s="58"/>
    </row>
    <row r="370" spans="1:12" x14ac:dyDescent="0.4">
      <c r="A370" s="58"/>
      <c r="B370" s="96">
        <f>SUM(B368:B369)</f>
        <v>128282</v>
      </c>
      <c r="C370" s="85"/>
      <c r="G370" s="29">
        <f>SUM(G368:G369)</f>
        <v>128282</v>
      </c>
      <c r="J370" s="58"/>
      <c r="K370" s="58"/>
      <c r="L370" s="58"/>
    </row>
    <row r="371" spans="1:12" x14ac:dyDescent="0.4">
      <c r="A371" s="58"/>
      <c r="B371" s="58"/>
      <c r="J371" s="58"/>
      <c r="K371" s="58"/>
      <c r="L371" s="58"/>
    </row>
    <row r="372" spans="1:12" x14ac:dyDescent="0.4">
      <c r="A372" s="58"/>
      <c r="B372" s="58"/>
      <c r="J372" s="58"/>
      <c r="K372" s="58"/>
      <c r="L372" s="58"/>
    </row>
    <row r="373" spans="1:12" x14ac:dyDescent="0.4">
      <c r="A373" s="58"/>
      <c r="B373" s="58"/>
      <c r="J373" s="58"/>
      <c r="K373" s="58"/>
      <c r="L373" s="58"/>
    </row>
    <row r="374" spans="1:12" x14ac:dyDescent="0.4">
      <c r="A374" s="58"/>
      <c r="B374" s="58"/>
      <c r="J374" s="58"/>
      <c r="K374" s="58"/>
      <c r="L374" s="58"/>
    </row>
    <row r="375" spans="1:12" x14ac:dyDescent="0.4">
      <c r="A375" s="58" t="s">
        <v>3115</v>
      </c>
      <c r="B375" s="58"/>
      <c r="F375" t="s">
        <v>800</v>
      </c>
      <c r="G375" s="24"/>
      <c r="J375" s="58"/>
      <c r="K375" s="58"/>
      <c r="L375" s="58"/>
    </row>
    <row r="376" spans="1:12" x14ac:dyDescent="0.4">
      <c r="A376" s="17" t="s">
        <v>754</v>
      </c>
      <c r="B376" s="17" t="s">
        <v>846</v>
      </c>
      <c r="C376" s="17" t="s">
        <v>1864</v>
      </c>
      <c r="F376" s="17" t="s">
        <v>754</v>
      </c>
      <c r="G376" s="17" t="s">
        <v>846</v>
      </c>
      <c r="H376" s="17" t="s">
        <v>1864</v>
      </c>
      <c r="J376" s="58"/>
      <c r="K376" s="58"/>
      <c r="L376" s="58"/>
    </row>
    <row r="377" spans="1:12" x14ac:dyDescent="0.4">
      <c r="A377" s="20" t="s">
        <v>2170</v>
      </c>
      <c r="B377" s="20" t="s">
        <v>1013</v>
      </c>
      <c r="C377" s="28">
        <v>7361</v>
      </c>
      <c r="D377" s="90">
        <f t="shared" ref="D377:D392" si="22">C377/$C$393</f>
        <v>5.7381394116087996E-2</v>
      </c>
      <c r="F377" s="13" t="s">
        <v>2033</v>
      </c>
      <c r="G377" s="13" t="s">
        <v>2091</v>
      </c>
      <c r="H377" s="27">
        <v>7448</v>
      </c>
      <c r="I377" s="85">
        <f t="shared" ref="I377:I391" si="23">H377/$H$392</f>
        <v>5.8059587471352175E-2</v>
      </c>
      <c r="J377" s="58"/>
      <c r="K377" s="58"/>
      <c r="L377" s="58"/>
    </row>
    <row r="378" spans="1:12" x14ac:dyDescent="0.4">
      <c r="A378" s="13" t="s">
        <v>998</v>
      </c>
      <c r="B378" s="13" t="s">
        <v>1005</v>
      </c>
      <c r="C378" s="27">
        <v>7453</v>
      </c>
      <c r="D378" s="85">
        <f t="shared" si="22"/>
        <v>5.8098564100965061E-2</v>
      </c>
      <c r="F378" s="13" t="s">
        <v>2037</v>
      </c>
      <c r="G378" s="13" t="s">
        <v>2024</v>
      </c>
      <c r="H378" s="27">
        <v>9470</v>
      </c>
      <c r="I378" s="85">
        <f t="shared" si="23"/>
        <v>7.3821736486802514E-2</v>
      </c>
      <c r="J378" s="58"/>
      <c r="K378" s="58"/>
      <c r="L378" s="58"/>
    </row>
    <row r="379" spans="1:12" x14ac:dyDescent="0.4">
      <c r="A379" s="13" t="s">
        <v>1024</v>
      </c>
      <c r="B379" s="13" t="s">
        <v>3077</v>
      </c>
      <c r="C379" s="27">
        <v>7468</v>
      </c>
      <c r="D379" s="85">
        <f t="shared" si="22"/>
        <v>5.8215493989803711E-2</v>
      </c>
      <c r="F379" s="13" t="s">
        <v>2019</v>
      </c>
      <c r="G379" s="13" t="s">
        <v>2015</v>
      </c>
      <c r="H379" s="27">
        <v>4318</v>
      </c>
      <c r="I379" s="85">
        <f t="shared" si="23"/>
        <v>3.3660217333686723E-2</v>
      </c>
      <c r="J379" s="58"/>
      <c r="K379" s="58"/>
      <c r="L379" s="58"/>
    </row>
    <row r="380" spans="1:12" x14ac:dyDescent="0.4">
      <c r="A380" s="13" t="s">
        <v>1070</v>
      </c>
      <c r="B380" s="13" t="s">
        <v>1037</v>
      </c>
      <c r="C380" s="27">
        <v>7442</v>
      </c>
      <c r="D380" s="85">
        <f t="shared" si="22"/>
        <v>5.8012815515816718E-2</v>
      </c>
      <c r="F380" s="13" t="s">
        <v>2063</v>
      </c>
      <c r="G380" s="13" t="s">
        <v>2069</v>
      </c>
      <c r="H380" s="27">
        <v>9697</v>
      </c>
      <c r="I380" s="85">
        <f t="shared" si="23"/>
        <v>7.5591275471227445E-2</v>
      </c>
      <c r="J380" s="58"/>
      <c r="K380" s="58"/>
      <c r="L380" s="58"/>
    </row>
    <row r="381" spans="1:12" x14ac:dyDescent="0.4">
      <c r="A381" s="13" t="s">
        <v>1022</v>
      </c>
      <c r="B381" s="13" t="s">
        <v>1007</v>
      </c>
      <c r="C381" s="27">
        <v>7466</v>
      </c>
      <c r="D381" s="85">
        <f t="shared" si="22"/>
        <v>5.8199903337958561E-2</v>
      </c>
      <c r="F381" s="13" t="s">
        <v>2072</v>
      </c>
      <c r="G381" s="13" t="s">
        <v>2088</v>
      </c>
      <c r="H381" s="27">
        <v>10106</v>
      </c>
      <c r="I381" s="85">
        <f t="shared" si="23"/>
        <v>7.8779563773561379E-2</v>
      </c>
      <c r="J381" s="58"/>
      <c r="K381" s="58"/>
      <c r="L381" s="58"/>
    </row>
    <row r="382" spans="1:12" x14ac:dyDescent="0.4">
      <c r="A382" s="13" t="s">
        <v>1043</v>
      </c>
      <c r="B382" s="13" t="s">
        <v>1059</v>
      </c>
      <c r="C382" s="27">
        <v>7425</v>
      </c>
      <c r="D382" s="85">
        <f t="shared" si="22"/>
        <v>5.7880294975132911E-2</v>
      </c>
      <c r="F382" s="13" t="s">
        <v>2043</v>
      </c>
      <c r="G382" s="13" t="s">
        <v>2044</v>
      </c>
      <c r="H382" s="27">
        <v>9305</v>
      </c>
      <c r="I382" s="85">
        <f t="shared" si="23"/>
        <v>7.253550770957734E-2</v>
      </c>
      <c r="J382" s="58"/>
      <c r="K382" s="58"/>
      <c r="L382" s="58"/>
    </row>
    <row r="383" spans="1:12" x14ac:dyDescent="0.4">
      <c r="A383" s="13" t="s">
        <v>1021</v>
      </c>
      <c r="B383" s="13" t="s">
        <v>1023</v>
      </c>
      <c r="C383" s="27">
        <v>7432</v>
      </c>
      <c r="D383" s="85">
        <f t="shared" si="22"/>
        <v>5.7934862256590947E-2</v>
      </c>
      <c r="F383" s="13" t="s">
        <v>2034</v>
      </c>
      <c r="G383" s="13" t="s">
        <v>2095</v>
      </c>
      <c r="H383" s="27">
        <v>9152</v>
      </c>
      <c r="I383" s="85">
        <f t="shared" si="23"/>
        <v>7.1342822843423082E-2</v>
      </c>
      <c r="J383" s="58"/>
      <c r="K383" s="58"/>
      <c r="L383" s="58"/>
    </row>
    <row r="384" spans="1:12" x14ac:dyDescent="0.4">
      <c r="A384" s="13" t="s">
        <v>1048</v>
      </c>
      <c r="B384" s="13" t="s">
        <v>993</v>
      </c>
      <c r="C384" s="27">
        <v>7465</v>
      </c>
      <c r="D384" s="85">
        <f t="shared" si="22"/>
        <v>5.8192108012035983E-2</v>
      </c>
      <c r="F384" s="13" t="s">
        <v>2054</v>
      </c>
      <c r="G384" s="13" t="s">
        <v>2048</v>
      </c>
      <c r="H384" s="27">
        <v>4832</v>
      </c>
      <c r="I384" s="85">
        <f t="shared" si="23"/>
        <v>3.7667014857891208E-2</v>
      </c>
      <c r="J384" s="58"/>
      <c r="K384" s="58"/>
      <c r="L384" s="58"/>
    </row>
    <row r="385" spans="1:12" x14ac:dyDescent="0.4">
      <c r="A385" s="13" t="s">
        <v>1020</v>
      </c>
      <c r="B385" s="13" t="s">
        <v>1034</v>
      </c>
      <c r="C385" s="27">
        <v>7440</v>
      </c>
      <c r="D385" s="85">
        <f t="shared" si="22"/>
        <v>5.7997224863971561E-2</v>
      </c>
      <c r="F385" s="13" t="s">
        <v>2032</v>
      </c>
      <c r="G385" s="13" t="s">
        <v>2109</v>
      </c>
      <c r="H385" s="27">
        <v>9976</v>
      </c>
      <c r="I385" s="85">
        <f t="shared" si="23"/>
        <v>7.7766171403626391E-2</v>
      </c>
      <c r="J385" s="58"/>
      <c r="K385" s="58"/>
      <c r="L385" s="58"/>
    </row>
    <row r="386" spans="1:12" x14ac:dyDescent="0.4">
      <c r="A386" s="13" t="s">
        <v>994</v>
      </c>
      <c r="B386" s="13" t="s">
        <v>1009</v>
      </c>
      <c r="C386" s="27">
        <v>7429</v>
      </c>
      <c r="D386" s="85">
        <f t="shared" si="22"/>
        <v>5.7911476278823218E-2</v>
      </c>
      <c r="F386" s="13" t="s">
        <v>2047</v>
      </c>
      <c r="G386" s="13" t="s">
        <v>2077</v>
      </c>
      <c r="H386" s="27">
        <v>9970</v>
      </c>
      <c r="I386" s="85">
        <f t="shared" si="23"/>
        <v>7.771939944809092E-2</v>
      </c>
      <c r="J386" s="58"/>
      <c r="K386" s="58"/>
      <c r="L386" s="58"/>
    </row>
    <row r="387" spans="1:12" x14ac:dyDescent="0.4">
      <c r="A387" s="13" t="s">
        <v>1038</v>
      </c>
      <c r="B387" s="13" t="s">
        <v>977</v>
      </c>
      <c r="C387" s="27">
        <v>7446</v>
      </c>
      <c r="D387" s="85">
        <f t="shared" si="22"/>
        <v>5.8043996819507025E-2</v>
      </c>
      <c r="F387" s="13" t="s">
        <v>2087</v>
      </c>
      <c r="G387" s="13" t="s">
        <v>2049</v>
      </c>
      <c r="H387" s="27">
        <v>9300</v>
      </c>
      <c r="I387" s="85">
        <f t="shared" si="23"/>
        <v>7.2496531079964455E-2</v>
      </c>
      <c r="J387" s="58"/>
      <c r="K387" s="58"/>
      <c r="L387" s="58"/>
    </row>
    <row r="388" spans="1:12" x14ac:dyDescent="0.4">
      <c r="A388" s="13" t="s">
        <v>1027</v>
      </c>
      <c r="B388" s="13" t="s">
        <v>1028</v>
      </c>
      <c r="C388" s="27">
        <v>7439</v>
      </c>
      <c r="D388" s="85">
        <f t="shared" si="22"/>
        <v>5.7989429538048982E-2</v>
      </c>
      <c r="F388" s="13" t="s">
        <v>2092</v>
      </c>
      <c r="G388" s="13" t="s">
        <v>2064</v>
      </c>
      <c r="H388" s="27">
        <v>7932</v>
      </c>
      <c r="I388" s="85">
        <f t="shared" si="23"/>
        <v>6.183252521787936E-2</v>
      </c>
      <c r="J388" s="58"/>
      <c r="K388" s="58"/>
      <c r="L388" s="58"/>
    </row>
    <row r="389" spans="1:12" x14ac:dyDescent="0.4">
      <c r="A389" s="13" t="s">
        <v>985</v>
      </c>
      <c r="B389" s="13" t="s">
        <v>1039</v>
      </c>
      <c r="C389" s="27">
        <v>7433</v>
      </c>
      <c r="D389" s="85">
        <f t="shared" si="22"/>
        <v>5.7942657582513525E-2</v>
      </c>
      <c r="F389" s="13" t="s">
        <v>2090</v>
      </c>
      <c r="G389" s="13" t="s">
        <v>2076</v>
      </c>
      <c r="H389" s="27">
        <v>6920</v>
      </c>
      <c r="I389" s="85">
        <f t="shared" si="23"/>
        <v>5.3943655384231612E-2</v>
      </c>
      <c r="J389" s="58"/>
      <c r="K389" s="58"/>
      <c r="L389" s="58"/>
    </row>
    <row r="390" spans="1:12" x14ac:dyDescent="0.4">
      <c r="A390" s="13" t="s">
        <v>992</v>
      </c>
      <c r="B390" s="13" t="s">
        <v>1033</v>
      </c>
      <c r="C390" s="27">
        <v>7446</v>
      </c>
      <c r="D390" s="85">
        <f t="shared" si="22"/>
        <v>5.8043996819507025E-2</v>
      </c>
      <c r="F390" s="13" t="s">
        <v>2084</v>
      </c>
      <c r="G390" s="13" t="s">
        <v>2102</v>
      </c>
      <c r="H390" s="27">
        <v>9238</v>
      </c>
      <c r="I390" s="85">
        <f t="shared" si="23"/>
        <v>7.2013220872764697E-2</v>
      </c>
      <c r="J390" s="58"/>
      <c r="K390" s="58"/>
      <c r="L390" s="58"/>
    </row>
    <row r="391" spans="1:12" x14ac:dyDescent="0.4">
      <c r="A391" s="20" t="s">
        <v>1040</v>
      </c>
      <c r="B391" s="20" t="s">
        <v>995</v>
      </c>
      <c r="C391" s="28">
        <v>7442</v>
      </c>
      <c r="D391" s="90">
        <f t="shared" si="22"/>
        <v>5.8012815515816718E-2</v>
      </c>
      <c r="F391" s="13" t="s">
        <v>2107</v>
      </c>
      <c r="G391" s="13" t="s">
        <v>2062</v>
      </c>
      <c r="H391" s="27">
        <v>10618</v>
      </c>
      <c r="I391" s="85">
        <f t="shared" si="23"/>
        <v>8.2770770645920699E-2</v>
      </c>
      <c r="J391" s="58"/>
      <c r="K391" s="58"/>
      <c r="L391" s="58"/>
    </row>
    <row r="392" spans="1:12" x14ac:dyDescent="0.4">
      <c r="A392" s="13"/>
      <c r="B392" s="13"/>
      <c r="C392" s="27">
        <v>16695</v>
      </c>
      <c r="D392" s="85">
        <f t="shared" si="22"/>
        <v>0.13014296627742006</v>
      </c>
      <c r="H392" s="29">
        <f>SUM(H377:H391)</f>
        <v>128282</v>
      </c>
      <c r="J392" s="58"/>
      <c r="K392" s="58"/>
      <c r="L392" s="58"/>
    </row>
    <row r="393" spans="1:12" x14ac:dyDescent="0.4">
      <c r="A393" s="58"/>
      <c r="B393" s="58"/>
      <c r="C393" s="29">
        <f>SUM(C377:C392)</f>
        <v>128282</v>
      </c>
      <c r="D393" s="85"/>
      <c r="F393" s="73" t="s">
        <v>1766</v>
      </c>
      <c r="J393" s="58"/>
      <c r="K393" s="58"/>
      <c r="L393" s="58"/>
    </row>
    <row r="394" spans="1:12" x14ac:dyDescent="0.4">
      <c r="A394" s="73" t="s">
        <v>2213</v>
      </c>
      <c r="B394" s="58"/>
      <c r="J394" s="58"/>
      <c r="K394" s="58"/>
      <c r="L394" s="58"/>
    </row>
    <row r="395" spans="1:12" x14ac:dyDescent="0.4">
      <c r="A395" s="58"/>
      <c r="B395" s="58"/>
      <c r="J395" s="58"/>
      <c r="K395" s="58"/>
      <c r="L395" s="58"/>
    </row>
    <row r="396" spans="1:12" x14ac:dyDescent="0.4">
      <c r="A396" s="58"/>
      <c r="B396" s="58"/>
      <c r="J396" s="58"/>
      <c r="K396" s="58"/>
      <c r="L396" s="58"/>
    </row>
    <row r="397" spans="1:12" x14ac:dyDescent="0.4">
      <c r="A397" s="58"/>
      <c r="B397" s="58"/>
      <c r="J397" s="58"/>
      <c r="K397" s="58"/>
      <c r="L397" s="58"/>
    </row>
    <row r="398" spans="1:12" x14ac:dyDescent="0.4">
      <c r="A398" s="17" t="s">
        <v>790</v>
      </c>
      <c r="B398" s="17" t="s">
        <v>1864</v>
      </c>
      <c r="F398" s="17" t="s">
        <v>743</v>
      </c>
      <c r="G398" s="17" t="s">
        <v>1864</v>
      </c>
      <c r="H398" s="85"/>
      <c r="J398" s="58"/>
      <c r="K398" s="58"/>
      <c r="L398" s="58"/>
    </row>
    <row r="399" spans="1:12" x14ac:dyDescent="0.4">
      <c r="A399" s="13">
        <v>1</v>
      </c>
      <c r="B399" s="27">
        <v>103945</v>
      </c>
      <c r="C399" s="85">
        <f t="shared" ref="C399:C410" si="24">B399/128282</f>
        <v>0.81028515302224791</v>
      </c>
      <c r="F399" s="13"/>
      <c r="G399" s="27">
        <v>16692</v>
      </c>
      <c r="H399" s="85">
        <f t="shared" ref="H399:H407" si="25">G399/128282</f>
        <v>0.13011958029965232</v>
      </c>
      <c r="J399" s="58"/>
      <c r="K399" s="58"/>
      <c r="L399" s="58"/>
    </row>
    <row r="400" spans="1:12" x14ac:dyDescent="0.4">
      <c r="A400" s="13">
        <v>2</v>
      </c>
      <c r="B400" s="27">
        <v>18692</v>
      </c>
      <c r="C400" s="85">
        <f t="shared" si="24"/>
        <v>0.14571023214480597</v>
      </c>
      <c r="F400" s="13" t="s">
        <v>2093</v>
      </c>
      <c r="G400" s="27">
        <v>380</v>
      </c>
      <c r="H400" s="85">
        <f t="shared" si="25"/>
        <v>2.9622238505791925E-3</v>
      </c>
      <c r="J400" s="58"/>
      <c r="K400" s="58"/>
      <c r="L400" s="58"/>
    </row>
    <row r="401" spans="1:12" x14ac:dyDescent="0.4">
      <c r="A401" s="13">
        <v>3</v>
      </c>
      <c r="B401" s="27">
        <v>4364</v>
      </c>
      <c r="C401" s="85">
        <f t="shared" si="24"/>
        <v>3.4018802326125253E-2</v>
      </c>
      <c r="F401" s="13" t="s">
        <v>823</v>
      </c>
      <c r="G401" s="27">
        <v>339</v>
      </c>
      <c r="H401" s="85">
        <f t="shared" si="25"/>
        <v>2.6426154877535429E-3</v>
      </c>
      <c r="J401" s="58"/>
      <c r="K401" s="58"/>
      <c r="L401" s="58"/>
    </row>
    <row r="402" spans="1:12" x14ac:dyDescent="0.4">
      <c r="A402" s="13">
        <v>4</v>
      </c>
      <c r="B402" s="27">
        <v>981</v>
      </c>
      <c r="C402" s="85">
        <f t="shared" si="24"/>
        <v>7.6472147300478636E-3</v>
      </c>
      <c r="F402" s="13" t="s">
        <v>2127</v>
      </c>
      <c r="G402" s="27">
        <v>297</v>
      </c>
      <c r="H402" s="85">
        <f t="shared" si="25"/>
        <v>2.3152117990053165E-3</v>
      </c>
      <c r="J402" s="58"/>
      <c r="K402" s="58"/>
      <c r="L402" s="58"/>
    </row>
    <row r="403" spans="1:12" x14ac:dyDescent="0.4">
      <c r="A403" s="13">
        <v>5</v>
      </c>
      <c r="B403" s="27">
        <v>211</v>
      </c>
      <c r="C403" s="85">
        <f t="shared" si="24"/>
        <v>1.6448137696637097E-3</v>
      </c>
      <c r="F403" s="13" t="s">
        <v>1956</v>
      </c>
      <c r="G403" s="27">
        <v>285</v>
      </c>
      <c r="H403" s="85">
        <f t="shared" si="25"/>
        <v>2.2216678879343945E-3</v>
      </c>
      <c r="J403" s="58"/>
      <c r="K403" s="58"/>
      <c r="L403" s="58"/>
    </row>
    <row r="404" spans="1:12" x14ac:dyDescent="0.4">
      <c r="A404" s="13">
        <v>6</v>
      </c>
      <c r="B404" s="27">
        <v>56</v>
      </c>
      <c r="C404" s="85">
        <f t="shared" si="24"/>
        <v>4.3653825166430207E-4</v>
      </c>
      <c r="F404" s="13" t="s">
        <v>2097</v>
      </c>
      <c r="G404" s="27">
        <v>278</v>
      </c>
      <c r="H404" s="85">
        <f t="shared" si="25"/>
        <v>2.1671006064763569E-3</v>
      </c>
      <c r="J404" s="58"/>
      <c r="K404" s="58"/>
      <c r="L404" s="58"/>
    </row>
    <row r="405" spans="1:12" x14ac:dyDescent="0.4">
      <c r="A405" s="13">
        <v>7</v>
      </c>
      <c r="B405" s="27">
        <v>26</v>
      </c>
      <c r="C405" s="85">
        <f t="shared" si="24"/>
        <v>2.0267847398699738E-4</v>
      </c>
      <c r="F405" s="13" t="s">
        <v>2081</v>
      </c>
      <c r="G405" s="27">
        <v>267</v>
      </c>
      <c r="H405" s="85">
        <f t="shared" si="25"/>
        <v>2.0813520213280117E-3</v>
      </c>
      <c r="J405" s="58"/>
      <c r="K405" s="58"/>
      <c r="L405" s="58"/>
    </row>
    <row r="406" spans="1:12" x14ac:dyDescent="0.4">
      <c r="A406" s="13">
        <v>8</v>
      </c>
      <c r="B406" s="27">
        <v>3</v>
      </c>
      <c r="C406" s="85">
        <f t="shared" si="24"/>
        <v>2.338597776773047E-5</v>
      </c>
      <c r="F406" s="13" t="s">
        <v>813</v>
      </c>
      <c r="G406" s="27">
        <v>237</v>
      </c>
      <c r="H406" s="85">
        <f t="shared" si="25"/>
        <v>1.8474922436507071E-3</v>
      </c>
      <c r="J406" s="58"/>
      <c r="K406" s="58"/>
      <c r="L406" s="58"/>
    </row>
    <row r="407" spans="1:12" x14ac:dyDescent="0.4">
      <c r="A407" s="13">
        <v>15</v>
      </c>
      <c r="B407" s="27">
        <v>1</v>
      </c>
      <c r="C407" s="85">
        <f t="shared" si="24"/>
        <v>7.7953259225768222E-6</v>
      </c>
      <c r="F407" s="13" t="s">
        <v>2099</v>
      </c>
      <c r="G407" s="27">
        <v>233</v>
      </c>
      <c r="H407" s="85">
        <f t="shared" si="25"/>
        <v>1.8163109399603997E-3</v>
      </c>
      <c r="J407" s="58"/>
      <c r="K407" s="58"/>
      <c r="L407" s="58"/>
    </row>
    <row r="408" spans="1:12" x14ac:dyDescent="0.4">
      <c r="A408" s="13">
        <v>21</v>
      </c>
      <c r="B408" s="27">
        <v>1</v>
      </c>
      <c r="C408" s="85">
        <f t="shared" si="24"/>
        <v>7.7953259225768222E-6</v>
      </c>
      <c r="F408" s="13" t="s">
        <v>842</v>
      </c>
      <c r="G408" s="27" t="s">
        <v>842</v>
      </c>
      <c r="H408" s="85"/>
      <c r="J408" s="58"/>
      <c r="K408" s="58"/>
      <c r="L408" s="58"/>
    </row>
    <row r="409" spans="1:12" x14ac:dyDescent="0.4">
      <c r="A409" s="13">
        <v>11</v>
      </c>
      <c r="B409" s="27">
        <v>1</v>
      </c>
      <c r="C409" s="85">
        <f t="shared" si="24"/>
        <v>7.7953259225768222E-6</v>
      </c>
      <c r="F409" s="58"/>
      <c r="G409" s="96">
        <v>128282</v>
      </c>
      <c r="H409" s="85"/>
      <c r="J409" s="58"/>
      <c r="K409" s="58"/>
      <c r="L409" s="58"/>
    </row>
    <row r="410" spans="1:12" x14ac:dyDescent="0.4">
      <c r="A410" s="13">
        <v>10</v>
      </c>
      <c r="B410" s="27">
        <v>1</v>
      </c>
      <c r="C410" s="85">
        <f t="shared" si="24"/>
        <v>7.7953259225768222E-6</v>
      </c>
      <c r="F410" s="74" t="s">
        <v>2152</v>
      </c>
      <c r="H410" s="85"/>
      <c r="J410" s="58"/>
      <c r="K410" s="58"/>
      <c r="L410" s="58"/>
    </row>
    <row r="411" spans="1:12" x14ac:dyDescent="0.4">
      <c r="A411" s="58"/>
      <c r="B411" s="96">
        <f>SUM(B399:B410)</f>
        <v>128282</v>
      </c>
      <c r="C411" s="85"/>
      <c r="F411" s="73" t="s">
        <v>3198</v>
      </c>
      <c r="H411" s="85"/>
      <c r="J411" s="58"/>
      <c r="K411" s="58"/>
      <c r="L411" s="58"/>
    </row>
    <row r="412" spans="1:12" x14ac:dyDescent="0.4">
      <c r="A412" s="74" t="s">
        <v>1813</v>
      </c>
      <c r="B412" s="58"/>
      <c r="C412" s="85"/>
      <c r="H412" s="85"/>
      <c r="J412" s="58"/>
      <c r="K412" s="58"/>
      <c r="L412" s="58"/>
    </row>
    <row r="413" spans="1:12" x14ac:dyDescent="0.4">
      <c r="A413" s="73"/>
      <c r="B413" s="58"/>
      <c r="C413" s="85"/>
      <c r="H413" s="85"/>
      <c r="J413" s="58"/>
      <c r="K413" s="58"/>
      <c r="L413" s="58"/>
    </row>
    <row r="414" spans="1:12" x14ac:dyDescent="0.4">
      <c r="A414" s="58"/>
      <c r="B414" s="58"/>
      <c r="C414" s="85"/>
      <c r="H414" s="85"/>
      <c r="J414" s="58"/>
      <c r="K414" s="58"/>
      <c r="L414" s="58"/>
    </row>
    <row r="415" spans="1:12" x14ac:dyDescent="0.4">
      <c r="A415" s="58"/>
      <c r="B415" s="58"/>
      <c r="C415" s="85"/>
      <c r="H415" s="85"/>
      <c r="J415" s="58"/>
      <c r="K415" s="58"/>
      <c r="L415" s="58"/>
    </row>
    <row r="416" spans="1:12" x14ac:dyDescent="0.4">
      <c r="A416" s="17" t="s">
        <v>1936</v>
      </c>
      <c r="B416" s="17" t="s">
        <v>1864</v>
      </c>
      <c r="C416" s="85"/>
      <c r="F416" s="17" t="s">
        <v>1880</v>
      </c>
      <c r="G416" s="17" t="s">
        <v>1864</v>
      </c>
      <c r="H416" s="85"/>
      <c r="J416" s="58"/>
      <c r="K416" s="58"/>
      <c r="L416" s="58"/>
    </row>
    <row r="417" spans="1:12" x14ac:dyDescent="0.4">
      <c r="A417" s="13"/>
      <c r="B417" s="27">
        <v>16695</v>
      </c>
      <c r="C417" s="85">
        <f t="shared" ref="C417:C425" si="26">B417/128282</f>
        <v>0.13014296627742006</v>
      </c>
      <c r="F417" s="13" t="s">
        <v>2185</v>
      </c>
      <c r="G417" s="27">
        <v>4500</v>
      </c>
      <c r="H417" s="85">
        <f t="shared" ref="H417:H425" si="27">G417/128282</f>
        <v>3.5078966651595704E-2</v>
      </c>
      <c r="J417" s="58"/>
      <c r="K417" s="58"/>
      <c r="L417" s="58"/>
    </row>
    <row r="418" spans="1:12" x14ac:dyDescent="0.4">
      <c r="A418" s="13">
        <v>20110101</v>
      </c>
      <c r="B418" s="27">
        <v>4159</v>
      </c>
      <c r="C418" s="85">
        <f t="shared" si="26"/>
        <v>3.2420760511997007E-2</v>
      </c>
      <c r="F418" s="13" t="s">
        <v>2220</v>
      </c>
      <c r="G418" s="27">
        <v>4349</v>
      </c>
      <c r="H418" s="85">
        <f t="shared" si="27"/>
        <v>3.3901872437286602E-2</v>
      </c>
      <c r="J418" s="58"/>
      <c r="K418" s="58"/>
      <c r="L418" s="58"/>
    </row>
    <row r="419" spans="1:12" x14ac:dyDescent="0.4">
      <c r="A419" s="13">
        <v>20100101</v>
      </c>
      <c r="B419" s="27">
        <v>3175</v>
      </c>
      <c r="C419" s="85">
        <f t="shared" si="26"/>
        <v>2.4750159804181413E-2</v>
      </c>
      <c r="F419" s="13" t="s">
        <v>2027</v>
      </c>
      <c r="G419" s="27">
        <v>3875</v>
      </c>
      <c r="H419" s="85">
        <f t="shared" si="27"/>
        <v>3.0206887949985189E-2</v>
      </c>
      <c r="J419" s="58"/>
      <c r="K419" s="58"/>
      <c r="L419" s="58"/>
    </row>
    <row r="420" spans="1:12" x14ac:dyDescent="0.4">
      <c r="A420" s="13">
        <v>20120101</v>
      </c>
      <c r="B420" s="27">
        <v>2656</v>
      </c>
      <c r="C420" s="85">
        <f t="shared" si="26"/>
        <v>2.0704385650364043E-2</v>
      </c>
      <c r="F420" s="13" t="s">
        <v>2217</v>
      </c>
      <c r="G420" s="27">
        <v>3145</v>
      </c>
      <c r="H420" s="85">
        <f t="shared" si="27"/>
        <v>2.4516300026504109E-2</v>
      </c>
      <c r="J420" s="58"/>
      <c r="K420" s="58"/>
      <c r="L420" s="58"/>
    </row>
    <row r="421" spans="1:12" x14ac:dyDescent="0.4">
      <c r="A421" s="13">
        <v>20090101</v>
      </c>
      <c r="B421" s="27">
        <v>2021</v>
      </c>
      <c r="C421" s="85">
        <f t="shared" si="26"/>
        <v>1.575435368952776E-2</v>
      </c>
      <c r="F421" s="13" t="s">
        <v>2221</v>
      </c>
      <c r="G421" s="27">
        <v>2900</v>
      </c>
      <c r="H421" s="85">
        <f t="shared" si="27"/>
        <v>2.2606445175472785E-2</v>
      </c>
      <c r="J421" s="58"/>
      <c r="K421" s="58"/>
      <c r="L421" s="58"/>
    </row>
    <row r="422" spans="1:12" x14ac:dyDescent="0.4">
      <c r="A422" s="13">
        <v>20120201</v>
      </c>
      <c r="B422" s="27">
        <v>1668</v>
      </c>
      <c r="C422" s="85">
        <f t="shared" si="26"/>
        <v>1.3002603638858141E-2</v>
      </c>
      <c r="F422" s="13" t="s">
        <v>1004</v>
      </c>
      <c r="G422" s="27">
        <v>2407</v>
      </c>
      <c r="H422" s="85">
        <f t="shared" si="27"/>
        <v>1.8763349495642411E-2</v>
      </c>
      <c r="J422" s="58"/>
      <c r="K422" s="58"/>
      <c r="L422" s="58"/>
    </row>
    <row r="423" spans="1:12" x14ac:dyDescent="0.4">
      <c r="A423" s="13">
        <v>20080101</v>
      </c>
      <c r="B423" s="27">
        <v>1646</v>
      </c>
      <c r="C423" s="85">
        <f t="shared" si="26"/>
        <v>1.283110646856145E-2</v>
      </c>
      <c r="F423" s="13" t="s">
        <v>2218</v>
      </c>
      <c r="G423" s="27">
        <v>2123</v>
      </c>
      <c r="H423" s="85">
        <f t="shared" si="27"/>
        <v>1.6549476933630593E-2</v>
      </c>
      <c r="J423" s="58"/>
      <c r="K423" s="58"/>
      <c r="L423" s="58"/>
    </row>
    <row r="424" spans="1:12" x14ac:dyDescent="0.4">
      <c r="A424" s="13">
        <v>20110501</v>
      </c>
      <c r="B424" s="27">
        <v>1552</v>
      </c>
      <c r="C424" s="85">
        <f t="shared" si="26"/>
        <v>1.2098345831839229E-2</v>
      </c>
      <c r="F424" s="13" t="s">
        <v>2201</v>
      </c>
      <c r="G424" s="27">
        <v>2074</v>
      </c>
      <c r="H424" s="85">
        <f t="shared" si="27"/>
        <v>1.6167505963424332E-2</v>
      </c>
      <c r="J424" s="58"/>
      <c r="K424" s="58"/>
      <c r="L424" s="58"/>
    </row>
    <row r="425" spans="1:12" x14ac:dyDescent="0.4">
      <c r="A425" s="13">
        <v>20110701</v>
      </c>
      <c r="B425" s="27">
        <v>1550</v>
      </c>
      <c r="C425" s="85">
        <f t="shared" si="26"/>
        <v>1.2082755179994076E-2</v>
      </c>
      <c r="F425" s="13" t="s">
        <v>1982</v>
      </c>
      <c r="G425" s="27">
        <v>2014</v>
      </c>
      <c r="H425" s="85">
        <f t="shared" si="27"/>
        <v>1.5699786408069721E-2</v>
      </c>
      <c r="J425" s="58"/>
      <c r="K425" s="58"/>
      <c r="L425" s="58"/>
    </row>
    <row r="426" spans="1:12" x14ac:dyDescent="0.4">
      <c r="A426" s="13" t="s">
        <v>842</v>
      </c>
      <c r="B426" s="27" t="s">
        <v>842</v>
      </c>
      <c r="F426" s="13" t="s">
        <v>842</v>
      </c>
      <c r="G426" s="27" t="s">
        <v>840</v>
      </c>
      <c r="J426" s="58"/>
      <c r="K426" s="58"/>
      <c r="L426" s="58"/>
    </row>
    <row r="427" spans="1:12" x14ac:dyDescent="0.4">
      <c r="B427" s="29">
        <v>128282</v>
      </c>
      <c r="F427" s="94"/>
      <c r="G427" s="29">
        <v>128282</v>
      </c>
      <c r="J427" s="58"/>
      <c r="K427" s="58"/>
      <c r="L427" s="58"/>
    </row>
    <row r="428" spans="1:12" x14ac:dyDescent="0.4">
      <c r="A428" s="74" t="s">
        <v>2196</v>
      </c>
      <c r="B428" s="58"/>
      <c r="C428" s="85"/>
      <c r="F428" s="74" t="s">
        <v>2153</v>
      </c>
      <c r="J428" s="58"/>
      <c r="K428" s="58"/>
      <c r="L428" s="58"/>
    </row>
    <row r="429" spans="1:12" x14ac:dyDescent="0.4">
      <c r="A429" s="73" t="s">
        <v>3198</v>
      </c>
      <c r="B429" s="58"/>
      <c r="C429" s="85"/>
      <c r="F429" s="73" t="s">
        <v>3198</v>
      </c>
      <c r="J429" s="58"/>
      <c r="K429" s="58"/>
      <c r="L429" s="58"/>
    </row>
    <row r="430" spans="1:12" x14ac:dyDescent="0.4">
      <c r="A430" s="58"/>
      <c r="B430" s="58"/>
      <c r="C430" s="85"/>
      <c r="J430" s="58"/>
      <c r="K430" s="58"/>
      <c r="L430" s="58"/>
    </row>
    <row r="431" spans="1:12" x14ac:dyDescent="0.4">
      <c r="A431" s="58"/>
      <c r="B431" s="58"/>
      <c r="C431" s="85"/>
      <c r="J431" s="58"/>
      <c r="K431" s="58"/>
      <c r="L431" s="58"/>
    </row>
    <row r="432" spans="1:12" x14ac:dyDescent="0.4">
      <c r="A432" s="17" t="s">
        <v>1910</v>
      </c>
      <c r="B432" s="17" t="s">
        <v>1864</v>
      </c>
      <c r="C432" s="85"/>
      <c r="F432" s="17" t="s">
        <v>1920</v>
      </c>
      <c r="G432" s="95" t="s">
        <v>1864</v>
      </c>
      <c r="J432" s="58"/>
      <c r="K432" s="58"/>
      <c r="L432" s="58"/>
    </row>
    <row r="433" spans="1:13" x14ac:dyDescent="0.4">
      <c r="A433" s="13">
        <v>0</v>
      </c>
      <c r="B433" s="27">
        <v>128282</v>
      </c>
      <c r="F433" s="13">
        <v>0</v>
      </c>
      <c r="G433" s="27">
        <v>128282</v>
      </c>
      <c r="J433" s="58"/>
      <c r="K433" s="58"/>
      <c r="L433" s="58"/>
    </row>
    <row r="434" spans="1:13" x14ac:dyDescent="0.4">
      <c r="A434" s="74" t="s">
        <v>1054</v>
      </c>
      <c r="F434" s="74" t="s">
        <v>1054</v>
      </c>
      <c r="K434"/>
    </row>
    <row r="435" spans="1:13" x14ac:dyDescent="0.4">
      <c r="A435" s="73" t="s">
        <v>3198</v>
      </c>
      <c r="F435" s="73" t="s">
        <v>3198</v>
      </c>
      <c r="G435" s="29"/>
      <c r="K435"/>
    </row>
    <row r="436" spans="1:13" x14ac:dyDescent="0.4">
      <c r="G436" s="29"/>
    </row>
    <row r="437" spans="1:13" x14ac:dyDescent="0.4">
      <c r="G437" s="29"/>
    </row>
    <row r="438" spans="1:13" x14ac:dyDescent="0.4">
      <c r="G438" s="29"/>
    </row>
    <row r="439" spans="1:13" ht="20.399999999999999" x14ac:dyDescent="0.4">
      <c r="A439" s="64" t="s">
        <v>1768</v>
      </c>
      <c r="M439" s="42" t="s">
        <v>459</v>
      </c>
    </row>
    <row r="440" spans="1:13" x14ac:dyDescent="0.4">
      <c r="A440" s="17" t="s">
        <v>777</v>
      </c>
      <c r="B440" s="17" t="s">
        <v>774</v>
      </c>
      <c r="C440" s="17" t="s">
        <v>781</v>
      </c>
      <c r="D440" s="17" t="s">
        <v>765</v>
      </c>
      <c r="E440" s="17" t="s">
        <v>770</v>
      </c>
      <c r="F440" s="17" t="s">
        <v>1904</v>
      </c>
      <c r="G440" s="17" t="s">
        <v>736</v>
      </c>
      <c r="H440" s="17" t="s">
        <v>1888</v>
      </c>
      <c r="I440" s="17" t="s">
        <v>746</v>
      </c>
      <c r="J440" s="17" t="s">
        <v>749</v>
      </c>
      <c r="K440" s="17" t="s">
        <v>804</v>
      </c>
      <c r="L440" s="17" t="s">
        <v>1981</v>
      </c>
      <c r="M440" s="17" t="s">
        <v>1929</v>
      </c>
    </row>
    <row r="441" spans="1:13" x14ac:dyDescent="0.4">
      <c r="A441" s="22" t="s">
        <v>1965</v>
      </c>
      <c r="B441" s="22" t="s">
        <v>806</v>
      </c>
      <c r="C441" s="22" t="s">
        <v>741</v>
      </c>
      <c r="D441" s="22" t="s">
        <v>741</v>
      </c>
      <c r="E441" s="22" t="s">
        <v>741</v>
      </c>
      <c r="F441" s="22" t="s">
        <v>741</v>
      </c>
      <c r="G441" s="22" t="s">
        <v>741</v>
      </c>
      <c r="H441" s="22">
        <v>6</v>
      </c>
      <c r="I441" s="22">
        <v>108323</v>
      </c>
      <c r="J441" s="23">
        <f t="shared" ref="J441:J446" si="28">I441/128282</f>
        <v>0.84441308991128916</v>
      </c>
      <c r="K441" s="61"/>
      <c r="L441" s="66"/>
      <c r="M441" s="72"/>
    </row>
    <row r="442" spans="1:13" x14ac:dyDescent="0.4">
      <c r="A442" s="22" t="s">
        <v>1887</v>
      </c>
      <c r="B442" s="22" t="s">
        <v>806</v>
      </c>
      <c r="C442" s="22" t="s">
        <v>741</v>
      </c>
      <c r="D442" s="22" t="s">
        <v>741</v>
      </c>
      <c r="E442" s="22" t="s">
        <v>741</v>
      </c>
      <c r="F442" s="22" t="s">
        <v>741</v>
      </c>
      <c r="G442" s="22" t="s">
        <v>741</v>
      </c>
      <c r="H442" s="22">
        <v>12</v>
      </c>
      <c r="I442" s="22">
        <v>108476</v>
      </c>
      <c r="J442" s="23">
        <f t="shared" si="28"/>
        <v>0.84560577477744348</v>
      </c>
      <c r="K442" s="22"/>
      <c r="L442" s="46"/>
      <c r="M442" s="68"/>
    </row>
    <row r="443" spans="1:13" x14ac:dyDescent="0.4">
      <c r="A443" s="22" t="s">
        <v>1867</v>
      </c>
      <c r="B443" s="22" t="s">
        <v>806</v>
      </c>
      <c r="C443" s="22" t="s">
        <v>741</v>
      </c>
      <c r="D443" s="22" t="s">
        <v>741</v>
      </c>
      <c r="E443" s="22" t="s">
        <v>741</v>
      </c>
      <c r="F443" s="22" t="s">
        <v>741</v>
      </c>
      <c r="G443" s="22" t="s">
        <v>741</v>
      </c>
      <c r="H443" s="22">
        <v>12</v>
      </c>
      <c r="I443" s="22">
        <v>111196</v>
      </c>
      <c r="J443" s="23">
        <f t="shared" si="28"/>
        <v>0.86680906128685242</v>
      </c>
      <c r="K443" s="22"/>
      <c r="L443" s="46"/>
      <c r="M443" s="68"/>
    </row>
    <row r="444" spans="1:13" x14ac:dyDescent="0.4">
      <c r="A444" s="22" t="s">
        <v>3115</v>
      </c>
      <c r="B444" s="22" t="s">
        <v>775</v>
      </c>
      <c r="C444" s="22">
        <v>-386.89117043121098</v>
      </c>
      <c r="D444" s="22">
        <v>1596.1889117043099</v>
      </c>
      <c r="E444" s="22">
        <v>60.291519757634198</v>
      </c>
      <c r="F444" s="22">
        <v>74.9079486194358</v>
      </c>
      <c r="G444" s="22">
        <v>2.9731281199128601</v>
      </c>
      <c r="H444" s="22" t="s">
        <v>741</v>
      </c>
      <c r="I444" s="22">
        <v>111587</v>
      </c>
      <c r="J444" s="23">
        <f t="shared" si="28"/>
        <v>0.86985703372257994</v>
      </c>
      <c r="K444" s="22"/>
      <c r="L444" s="68"/>
      <c r="M444" s="68"/>
    </row>
    <row r="445" spans="1:13" x14ac:dyDescent="0.4">
      <c r="A445" s="22" t="s">
        <v>1897</v>
      </c>
      <c r="B445" s="22" t="s">
        <v>806</v>
      </c>
      <c r="C445" s="22" t="s">
        <v>741</v>
      </c>
      <c r="D445" s="22" t="s">
        <v>741</v>
      </c>
      <c r="E445" s="22" t="s">
        <v>741</v>
      </c>
      <c r="F445" s="22" t="s">
        <v>741</v>
      </c>
      <c r="G445" s="22" t="s">
        <v>741</v>
      </c>
      <c r="H445" s="22">
        <v>5</v>
      </c>
      <c r="I445" s="22">
        <v>111655</v>
      </c>
      <c r="J445" s="23">
        <f t="shared" si="28"/>
        <v>0.87038711588531514</v>
      </c>
      <c r="K445" s="22"/>
      <c r="L445" s="68"/>
      <c r="M445" s="68"/>
    </row>
    <row r="446" spans="1:13" x14ac:dyDescent="0.4">
      <c r="A446" s="22" t="s">
        <v>1911</v>
      </c>
      <c r="B446" s="22" t="s">
        <v>806</v>
      </c>
      <c r="C446" s="22" t="s">
        <v>741</v>
      </c>
      <c r="D446" s="22" t="s">
        <v>741</v>
      </c>
      <c r="E446" s="22" t="s">
        <v>741</v>
      </c>
      <c r="F446" s="22" t="s">
        <v>741</v>
      </c>
      <c r="G446" s="22" t="s">
        <v>741</v>
      </c>
      <c r="H446" s="22">
        <v>7</v>
      </c>
      <c r="I446" s="22">
        <v>111845</v>
      </c>
      <c r="J446" s="23">
        <f t="shared" si="28"/>
        <v>0.8718682278106048</v>
      </c>
      <c r="K446" s="22"/>
      <c r="L446" s="46"/>
      <c r="M446" s="68"/>
    </row>
    <row r="447" spans="1:13" x14ac:dyDescent="0.4">
      <c r="L447" s="24"/>
      <c r="M447" s="24"/>
    </row>
    <row r="448" spans="1:13" x14ac:dyDescent="0.4">
      <c r="L448" s="24"/>
      <c r="M448" s="24"/>
    </row>
    <row r="449" spans="12:13" x14ac:dyDescent="0.4">
      <c r="L449" s="24"/>
      <c r="M449" s="24"/>
    </row>
    <row r="450" spans="12:13" x14ac:dyDescent="0.4">
      <c r="L450" s="24"/>
      <c r="M450" s="24"/>
    </row>
    <row r="451" spans="12:13" x14ac:dyDescent="0.4">
      <c r="L451" s="24"/>
      <c r="M451" s="24"/>
    </row>
    <row r="452" spans="12:13" x14ac:dyDescent="0.4">
      <c r="L452" s="24"/>
      <c r="M452" s="24"/>
    </row>
    <row r="453" spans="12:13" x14ac:dyDescent="0.4">
      <c r="L453" s="24"/>
      <c r="M453" s="24"/>
    </row>
    <row r="454" spans="12:13" x14ac:dyDescent="0.4">
      <c r="L454" s="24"/>
      <c r="M454" s="24"/>
    </row>
    <row r="455" spans="12:13" x14ac:dyDescent="0.4">
      <c r="L455" s="24"/>
      <c r="M455" s="24"/>
    </row>
    <row r="456" spans="12:13" x14ac:dyDescent="0.4">
      <c r="L456" s="24"/>
      <c r="M456" s="24"/>
    </row>
    <row r="457" spans="12:13" x14ac:dyDescent="0.4">
      <c r="L457" s="24"/>
      <c r="M457" s="24"/>
    </row>
    <row r="458" spans="12:13" x14ac:dyDescent="0.4">
      <c r="L458" s="24"/>
      <c r="M458" s="24"/>
    </row>
    <row r="459" spans="12:13" x14ac:dyDescent="0.4">
      <c r="L459" s="24"/>
      <c r="M459" s="24"/>
    </row>
    <row r="460" spans="12:13" x14ac:dyDescent="0.4">
      <c r="L460" s="24"/>
      <c r="M460" s="24"/>
    </row>
    <row r="461" spans="12:13" x14ac:dyDescent="0.4">
      <c r="L461" s="24"/>
      <c r="M461" s="24"/>
    </row>
    <row r="462" spans="12:13" x14ac:dyDescent="0.4">
      <c r="L462" s="24"/>
      <c r="M462" s="24"/>
    </row>
    <row r="463" spans="12:13" x14ac:dyDescent="0.4">
      <c r="L463" s="24"/>
      <c r="M463" s="24"/>
    </row>
    <row r="464" spans="12:13" x14ac:dyDescent="0.4">
      <c r="L464" s="24"/>
      <c r="M464" s="24"/>
    </row>
    <row r="465" spans="12:13" x14ac:dyDescent="0.4">
      <c r="L465" s="24"/>
      <c r="M465" s="24"/>
    </row>
    <row r="466" spans="12:13" x14ac:dyDescent="0.4">
      <c r="L466" s="24"/>
      <c r="M466" s="24"/>
    </row>
  </sheetData>
  <phoneticPr fontId="15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1.사전">
    <tabColor rgb="FFFFC000"/>
  </sheetPr>
  <dimension ref="A1:V158"/>
  <sheetViews>
    <sheetView zoomScale="90" zoomScaleNormal="90" workbookViewId="0">
      <pane xSplit="1" ySplit="2" topLeftCell="B32" activePane="bottomRight" state="frozen"/>
      <selection pane="topRight"/>
      <selection pane="bottomLeft"/>
      <selection pane="bottomRight" activeCell="H110" sqref="H110"/>
    </sheetView>
  </sheetViews>
  <sheetFormatPr defaultColWidth="8.796875" defaultRowHeight="17.399999999999999" x14ac:dyDescent="0.4"/>
  <cols>
    <col min="1" max="1" width="29.59765625" customWidth="1"/>
    <col min="2" max="2" width="14.3984375" customWidth="1"/>
    <col min="3" max="3" width="21" customWidth="1"/>
    <col min="4" max="4" width="20.3984375" customWidth="1"/>
    <col min="5" max="5" width="29.8984375" bestFit="1" customWidth="1"/>
    <col min="6" max="6" width="12.59765625" bestFit="1" customWidth="1"/>
    <col min="7" max="7" width="13.3984375" bestFit="1" customWidth="1"/>
    <col min="8" max="8" width="11.5" bestFit="1" customWidth="1"/>
    <col min="9" max="9" width="21.796875" bestFit="1" customWidth="1"/>
    <col min="10" max="10" width="26.69921875" customWidth="1"/>
    <col min="11" max="11" width="19.3984375" style="24" customWidth="1"/>
    <col min="12" max="12" width="10.69921875" bestFit="1" customWidth="1"/>
    <col min="13" max="13" width="12.5" customWidth="1"/>
  </cols>
  <sheetData>
    <row r="1" spans="1:13" ht="20.399999999999999" x14ac:dyDescent="0.4">
      <c r="A1" s="64" t="s">
        <v>1773</v>
      </c>
      <c r="M1" s="42" t="s">
        <v>459</v>
      </c>
    </row>
    <row r="2" spans="1:13" x14ac:dyDescent="0.4">
      <c r="A2" s="17" t="s">
        <v>777</v>
      </c>
      <c r="B2" s="17" t="s">
        <v>774</v>
      </c>
      <c r="C2" s="17" t="s">
        <v>781</v>
      </c>
      <c r="D2" s="17" t="s">
        <v>765</v>
      </c>
      <c r="E2" s="17" t="s">
        <v>770</v>
      </c>
      <c r="F2" s="17" t="s">
        <v>1904</v>
      </c>
      <c r="G2" s="17" t="s">
        <v>736</v>
      </c>
      <c r="H2" s="17" t="s">
        <v>865</v>
      </c>
      <c r="I2" s="17" t="s">
        <v>1888</v>
      </c>
      <c r="J2" s="17" t="s">
        <v>1866</v>
      </c>
      <c r="K2" s="17" t="s">
        <v>1827</v>
      </c>
      <c r="L2" s="17" t="s">
        <v>1981</v>
      </c>
      <c r="M2" s="17" t="s">
        <v>1929</v>
      </c>
    </row>
    <row r="3" spans="1:13" s="114" customFormat="1" x14ac:dyDescent="0.4">
      <c r="A3" s="116" t="s">
        <v>1747</v>
      </c>
      <c r="B3" s="116" t="s">
        <v>745</v>
      </c>
      <c r="C3" s="117"/>
      <c r="D3" s="61"/>
      <c r="E3" s="61"/>
      <c r="F3" s="61"/>
      <c r="G3" s="61"/>
      <c r="H3" s="61"/>
      <c r="I3" s="61">
        <v>334633</v>
      </c>
      <c r="J3" s="116" t="s">
        <v>1749</v>
      </c>
      <c r="K3" s="117" t="s">
        <v>2142</v>
      </c>
      <c r="L3" s="117"/>
      <c r="M3" s="61"/>
    </row>
    <row r="4" spans="1:13" s="114" customFormat="1" x14ac:dyDescent="0.4">
      <c r="A4" s="116" t="s">
        <v>2168</v>
      </c>
      <c r="B4" s="116" t="s">
        <v>745</v>
      </c>
      <c r="C4" s="117"/>
      <c r="E4" s="61"/>
      <c r="F4" s="61"/>
      <c r="G4" s="61"/>
      <c r="H4" s="61"/>
      <c r="I4" s="116">
        <v>109391</v>
      </c>
      <c r="J4" s="116" t="s">
        <v>2951</v>
      </c>
      <c r="K4" s="117" t="s">
        <v>2141</v>
      </c>
      <c r="L4" s="117"/>
      <c r="M4" s="61"/>
    </row>
    <row r="5" spans="1:13" s="114" customFormat="1" x14ac:dyDescent="0.4">
      <c r="A5" s="61" t="s">
        <v>1769</v>
      </c>
      <c r="B5" s="116" t="s">
        <v>745</v>
      </c>
      <c r="C5" s="117"/>
      <c r="E5" s="61"/>
      <c r="F5" s="61"/>
      <c r="G5" s="61"/>
      <c r="H5" s="61"/>
      <c r="I5" s="61">
        <v>324</v>
      </c>
      <c r="J5" s="61" t="s">
        <v>1789</v>
      </c>
      <c r="K5" s="117" t="s">
        <v>2147</v>
      </c>
      <c r="L5" s="117"/>
      <c r="M5" s="61"/>
    </row>
    <row r="6" spans="1:13" s="114" customFormat="1" x14ac:dyDescent="0.4">
      <c r="A6" s="61" t="s">
        <v>1259</v>
      </c>
      <c r="B6" s="116" t="s">
        <v>745</v>
      </c>
      <c r="C6" s="117"/>
      <c r="D6" s="61"/>
      <c r="E6" s="61"/>
      <c r="F6" s="61"/>
      <c r="G6" s="61"/>
      <c r="H6" s="61"/>
      <c r="I6" s="61">
        <v>41</v>
      </c>
      <c r="J6" s="61" t="s">
        <v>1807</v>
      </c>
      <c r="K6" s="117" t="s">
        <v>1754</v>
      </c>
      <c r="L6" s="117"/>
      <c r="M6" s="61"/>
    </row>
    <row r="7" spans="1:13" s="114" customFormat="1" x14ac:dyDescent="0.4">
      <c r="A7" s="116" t="s">
        <v>1756</v>
      </c>
      <c r="B7" s="116" t="s">
        <v>775</v>
      </c>
      <c r="C7" s="118">
        <v>-5.7464599609375E-2</v>
      </c>
      <c r="D7" s="119">
        <v>183.75</v>
      </c>
      <c r="E7" s="61">
        <v>1.1480000000000001E-2</v>
      </c>
      <c r="F7" s="61">
        <v>0</v>
      </c>
      <c r="G7" s="61">
        <v>80.952776999999998</v>
      </c>
      <c r="H7" s="61"/>
      <c r="I7" s="61"/>
      <c r="J7" s="120" t="s">
        <v>2190</v>
      </c>
      <c r="K7" s="118" t="s">
        <v>2146</v>
      </c>
      <c r="L7" s="118"/>
      <c r="M7" s="61"/>
    </row>
    <row r="8" spans="1:13" s="114" customFormat="1" x14ac:dyDescent="0.4">
      <c r="A8" s="116" t="s">
        <v>1751</v>
      </c>
      <c r="B8" s="116" t="s">
        <v>775</v>
      </c>
      <c r="C8" s="118">
        <v>-5.7464599609375E-2</v>
      </c>
      <c r="D8" s="121">
        <v>182.125</v>
      </c>
      <c r="E8" s="61">
        <v>8.0949999999999998E-3</v>
      </c>
      <c r="F8" s="61">
        <v>0</v>
      </c>
      <c r="G8" s="61">
        <v>80.231314999999995</v>
      </c>
      <c r="H8" s="61"/>
      <c r="I8" s="61"/>
      <c r="J8" s="120" t="s">
        <v>2190</v>
      </c>
      <c r="K8" s="118" t="s">
        <v>2146</v>
      </c>
      <c r="L8" s="118"/>
      <c r="M8" s="61"/>
    </row>
    <row r="9" spans="1:13" s="115" customFormat="1" x14ac:dyDescent="0.4">
      <c r="A9" s="193" t="s">
        <v>3302</v>
      </c>
      <c r="B9" s="61" t="s">
        <v>745</v>
      </c>
      <c r="C9" s="117"/>
      <c r="D9" s="61"/>
      <c r="E9" s="122"/>
      <c r="F9" s="122"/>
      <c r="G9" s="122"/>
      <c r="H9" s="122"/>
      <c r="I9" s="61">
        <v>2</v>
      </c>
      <c r="J9" s="123" t="s">
        <v>2172</v>
      </c>
      <c r="K9" s="117" t="s">
        <v>1744</v>
      </c>
      <c r="L9" s="117"/>
      <c r="M9" s="122"/>
    </row>
    <row r="10" spans="1:13" s="114" customFormat="1" x14ac:dyDescent="0.4">
      <c r="A10" s="61" t="s">
        <v>1781</v>
      </c>
      <c r="B10" s="61" t="s">
        <v>745</v>
      </c>
      <c r="C10" s="117"/>
      <c r="D10" s="61"/>
      <c r="E10" s="61"/>
      <c r="F10" s="61"/>
      <c r="G10" s="61"/>
      <c r="H10" s="61"/>
      <c r="I10" s="61">
        <v>5</v>
      </c>
      <c r="J10" s="61" t="s">
        <v>1817</v>
      </c>
      <c r="K10" s="117" t="s">
        <v>1775</v>
      </c>
      <c r="L10" s="117"/>
      <c r="M10" s="61"/>
    </row>
    <row r="11" spans="1:13" s="114" customFormat="1" x14ac:dyDescent="0.4">
      <c r="A11" s="61" t="s">
        <v>2155</v>
      </c>
      <c r="B11" s="61" t="s">
        <v>745</v>
      </c>
      <c r="C11" s="117"/>
      <c r="D11" s="61"/>
      <c r="E11" s="61"/>
      <c r="F11" s="61"/>
      <c r="G11" s="61"/>
      <c r="H11" s="61"/>
      <c r="I11" s="61">
        <v>5</v>
      </c>
      <c r="J11" s="61" t="s">
        <v>1818</v>
      </c>
      <c r="K11" s="117" t="s">
        <v>2151</v>
      </c>
      <c r="L11" s="117"/>
      <c r="M11" s="61"/>
    </row>
    <row r="12" spans="1:13" s="114" customFormat="1" ht="18" customHeight="1" x14ac:dyDescent="0.4">
      <c r="A12" s="193" t="s">
        <v>3301</v>
      </c>
      <c r="B12" s="116" t="s">
        <v>775</v>
      </c>
      <c r="C12" s="117">
        <f>-82.129997</f>
        <v>-82.129997000000003</v>
      </c>
      <c r="D12" s="63">
        <v>851844.625</v>
      </c>
      <c r="E12" s="63">
        <v>13.839176</v>
      </c>
      <c r="F12" s="63">
        <v>2395.4533689999998</v>
      </c>
      <c r="G12" s="63">
        <v>264.47123800000003</v>
      </c>
      <c r="H12" s="61">
        <v>13</v>
      </c>
      <c r="I12" s="61"/>
      <c r="J12" s="61" t="s">
        <v>458</v>
      </c>
      <c r="K12" s="117" t="s">
        <v>1808</v>
      </c>
      <c r="L12" s="117"/>
      <c r="M12" s="61"/>
    </row>
    <row r="13" spans="1:13" s="114" customFormat="1" ht="16.8" customHeight="1" x14ac:dyDescent="0.4">
      <c r="A13" s="61" t="s">
        <v>2171</v>
      </c>
      <c r="B13" s="116" t="s">
        <v>775</v>
      </c>
      <c r="C13" s="117">
        <v>0.33349529999999999</v>
      </c>
      <c r="D13" s="63">
        <v>61851.333333000002</v>
      </c>
      <c r="E13" s="63">
        <v>1.590762</v>
      </c>
      <c r="F13" s="63">
        <v>107.187059</v>
      </c>
      <c r="G13" s="63">
        <v>574.088527</v>
      </c>
      <c r="H13" s="61"/>
      <c r="I13" s="61"/>
      <c r="J13" s="61" t="s">
        <v>1800</v>
      </c>
      <c r="K13" s="117" t="s">
        <v>1811</v>
      </c>
      <c r="L13" s="117"/>
      <c r="M13" s="61"/>
    </row>
    <row r="14" spans="1:13" s="114" customFormat="1" x14ac:dyDescent="0.4">
      <c r="A14" s="193" t="s">
        <v>3325</v>
      </c>
      <c r="B14" s="216" t="s">
        <v>3326</v>
      </c>
      <c r="C14" s="117"/>
      <c r="D14" s="63"/>
      <c r="E14" s="63"/>
      <c r="F14" s="63"/>
      <c r="G14" s="63"/>
      <c r="H14" s="61"/>
      <c r="I14" s="61">
        <v>3</v>
      </c>
      <c r="J14" s="61" t="s">
        <v>734</v>
      </c>
      <c r="K14" s="117" t="s">
        <v>2181</v>
      </c>
      <c r="L14" s="117"/>
      <c r="M14" s="61"/>
    </row>
    <row r="15" spans="1:13" s="114" customFormat="1" x14ac:dyDescent="0.4">
      <c r="A15" s="61" t="s">
        <v>1252</v>
      </c>
      <c r="B15" s="116" t="s">
        <v>775</v>
      </c>
      <c r="C15" s="117">
        <f>-82.13</f>
        <v>-82.13</v>
      </c>
      <c r="D15" s="63">
        <v>1513959</v>
      </c>
      <c r="E15" s="63">
        <v>21.655290000000001</v>
      </c>
      <c r="F15" s="63">
        <v>3947.0459999999998</v>
      </c>
      <c r="G15" s="63">
        <v>275.37622599999997</v>
      </c>
      <c r="H15" s="61">
        <v>13</v>
      </c>
      <c r="I15" s="61"/>
      <c r="J15" s="61" t="s">
        <v>460</v>
      </c>
      <c r="K15" s="117" t="s">
        <v>1804</v>
      </c>
      <c r="L15" s="117"/>
      <c r="M15" s="61"/>
    </row>
    <row r="16" spans="1:13" s="114" customFormat="1" x14ac:dyDescent="0.4">
      <c r="A16" s="116" t="s">
        <v>2173</v>
      </c>
      <c r="B16" s="116" t="s">
        <v>775</v>
      </c>
      <c r="C16" s="117">
        <v>0.16704469999999999</v>
      </c>
      <c r="D16" s="63">
        <v>56077.5</v>
      </c>
      <c r="E16" s="63">
        <v>1.8875679999999999</v>
      </c>
      <c r="F16" s="63">
        <v>97.862790000000004</v>
      </c>
      <c r="G16" s="63">
        <v>562.46803</v>
      </c>
      <c r="H16" s="61"/>
      <c r="I16" s="61"/>
      <c r="J16" s="116" t="s">
        <v>1799</v>
      </c>
      <c r="K16" s="117" t="s">
        <v>1805</v>
      </c>
      <c r="L16" s="117"/>
      <c r="M16" s="61"/>
    </row>
    <row r="17" spans="1:22" s="114" customFormat="1" x14ac:dyDescent="0.4">
      <c r="A17" s="61" t="s">
        <v>2167</v>
      </c>
      <c r="B17" s="216" t="s">
        <v>3326</v>
      </c>
      <c r="C17" s="117"/>
      <c r="D17" s="63"/>
      <c r="E17" s="63"/>
      <c r="F17" s="63"/>
      <c r="G17" s="63"/>
      <c r="H17" s="61"/>
      <c r="I17" s="61">
        <v>6</v>
      </c>
      <c r="J17" s="61" t="s">
        <v>733</v>
      </c>
      <c r="K17" s="117" t="s">
        <v>2164</v>
      </c>
      <c r="L17" s="117"/>
      <c r="M17" s="61"/>
    </row>
    <row r="18" spans="1:22" s="114" customFormat="1" x14ac:dyDescent="0.4">
      <c r="A18" s="61" t="s">
        <v>1250</v>
      </c>
      <c r="B18" s="116" t="s">
        <v>775</v>
      </c>
      <c r="C18" s="117">
        <v>-82.13</v>
      </c>
      <c r="D18" s="63">
        <v>2567408</v>
      </c>
      <c r="E18" s="63">
        <v>25.23122</v>
      </c>
      <c r="F18" s="63">
        <v>5251.777</v>
      </c>
      <c r="G18" s="63">
        <v>385.81179400000002</v>
      </c>
      <c r="H18" s="61">
        <v>13</v>
      </c>
      <c r="I18" s="61"/>
      <c r="J18" s="61" t="s">
        <v>1798</v>
      </c>
      <c r="K18" s="117" t="s">
        <v>1809</v>
      </c>
      <c r="L18" s="117"/>
      <c r="M18" s="61"/>
    </row>
    <row r="19" spans="1:22" s="114" customFormat="1" x14ac:dyDescent="0.4">
      <c r="A19" s="61" t="s">
        <v>2176</v>
      </c>
      <c r="B19" s="116" t="s">
        <v>775</v>
      </c>
      <c r="C19" s="117">
        <v>9.8329540000000007E-2</v>
      </c>
      <c r="D19" s="63">
        <v>50215.555555999999</v>
      </c>
      <c r="E19" s="63">
        <v>2.0791949999999999</v>
      </c>
      <c r="F19" s="63">
        <v>88.442384000000004</v>
      </c>
      <c r="G19" s="63">
        <v>547.88650299999995</v>
      </c>
      <c r="H19" s="61"/>
      <c r="I19" s="61"/>
      <c r="J19" s="61" t="s">
        <v>1801</v>
      </c>
      <c r="K19" s="117" t="s">
        <v>1810</v>
      </c>
      <c r="L19" s="117"/>
      <c r="M19" s="61"/>
    </row>
    <row r="20" spans="1:22" s="114" customFormat="1" x14ac:dyDescent="0.4">
      <c r="A20" s="61" t="s">
        <v>2189</v>
      </c>
      <c r="B20" s="216" t="s">
        <v>3326</v>
      </c>
      <c r="C20" s="117"/>
      <c r="D20" s="63"/>
      <c r="E20" s="63"/>
      <c r="F20" s="63"/>
      <c r="G20" s="63"/>
      <c r="H20" s="61"/>
      <c r="I20" s="61">
        <v>12</v>
      </c>
      <c r="J20" s="61" t="s">
        <v>732</v>
      </c>
      <c r="K20" s="117" t="s">
        <v>2165</v>
      </c>
      <c r="L20" s="117"/>
      <c r="M20" s="61"/>
    </row>
    <row r="21" spans="1:22" s="114" customFormat="1" x14ac:dyDescent="0.4">
      <c r="A21" s="61" t="s">
        <v>1755</v>
      </c>
      <c r="B21" s="61" t="s">
        <v>745</v>
      </c>
      <c r="C21" s="117"/>
      <c r="D21" s="61"/>
      <c r="E21" s="61"/>
      <c r="F21" s="61"/>
      <c r="G21" s="61"/>
      <c r="H21" s="61"/>
      <c r="I21" s="61">
        <v>2</v>
      </c>
      <c r="J21" s="123" t="s">
        <v>2172</v>
      </c>
      <c r="K21" s="117" t="s">
        <v>1744</v>
      </c>
      <c r="L21" s="117"/>
      <c r="M21" s="61"/>
    </row>
    <row r="22" spans="1:22" s="114" customFormat="1" x14ac:dyDescent="0.4">
      <c r="A22" s="61" t="s">
        <v>2143</v>
      </c>
      <c r="B22" s="61" t="s">
        <v>745</v>
      </c>
      <c r="C22" s="117"/>
      <c r="D22" s="61"/>
      <c r="E22" s="61"/>
      <c r="F22" s="61"/>
      <c r="G22" s="61"/>
      <c r="H22" s="61"/>
      <c r="I22" s="61">
        <v>271</v>
      </c>
      <c r="J22" s="61" t="s">
        <v>2950</v>
      </c>
      <c r="K22" s="61" t="s">
        <v>1881</v>
      </c>
      <c r="L22" s="117" t="s">
        <v>3247</v>
      </c>
      <c r="M22" s="61"/>
    </row>
    <row r="23" spans="1:22" s="114" customFormat="1" x14ac:dyDescent="0.4">
      <c r="A23" s="61" t="s">
        <v>1745</v>
      </c>
      <c r="B23" s="61" t="s">
        <v>745</v>
      </c>
      <c r="C23" s="117"/>
      <c r="D23" s="61"/>
      <c r="E23" s="61"/>
      <c r="F23" s="61"/>
      <c r="G23" s="61"/>
      <c r="H23" s="61"/>
      <c r="I23" s="61">
        <v>25</v>
      </c>
      <c r="J23" s="61" t="s">
        <v>2953</v>
      </c>
      <c r="K23" s="61" t="s">
        <v>1868</v>
      </c>
      <c r="L23" s="117"/>
      <c r="M23" s="61"/>
    </row>
    <row r="24" spans="1:22" s="114" customFormat="1" x14ac:dyDescent="0.4">
      <c r="A24" s="61" t="s">
        <v>1761</v>
      </c>
      <c r="B24" s="61" t="s">
        <v>745</v>
      </c>
      <c r="C24" s="61"/>
      <c r="D24" s="61"/>
      <c r="E24" s="61"/>
      <c r="F24" s="61"/>
      <c r="G24" s="61"/>
      <c r="H24" s="124">
        <v>11887</v>
      </c>
      <c r="I24" s="61">
        <v>6</v>
      </c>
      <c r="J24" s="123" t="s">
        <v>2172</v>
      </c>
      <c r="K24" s="61" t="s">
        <v>1744</v>
      </c>
      <c r="L24" s="61"/>
    </row>
    <row r="25" spans="1:22" s="110" customFormat="1" x14ac:dyDescent="0.4">
      <c r="B25" s="112"/>
      <c r="C25" s="111"/>
      <c r="K25" s="113"/>
      <c r="L25" s="111"/>
    </row>
    <row r="26" spans="1:22" ht="20.399999999999999" x14ac:dyDescent="0.4">
      <c r="A26" s="64" t="s">
        <v>2204</v>
      </c>
    </row>
    <row r="29" spans="1:22" ht="20.399999999999999" x14ac:dyDescent="0.4">
      <c r="A29" s="64" t="s">
        <v>2184</v>
      </c>
    </row>
    <row r="30" spans="1:22" s="130" customFormat="1" x14ac:dyDescent="0.4">
      <c r="A30" s="127" t="s">
        <v>1747</v>
      </c>
      <c r="B30" s="127" t="s">
        <v>2168</v>
      </c>
      <c r="C30" s="127" t="s">
        <v>1769</v>
      </c>
      <c r="D30" s="127" t="s">
        <v>1259</v>
      </c>
      <c r="E30" s="127" t="s">
        <v>1756</v>
      </c>
      <c r="F30" s="127" t="s">
        <v>1751</v>
      </c>
      <c r="G30" s="127" t="s">
        <v>1752</v>
      </c>
      <c r="H30" s="127" t="s">
        <v>1781</v>
      </c>
      <c r="I30" s="127" t="s">
        <v>2155</v>
      </c>
      <c r="J30" s="127" t="s">
        <v>1222</v>
      </c>
      <c r="K30" s="127" t="s">
        <v>2171</v>
      </c>
      <c r="L30" s="127" t="s">
        <v>2182</v>
      </c>
      <c r="M30" s="127" t="s">
        <v>1252</v>
      </c>
      <c r="N30" s="127" t="s">
        <v>2173</v>
      </c>
      <c r="O30" s="127" t="s">
        <v>2167</v>
      </c>
      <c r="P30" s="127" t="s">
        <v>1250</v>
      </c>
      <c r="Q30" s="127" t="s">
        <v>2176</v>
      </c>
      <c r="R30" s="127" t="s">
        <v>2189</v>
      </c>
      <c r="S30" s="127" t="s">
        <v>1755</v>
      </c>
      <c r="T30" s="127" t="s">
        <v>2143</v>
      </c>
      <c r="U30" s="127" t="s">
        <v>1745</v>
      </c>
      <c r="V30" s="126" t="s">
        <v>1761</v>
      </c>
    </row>
    <row r="31" spans="1:22" s="125" customFormat="1" x14ac:dyDescent="0.4">
      <c r="A31" s="128" t="s">
        <v>21</v>
      </c>
      <c r="B31" s="124">
        <v>13462</v>
      </c>
      <c r="C31" s="124">
        <v>369</v>
      </c>
      <c r="D31" s="124">
        <v>27</v>
      </c>
      <c r="E31" s="124">
        <v>-5.7459999999999997E-2</v>
      </c>
      <c r="F31" s="124">
        <v>-5.7459999999999997E-2</v>
      </c>
      <c r="G31" s="124" t="s">
        <v>755</v>
      </c>
      <c r="H31" s="124" t="s">
        <v>869</v>
      </c>
      <c r="I31" s="124" t="s">
        <v>869</v>
      </c>
      <c r="J31" s="131" t="s">
        <v>860</v>
      </c>
      <c r="K31" s="132" t="s">
        <v>867</v>
      </c>
      <c r="L31" s="124">
        <v>3</v>
      </c>
      <c r="M31" s="131" t="s">
        <v>860</v>
      </c>
      <c r="N31" s="132" t="s">
        <v>867</v>
      </c>
      <c r="O31" s="124">
        <v>6</v>
      </c>
      <c r="P31" s="131" t="s">
        <v>860</v>
      </c>
      <c r="Q31" s="132" t="s">
        <v>867</v>
      </c>
      <c r="R31" s="124">
        <v>12</v>
      </c>
      <c r="S31" s="124" t="s">
        <v>755</v>
      </c>
      <c r="T31" s="124">
        <v>-1</v>
      </c>
      <c r="U31" s="124">
        <v>9</v>
      </c>
      <c r="V31" s="129">
        <v>1</v>
      </c>
    </row>
    <row r="32" spans="1:22" s="125" customFormat="1" x14ac:dyDescent="0.4">
      <c r="A32" s="128" t="s">
        <v>33</v>
      </c>
      <c r="B32" s="124">
        <v>17123</v>
      </c>
      <c r="C32" s="124">
        <v>427</v>
      </c>
      <c r="D32" s="124">
        <v>27</v>
      </c>
      <c r="E32" s="124">
        <v>-5.7459999999999997E-2</v>
      </c>
      <c r="F32" s="124">
        <v>-5.7459999999999997E-2</v>
      </c>
      <c r="G32" s="124" t="s">
        <v>850</v>
      </c>
      <c r="H32" s="124" t="s">
        <v>869</v>
      </c>
      <c r="I32" s="124" t="s">
        <v>869</v>
      </c>
      <c r="J32" s="131" t="s">
        <v>860</v>
      </c>
      <c r="K32" s="132" t="s">
        <v>867</v>
      </c>
      <c r="L32" s="124">
        <v>3</v>
      </c>
      <c r="M32" s="131" t="s">
        <v>860</v>
      </c>
      <c r="N32" s="132" t="s">
        <v>867</v>
      </c>
      <c r="O32" s="124">
        <v>6</v>
      </c>
      <c r="P32" s="131" t="s">
        <v>860</v>
      </c>
      <c r="Q32" s="132" t="s">
        <v>867</v>
      </c>
      <c r="R32" s="124">
        <v>12</v>
      </c>
      <c r="S32" s="124" t="s">
        <v>850</v>
      </c>
      <c r="T32" s="124">
        <v>-1</v>
      </c>
      <c r="U32" s="124">
        <v>-1</v>
      </c>
      <c r="V32" s="129"/>
    </row>
    <row r="33" spans="1:22" s="125" customFormat="1" x14ac:dyDescent="0.4">
      <c r="A33" s="128" t="s">
        <v>27</v>
      </c>
      <c r="B33" s="124">
        <v>2118</v>
      </c>
      <c r="C33" s="124">
        <v>63</v>
      </c>
      <c r="D33" s="124">
        <v>27</v>
      </c>
      <c r="E33" s="124">
        <v>-5.7459999999999997E-2</v>
      </c>
      <c r="F33" s="124">
        <v>-5.7459999999999997E-2</v>
      </c>
      <c r="G33" s="124" t="s">
        <v>755</v>
      </c>
      <c r="H33" s="124" t="s">
        <v>869</v>
      </c>
      <c r="I33" s="124" t="s">
        <v>869</v>
      </c>
      <c r="J33" s="131" t="s">
        <v>860</v>
      </c>
      <c r="K33" s="132" t="s">
        <v>867</v>
      </c>
      <c r="L33" s="124">
        <v>3</v>
      </c>
      <c r="M33" s="131" t="s">
        <v>860</v>
      </c>
      <c r="N33" s="132" t="s">
        <v>867</v>
      </c>
      <c r="O33" s="124">
        <v>6</v>
      </c>
      <c r="P33" s="131" t="s">
        <v>860</v>
      </c>
      <c r="Q33" s="132" t="s">
        <v>867</v>
      </c>
      <c r="R33" s="124">
        <v>12</v>
      </c>
      <c r="S33" s="124" t="s">
        <v>850</v>
      </c>
      <c r="T33" s="124">
        <v>88</v>
      </c>
      <c r="U33" s="124">
        <v>16</v>
      </c>
      <c r="V33" s="129">
        <v>1</v>
      </c>
    </row>
    <row r="34" spans="1:22" x14ac:dyDescent="0.4">
      <c r="A34" s="133" t="s">
        <v>2169</v>
      </c>
      <c r="K34"/>
    </row>
    <row r="35" spans="1:22" x14ac:dyDescent="0.4">
      <c r="A35" s="150" t="s">
        <v>1747</v>
      </c>
      <c r="B35" s="150" t="s">
        <v>2168</v>
      </c>
      <c r="C35" s="150" t="s">
        <v>1769</v>
      </c>
      <c r="D35" s="150" t="s">
        <v>1259</v>
      </c>
      <c r="E35" s="150" t="s">
        <v>1756</v>
      </c>
      <c r="F35" s="150" t="s">
        <v>1751</v>
      </c>
      <c r="G35" s="150" t="s">
        <v>1752</v>
      </c>
      <c r="H35" s="150" t="s">
        <v>1781</v>
      </c>
      <c r="I35" s="150" t="s">
        <v>2155</v>
      </c>
      <c r="J35" s="150" t="s">
        <v>1222</v>
      </c>
      <c r="K35" s="150" t="s">
        <v>2171</v>
      </c>
      <c r="L35" s="150" t="s">
        <v>2182</v>
      </c>
      <c r="M35" s="150" t="s">
        <v>1252</v>
      </c>
      <c r="N35" s="150" t="s">
        <v>2173</v>
      </c>
      <c r="O35" s="150" t="s">
        <v>2167</v>
      </c>
      <c r="P35" s="150" t="s">
        <v>1250</v>
      </c>
      <c r="Q35" s="150" t="s">
        <v>2176</v>
      </c>
      <c r="R35" s="150" t="s">
        <v>2189</v>
      </c>
      <c r="S35" s="150" t="s">
        <v>1755</v>
      </c>
      <c r="T35" s="150" t="s">
        <v>2143</v>
      </c>
      <c r="U35" s="150" t="s">
        <v>1745</v>
      </c>
      <c r="V35" s="150" t="s">
        <v>1761</v>
      </c>
    </row>
    <row r="36" spans="1:22" x14ac:dyDescent="0.4">
      <c r="A36" s="151" t="s">
        <v>3257</v>
      </c>
      <c r="B36" s="152">
        <v>35</v>
      </c>
      <c r="C36" s="152">
        <v>836</v>
      </c>
      <c r="D36" s="152">
        <v>5</v>
      </c>
      <c r="E36" s="152">
        <v>-5.7459999999999997E-2</v>
      </c>
      <c r="F36" s="152">
        <v>-5.7459999999999997E-2</v>
      </c>
      <c r="G36" s="152" t="s">
        <v>850</v>
      </c>
      <c r="H36" s="152" t="s">
        <v>869</v>
      </c>
      <c r="I36" s="152" t="s">
        <v>869</v>
      </c>
      <c r="J36" s="152">
        <v>0.66</v>
      </c>
      <c r="K36" s="152">
        <v>0.66666667000000002</v>
      </c>
      <c r="L36" s="152">
        <v>3</v>
      </c>
      <c r="M36" s="152">
        <v>0.66</v>
      </c>
      <c r="N36" s="152">
        <v>0.66666667000000002</v>
      </c>
      <c r="O36" s="152">
        <v>3</v>
      </c>
      <c r="P36" s="152">
        <v>0.66</v>
      </c>
      <c r="Q36" s="152">
        <v>0.66666667000000002</v>
      </c>
      <c r="R36" s="152">
        <v>3</v>
      </c>
      <c r="S36" s="152" t="s">
        <v>850</v>
      </c>
      <c r="T36" s="152">
        <v>-1</v>
      </c>
      <c r="U36" s="152">
        <v>-1</v>
      </c>
      <c r="V36" s="13"/>
    </row>
    <row r="37" spans="1:22" x14ac:dyDescent="0.4">
      <c r="A37" s="151" t="s">
        <v>3257</v>
      </c>
      <c r="B37" s="152">
        <v>35</v>
      </c>
      <c r="C37" s="152">
        <v>836</v>
      </c>
      <c r="D37" s="152">
        <v>5</v>
      </c>
      <c r="E37" s="152">
        <v>0.40839999999999999</v>
      </c>
      <c r="F37" s="152">
        <v>0.40839999999999999</v>
      </c>
      <c r="G37" s="152" t="s">
        <v>850</v>
      </c>
      <c r="H37" s="152" t="s">
        <v>3231</v>
      </c>
      <c r="I37" s="152" t="s">
        <v>783</v>
      </c>
      <c r="J37" s="152">
        <v>1.17</v>
      </c>
      <c r="K37" s="152">
        <v>1.10964912</v>
      </c>
      <c r="L37" s="152">
        <v>3</v>
      </c>
      <c r="M37" s="152">
        <v>1.17</v>
      </c>
      <c r="N37" s="152">
        <v>1.0879386</v>
      </c>
      <c r="O37" s="152">
        <v>6</v>
      </c>
      <c r="P37" s="152">
        <v>1.19</v>
      </c>
      <c r="Q37" s="152">
        <v>0.99702120000000005</v>
      </c>
      <c r="R37" s="152">
        <v>12</v>
      </c>
      <c r="S37" s="152" t="s">
        <v>850</v>
      </c>
      <c r="T37" s="152">
        <v>-1</v>
      </c>
      <c r="U37" s="152">
        <v>-1</v>
      </c>
      <c r="V37" s="13"/>
    </row>
    <row r="38" spans="1:22" x14ac:dyDescent="0.4">
      <c r="A38" s="151" t="s">
        <v>3258</v>
      </c>
      <c r="B38" s="152">
        <v>35</v>
      </c>
      <c r="C38" s="152">
        <v>511</v>
      </c>
      <c r="D38" s="152">
        <v>7</v>
      </c>
      <c r="E38" s="152">
        <v>-4.7550000000000002E-2</v>
      </c>
      <c r="F38" s="152">
        <v>-5.7459999999999997E-2</v>
      </c>
      <c r="G38" s="152" t="s">
        <v>850</v>
      </c>
      <c r="H38" s="152" t="s">
        <v>869</v>
      </c>
      <c r="I38" s="152" t="s">
        <v>869</v>
      </c>
      <c r="J38" s="152">
        <v>6.93</v>
      </c>
      <c r="K38" s="152">
        <v>12.70512821</v>
      </c>
      <c r="L38" s="152">
        <v>3</v>
      </c>
      <c r="M38" s="152">
        <v>8.42</v>
      </c>
      <c r="N38" s="152">
        <v>15.85576923</v>
      </c>
      <c r="O38" s="152">
        <v>6</v>
      </c>
      <c r="P38" s="152">
        <v>8.57</v>
      </c>
      <c r="Q38" s="152">
        <v>16.219780220000001</v>
      </c>
      <c r="R38" s="152">
        <v>7</v>
      </c>
      <c r="S38" s="152" t="s">
        <v>850</v>
      </c>
      <c r="T38" s="152">
        <v>-1</v>
      </c>
      <c r="U38" s="152">
        <v>-1</v>
      </c>
      <c r="V38" s="13"/>
    </row>
    <row r="39" spans="1:22" x14ac:dyDescent="0.4">
      <c r="A39" s="151" t="s">
        <v>3258</v>
      </c>
      <c r="B39" s="152">
        <v>35</v>
      </c>
      <c r="C39" s="152">
        <v>511</v>
      </c>
      <c r="D39" s="152">
        <v>7</v>
      </c>
      <c r="E39" s="152">
        <v>-5.7459999999999997E-2</v>
      </c>
      <c r="F39" s="152">
        <v>-5.7459999999999997E-2</v>
      </c>
      <c r="G39" s="152" t="s">
        <v>850</v>
      </c>
      <c r="H39" s="152" t="s">
        <v>751</v>
      </c>
      <c r="I39" s="152" t="s">
        <v>751</v>
      </c>
      <c r="J39" s="152">
        <v>0.93</v>
      </c>
      <c r="K39" s="152">
        <v>0.94928842000000002</v>
      </c>
      <c r="L39" s="152">
        <v>3</v>
      </c>
      <c r="M39" s="152">
        <v>0.86</v>
      </c>
      <c r="N39" s="152">
        <v>0.87121413999999997</v>
      </c>
      <c r="O39" s="152">
        <v>6</v>
      </c>
      <c r="P39" s="152">
        <v>0.76</v>
      </c>
      <c r="Q39" s="152">
        <v>0.75264065999999996</v>
      </c>
      <c r="R39" s="152">
        <v>12</v>
      </c>
      <c r="S39" s="152" t="s">
        <v>850</v>
      </c>
      <c r="T39" s="152">
        <v>-1</v>
      </c>
      <c r="U39" s="152">
        <v>-1</v>
      </c>
      <c r="V39" s="13"/>
    </row>
    <row r="40" spans="1:22" x14ac:dyDescent="0.4">
      <c r="A40" s="151" t="s">
        <v>3235</v>
      </c>
      <c r="B40" s="152">
        <v>35</v>
      </c>
      <c r="C40" s="152">
        <v>180</v>
      </c>
      <c r="D40" s="152">
        <v>20</v>
      </c>
      <c r="E40" s="152">
        <v>-5.7459999999999997E-2</v>
      </c>
      <c r="F40" s="152">
        <v>-5.7459999999999997E-2</v>
      </c>
      <c r="G40" s="152" t="s">
        <v>755</v>
      </c>
      <c r="H40" s="152" t="s">
        <v>869</v>
      </c>
      <c r="I40" s="152" t="s">
        <v>869</v>
      </c>
      <c r="J40" s="152">
        <v>1</v>
      </c>
      <c r="K40" s="152">
        <v>1</v>
      </c>
      <c r="L40" s="152">
        <v>1</v>
      </c>
      <c r="M40" s="152">
        <v>1</v>
      </c>
      <c r="N40" s="152">
        <v>1</v>
      </c>
      <c r="O40" s="152">
        <v>1</v>
      </c>
      <c r="P40" s="152">
        <v>1</v>
      </c>
      <c r="Q40" s="152">
        <v>1</v>
      </c>
      <c r="R40" s="152">
        <v>1</v>
      </c>
      <c r="S40" s="152" t="s">
        <v>755</v>
      </c>
      <c r="T40" s="152">
        <v>188</v>
      </c>
      <c r="U40" s="152">
        <v>9</v>
      </c>
      <c r="V40" s="152">
        <v>1</v>
      </c>
    </row>
    <row r="41" spans="1:22" s="183" customFormat="1" x14ac:dyDescent="0.4">
      <c r="A41" s="228" t="s">
        <v>3328</v>
      </c>
      <c r="C41" s="183" t="s">
        <v>1819</v>
      </c>
    </row>
    <row r="42" spans="1:22" x14ac:dyDescent="0.4">
      <c r="A42" s="149"/>
      <c r="K42"/>
    </row>
    <row r="43" spans="1:22" ht="18.600000000000001" customHeight="1" x14ac:dyDescent="0.4">
      <c r="A43" s="64" t="s">
        <v>987</v>
      </c>
    </row>
    <row r="44" spans="1:22" s="148" customFormat="1" ht="18.600000000000001" customHeight="1" x14ac:dyDescent="0.4">
      <c r="A44" s="64"/>
      <c r="K44" s="24"/>
    </row>
    <row r="45" spans="1:22" s="148" customFormat="1" x14ac:dyDescent="0.4">
      <c r="A45" s="140" t="s">
        <v>2168</v>
      </c>
      <c r="B45" s="140" t="s">
        <v>1864</v>
      </c>
      <c r="C45" s="140" t="s">
        <v>3309</v>
      </c>
      <c r="D45" s="188" t="s">
        <v>1769</v>
      </c>
    </row>
    <row r="46" spans="1:22" x14ac:dyDescent="0.4">
      <c r="A46" s="189">
        <v>-1</v>
      </c>
      <c r="B46" s="189">
        <v>1</v>
      </c>
      <c r="C46" s="197">
        <v>2.9877859311136078E-6</v>
      </c>
      <c r="D46" s="190">
        <v>-1</v>
      </c>
      <c r="K46"/>
    </row>
    <row r="47" spans="1:22" x14ac:dyDescent="0.4">
      <c r="A47" s="186">
        <v>1</v>
      </c>
      <c r="B47" s="186">
        <v>6111</v>
      </c>
      <c r="C47" s="197">
        <v>1.8258359825035257E-2</v>
      </c>
      <c r="D47" s="187" t="s">
        <v>3269</v>
      </c>
      <c r="K47"/>
    </row>
    <row r="48" spans="1:22" x14ac:dyDescent="0.4">
      <c r="A48" s="186">
        <v>2</v>
      </c>
      <c r="B48" s="186">
        <v>7432</v>
      </c>
      <c r="C48" s="197">
        <v>2.220522504003633E-2</v>
      </c>
      <c r="D48" s="187" t="s">
        <v>3270</v>
      </c>
      <c r="K48"/>
    </row>
    <row r="49" spans="1:11" x14ac:dyDescent="0.4">
      <c r="A49" s="186">
        <v>3</v>
      </c>
      <c r="B49" s="186">
        <v>342</v>
      </c>
      <c r="C49" s="197">
        <v>1.0218227884408538E-3</v>
      </c>
      <c r="D49" s="187" t="s">
        <v>3271</v>
      </c>
      <c r="K49"/>
    </row>
    <row r="50" spans="1:11" x14ac:dyDescent="0.4">
      <c r="A50" s="186">
        <v>4</v>
      </c>
      <c r="B50" s="186">
        <v>2005</v>
      </c>
      <c r="C50" s="197">
        <v>5.9905107918827834E-3</v>
      </c>
      <c r="D50" s="187" t="s">
        <v>3272</v>
      </c>
      <c r="K50"/>
    </row>
    <row r="51" spans="1:11" x14ac:dyDescent="0.4">
      <c r="A51" s="186">
        <v>5</v>
      </c>
      <c r="B51" s="186">
        <v>796</v>
      </c>
      <c r="C51" s="197">
        <v>2.3782776011664316E-3</v>
      </c>
      <c r="D51" s="187" t="s">
        <v>3273</v>
      </c>
      <c r="K51"/>
    </row>
    <row r="52" spans="1:11" x14ac:dyDescent="0.4">
      <c r="A52" s="186">
        <v>7</v>
      </c>
      <c r="B52" s="186">
        <v>7706</v>
      </c>
      <c r="C52" s="197">
        <v>2.3023878385161459E-2</v>
      </c>
      <c r="D52" s="187" t="s">
        <v>3274</v>
      </c>
      <c r="K52"/>
    </row>
    <row r="53" spans="1:11" x14ac:dyDescent="0.4">
      <c r="A53" s="186">
        <v>8</v>
      </c>
      <c r="B53" s="186">
        <v>1367</v>
      </c>
      <c r="C53" s="197">
        <v>4.0843033678323011E-3</v>
      </c>
      <c r="D53" s="187" t="s">
        <v>3275</v>
      </c>
      <c r="K53"/>
    </row>
    <row r="54" spans="1:11" x14ac:dyDescent="0.4">
      <c r="A54" s="186">
        <v>9</v>
      </c>
      <c r="B54" s="186">
        <v>5777</v>
      </c>
      <c r="C54" s="197">
        <v>1.7260439324043312E-2</v>
      </c>
      <c r="D54" s="187" t="s">
        <v>3276</v>
      </c>
      <c r="K54"/>
    </row>
    <row r="55" spans="1:11" x14ac:dyDescent="0.4">
      <c r="A55" s="186">
        <v>10</v>
      </c>
      <c r="B55" s="186">
        <v>5399</v>
      </c>
      <c r="C55" s="197">
        <v>1.6131056242082366E-2</v>
      </c>
      <c r="D55" s="187" t="s">
        <v>3277</v>
      </c>
      <c r="K55"/>
    </row>
    <row r="56" spans="1:11" x14ac:dyDescent="0.4">
      <c r="A56" s="186">
        <v>11</v>
      </c>
      <c r="B56" s="186">
        <v>21</v>
      </c>
      <c r="C56" s="197">
        <v>6.2743504553385758E-5</v>
      </c>
      <c r="D56" s="187" t="s">
        <v>3278</v>
      </c>
      <c r="K56"/>
    </row>
    <row r="57" spans="1:11" x14ac:dyDescent="0.4">
      <c r="A57" s="186">
        <v>12</v>
      </c>
      <c r="B57" s="186">
        <v>4506</v>
      </c>
      <c r="C57" s="197">
        <v>1.3462963405597916E-2</v>
      </c>
      <c r="D57" s="187" t="s">
        <v>3279</v>
      </c>
      <c r="K57"/>
    </row>
    <row r="58" spans="1:11" x14ac:dyDescent="0.4">
      <c r="A58" s="186">
        <v>13</v>
      </c>
      <c r="B58" s="186">
        <v>941</v>
      </c>
      <c r="C58" s="197">
        <v>2.8115065611779046E-3</v>
      </c>
      <c r="D58" s="187">
        <v>60</v>
      </c>
      <c r="K58"/>
    </row>
    <row r="59" spans="1:11" x14ac:dyDescent="0.4">
      <c r="A59" s="186">
        <v>14</v>
      </c>
      <c r="B59" s="186">
        <v>523</v>
      </c>
      <c r="C59" s="197">
        <v>1.5626120419724168E-3</v>
      </c>
      <c r="D59" s="187">
        <v>507</v>
      </c>
      <c r="K59"/>
    </row>
    <row r="60" spans="1:11" x14ac:dyDescent="0.4">
      <c r="A60" s="186">
        <v>15</v>
      </c>
      <c r="B60" s="186">
        <v>3441</v>
      </c>
      <c r="C60" s="197">
        <v>1.0280971388961923E-2</v>
      </c>
      <c r="D60" s="187">
        <v>437</v>
      </c>
      <c r="K60"/>
    </row>
    <row r="61" spans="1:11" x14ac:dyDescent="0.4">
      <c r="A61" s="186">
        <v>16</v>
      </c>
      <c r="B61" s="186">
        <v>16435</v>
      </c>
      <c r="C61" s="197">
        <v>4.910426177785214E-2</v>
      </c>
      <c r="D61" s="187" t="s">
        <v>3280</v>
      </c>
      <c r="K61"/>
    </row>
    <row r="62" spans="1:11" x14ac:dyDescent="0.4">
      <c r="A62" s="186">
        <v>17</v>
      </c>
      <c r="B62" s="186">
        <v>497</v>
      </c>
      <c r="C62" s="197">
        <v>1.4849296077634629E-3</v>
      </c>
      <c r="D62" s="187" t="s">
        <v>3281</v>
      </c>
      <c r="K62"/>
    </row>
    <row r="63" spans="1:11" x14ac:dyDescent="0.4">
      <c r="A63" s="186">
        <v>18</v>
      </c>
      <c r="B63" s="186">
        <v>14279</v>
      </c>
      <c r="C63" s="197">
        <v>4.2662595310371206E-2</v>
      </c>
      <c r="D63" s="187" t="s">
        <v>3282</v>
      </c>
      <c r="K63"/>
    </row>
    <row r="64" spans="1:11" x14ac:dyDescent="0.4">
      <c r="A64" s="186">
        <v>19</v>
      </c>
      <c r="B64" s="186">
        <v>20361</v>
      </c>
      <c r="C64" s="197">
        <v>6.0834309343404162E-2</v>
      </c>
      <c r="D64" s="187" t="s">
        <v>3283</v>
      </c>
      <c r="K64"/>
    </row>
    <row r="65" spans="1:11" x14ac:dyDescent="0.4">
      <c r="A65" s="186">
        <v>20</v>
      </c>
      <c r="B65" s="186">
        <v>9528</v>
      </c>
      <c r="C65" s="197">
        <v>2.8467624351650452E-2</v>
      </c>
      <c r="D65" s="187" t="s">
        <v>3284</v>
      </c>
      <c r="K65"/>
    </row>
    <row r="66" spans="1:11" x14ac:dyDescent="0.4">
      <c r="A66" s="186">
        <v>21</v>
      </c>
      <c r="B66" s="186">
        <v>24207</v>
      </c>
      <c r="C66" s="197">
        <v>7.2325334034467101E-2</v>
      </c>
      <c r="D66" s="187" t="s">
        <v>3285</v>
      </c>
      <c r="K66"/>
    </row>
    <row r="67" spans="1:11" x14ac:dyDescent="0.4">
      <c r="A67" s="186">
        <v>22</v>
      </c>
      <c r="B67" s="186">
        <v>1050</v>
      </c>
      <c r="C67" s="197">
        <v>3.1371752276692878E-3</v>
      </c>
      <c r="D67" s="187" t="s">
        <v>3286</v>
      </c>
      <c r="K67"/>
    </row>
    <row r="68" spans="1:11" x14ac:dyDescent="0.4">
      <c r="A68" s="186">
        <v>23</v>
      </c>
      <c r="B68" s="186">
        <v>1029</v>
      </c>
      <c r="C68" s="197">
        <v>3.0744317231159021E-3</v>
      </c>
      <c r="D68" s="187" t="s">
        <v>3287</v>
      </c>
      <c r="K68"/>
    </row>
    <row r="69" spans="1:11" x14ac:dyDescent="0.4">
      <c r="A69" s="186">
        <v>24</v>
      </c>
      <c r="B69" s="186">
        <v>242</v>
      </c>
      <c r="C69" s="197">
        <v>7.2304419532949308E-4</v>
      </c>
      <c r="D69" s="187">
        <v>480</v>
      </c>
      <c r="K69"/>
    </row>
    <row r="70" spans="1:11" x14ac:dyDescent="0.4">
      <c r="A70" s="186">
        <v>25</v>
      </c>
      <c r="B70" s="186">
        <v>4534</v>
      </c>
      <c r="C70" s="197">
        <v>1.3546621411669096E-2</v>
      </c>
      <c r="D70" s="187" t="s">
        <v>3288</v>
      </c>
      <c r="K70"/>
    </row>
    <row r="71" spans="1:11" x14ac:dyDescent="0.4">
      <c r="A71" s="186">
        <v>26</v>
      </c>
      <c r="B71" s="186">
        <v>581</v>
      </c>
      <c r="C71" s="197">
        <v>1.7359036259770059E-3</v>
      </c>
      <c r="D71" s="187" t="s">
        <v>3289</v>
      </c>
      <c r="K71"/>
    </row>
    <row r="72" spans="1:11" x14ac:dyDescent="0.4">
      <c r="A72" s="186">
        <v>27</v>
      </c>
      <c r="B72" s="186">
        <v>51678</v>
      </c>
      <c r="C72" s="197">
        <v>0.15440280134808901</v>
      </c>
      <c r="D72" s="187" t="s">
        <v>3290</v>
      </c>
      <c r="K72"/>
    </row>
    <row r="73" spans="1:11" x14ac:dyDescent="0.4">
      <c r="A73" s="186">
        <v>28</v>
      </c>
      <c r="B73" s="186">
        <v>1</v>
      </c>
      <c r="C73" s="197">
        <v>2.9877859311136078E-6</v>
      </c>
      <c r="D73" s="187">
        <v>878</v>
      </c>
      <c r="K73"/>
    </row>
    <row r="74" spans="1:11" x14ac:dyDescent="0.4">
      <c r="A74" s="186">
        <v>29</v>
      </c>
      <c r="B74" s="186">
        <v>21588</v>
      </c>
      <c r="C74" s="197">
        <v>6.4500322680880559E-2</v>
      </c>
      <c r="D74" s="187" t="s">
        <v>3291</v>
      </c>
      <c r="K74"/>
    </row>
    <row r="75" spans="1:11" x14ac:dyDescent="0.4">
      <c r="A75" s="186">
        <v>30</v>
      </c>
      <c r="B75" s="186">
        <v>4389</v>
      </c>
      <c r="C75" s="197">
        <v>1.3113392451657624E-2</v>
      </c>
      <c r="D75" s="187">
        <v>506</v>
      </c>
      <c r="K75"/>
    </row>
    <row r="76" spans="1:11" x14ac:dyDescent="0.4">
      <c r="A76" s="186">
        <v>31</v>
      </c>
      <c r="B76" s="186">
        <v>2409</v>
      </c>
      <c r="C76" s="197">
        <v>7.1975763080526804E-3</v>
      </c>
      <c r="D76" s="187" t="s">
        <v>3292</v>
      </c>
      <c r="K76"/>
    </row>
    <row r="77" spans="1:11" x14ac:dyDescent="0.4">
      <c r="A77" s="186">
        <v>32</v>
      </c>
      <c r="B77" s="186">
        <v>6691</v>
      </c>
      <c r="C77" s="197">
        <v>1.9991275665081149E-2</v>
      </c>
      <c r="D77" s="187" t="s">
        <v>3293</v>
      </c>
      <c r="K77"/>
    </row>
    <row r="78" spans="1:11" x14ac:dyDescent="0.4">
      <c r="A78" s="186">
        <v>33</v>
      </c>
      <c r="B78" s="186">
        <v>30887</v>
      </c>
      <c r="C78" s="197">
        <v>9.2283744054305991E-2</v>
      </c>
      <c r="D78" s="187" t="s">
        <v>3294</v>
      </c>
      <c r="K78"/>
    </row>
    <row r="79" spans="1:11" x14ac:dyDescent="0.4">
      <c r="A79" s="186">
        <v>34</v>
      </c>
      <c r="B79" s="186">
        <v>26533</v>
      </c>
      <c r="C79" s="197">
        <v>7.9274924110237344E-2</v>
      </c>
      <c r="D79" s="187" t="s">
        <v>3295</v>
      </c>
      <c r="K79"/>
    </row>
    <row r="80" spans="1:11" x14ac:dyDescent="0.4">
      <c r="A80" s="186">
        <v>35</v>
      </c>
      <c r="B80" s="186">
        <v>667</v>
      </c>
      <c r="C80" s="197">
        <v>1.9928532160527761E-3</v>
      </c>
      <c r="D80" s="187" t="s">
        <v>3296</v>
      </c>
      <c r="K80"/>
    </row>
    <row r="81" spans="1:19" x14ac:dyDescent="0.4">
      <c r="A81" s="186">
        <v>36</v>
      </c>
      <c r="B81" s="186">
        <v>4882</v>
      </c>
      <c r="C81" s="197">
        <v>1.4586370915696633E-2</v>
      </c>
      <c r="D81" s="187" t="s">
        <v>3297</v>
      </c>
      <c r="K81"/>
    </row>
    <row r="82" spans="1:19" x14ac:dyDescent="0.4">
      <c r="A82" s="186">
        <v>37</v>
      </c>
      <c r="B82" s="186">
        <v>35575</v>
      </c>
      <c r="C82" s="197">
        <v>0.10629048449936659</v>
      </c>
      <c r="D82" s="187" t="s">
        <v>3298</v>
      </c>
    </row>
    <row r="83" spans="1:19" x14ac:dyDescent="0.4">
      <c r="A83" s="186">
        <v>38</v>
      </c>
      <c r="B83" s="186">
        <v>5729</v>
      </c>
      <c r="C83" s="197">
        <v>1.7117025599349859E-2</v>
      </c>
      <c r="D83" s="187" t="s">
        <v>3299</v>
      </c>
    </row>
    <row r="84" spans="1:19" x14ac:dyDescent="0.4">
      <c r="A84" s="186">
        <v>39</v>
      </c>
      <c r="B84" s="186">
        <v>828</v>
      </c>
      <c r="C84" s="197">
        <v>2.4738867509620671E-3</v>
      </c>
      <c r="D84" s="187">
        <v>454</v>
      </c>
    </row>
    <row r="85" spans="1:19" x14ac:dyDescent="0.4">
      <c r="A85" s="186">
        <v>40</v>
      </c>
      <c r="B85" s="186">
        <v>656</v>
      </c>
      <c r="C85" s="197">
        <v>1.9599875708105267E-3</v>
      </c>
      <c r="D85" s="187">
        <v>184</v>
      </c>
    </row>
    <row r="86" spans="1:19" ht="21.6" customHeight="1" x14ac:dyDescent="0.4">
      <c r="A86" s="186">
        <v>41</v>
      </c>
      <c r="B86" s="186">
        <v>3072</v>
      </c>
      <c r="C86" s="197">
        <v>9.1784783803810031E-3</v>
      </c>
      <c r="D86" s="187" t="s">
        <v>3300</v>
      </c>
    </row>
    <row r="87" spans="1:19" s="148" customFormat="1" ht="21.6" customHeight="1" x14ac:dyDescent="0.4">
      <c r="A87" s="229" t="s">
        <v>3329</v>
      </c>
      <c r="B87" s="191"/>
      <c r="C87" s="196"/>
      <c r="D87" s="192"/>
      <c r="K87" s="24"/>
    </row>
    <row r="88" spans="1:19" s="148" customFormat="1" ht="21.6" customHeight="1" x14ac:dyDescent="0.4">
      <c r="A88" s="191"/>
      <c r="B88" s="191"/>
      <c r="C88" s="192"/>
    </row>
    <row r="89" spans="1:19" s="148" customFormat="1" ht="34.799999999999997" x14ac:dyDescent="0.4">
      <c r="A89" s="198" t="s">
        <v>3302</v>
      </c>
      <c r="B89" s="140" t="s">
        <v>1864</v>
      </c>
      <c r="C89" s="195" t="s">
        <v>3309</v>
      </c>
      <c r="E89" s="198" t="s">
        <v>3312</v>
      </c>
      <c r="F89" s="140" t="s">
        <v>1864</v>
      </c>
      <c r="G89" s="195" t="s">
        <v>3309</v>
      </c>
      <c r="I89" s="208" t="s">
        <v>3313</v>
      </c>
      <c r="J89" s="209" t="s">
        <v>3314</v>
      </c>
      <c r="K89" s="209"/>
      <c r="L89" s="210" t="s">
        <v>3315</v>
      </c>
      <c r="M89" s="210"/>
    </row>
    <row r="90" spans="1:19" s="148" customFormat="1" ht="21.6" customHeight="1" x14ac:dyDescent="0.4">
      <c r="A90" s="199" t="s">
        <v>755</v>
      </c>
      <c r="B90" s="186">
        <v>327657</v>
      </c>
      <c r="C90" s="197">
        <f>B90/SUM($B$90:$B$91)</f>
        <v>0.97896897483089129</v>
      </c>
      <c r="E90" s="199" t="s">
        <v>755</v>
      </c>
      <c r="F90" s="186">
        <v>238596</v>
      </c>
      <c r="G90" s="197">
        <f>F90/SUM($B$90:$B$91)</f>
        <v>0.71287377201998237</v>
      </c>
      <c r="I90" s="199" t="s">
        <v>755</v>
      </c>
      <c r="J90" s="186">
        <v>238596</v>
      </c>
      <c r="K90" s="211">
        <v>0.72818830000000001</v>
      </c>
      <c r="L90" s="174">
        <v>89061</v>
      </c>
      <c r="M90" s="212">
        <v>0.27181169999999999</v>
      </c>
    </row>
    <row r="91" spans="1:19" s="148" customFormat="1" ht="21.6" customHeight="1" x14ac:dyDescent="0.4">
      <c r="A91" s="199" t="s">
        <v>850</v>
      </c>
      <c r="B91" s="186">
        <v>7039</v>
      </c>
      <c r="C91" s="197">
        <f>B91/SUM($B$90:$B$91)</f>
        <v>2.1031025169108684E-2</v>
      </c>
      <c r="E91" s="199" t="s">
        <v>850</v>
      </c>
      <c r="F91" s="186">
        <v>96100</v>
      </c>
      <c r="G91" s="197">
        <f>F91/SUM($B$90:$B$91)</f>
        <v>0.28712622798001769</v>
      </c>
      <c r="I91" s="199" t="s">
        <v>850</v>
      </c>
      <c r="J91" s="186">
        <v>0</v>
      </c>
      <c r="K91" s="211">
        <v>0</v>
      </c>
      <c r="L91" s="174">
        <v>7039</v>
      </c>
      <c r="M91" s="211">
        <v>1</v>
      </c>
    </row>
    <row r="92" spans="1:19" s="148" customFormat="1" ht="21.6" customHeight="1" x14ac:dyDescent="0.4">
      <c r="A92" s="191"/>
      <c r="B92" s="191"/>
      <c r="C92" s="191"/>
    </row>
    <row r="93" spans="1:19" s="148" customFormat="1" ht="52.2" x14ac:dyDescent="0.4">
      <c r="A93" s="195" t="s">
        <v>1781</v>
      </c>
      <c r="B93" s="48" t="s">
        <v>1864</v>
      </c>
      <c r="C93" s="195" t="s">
        <v>3309</v>
      </c>
      <c r="E93" s="194" t="s">
        <v>3308</v>
      </c>
      <c r="F93" s="140" t="s">
        <v>1864</v>
      </c>
      <c r="G93" s="195" t="s">
        <v>3309</v>
      </c>
      <c r="I93" s="207" t="s">
        <v>3310</v>
      </c>
      <c r="J93" s="205" t="s">
        <v>3311</v>
      </c>
      <c r="K93" s="203"/>
      <c r="L93" s="202" t="s">
        <v>3232</v>
      </c>
      <c r="M93" s="203"/>
      <c r="N93" s="202" t="s">
        <v>3231</v>
      </c>
      <c r="O93" s="203"/>
      <c r="P93" s="202" t="s">
        <v>783</v>
      </c>
      <c r="Q93" s="203"/>
      <c r="R93" s="202" t="s">
        <v>869</v>
      </c>
      <c r="S93" s="204"/>
    </row>
    <row r="94" spans="1:19" s="148" customFormat="1" ht="21.6" customHeight="1" x14ac:dyDescent="0.4">
      <c r="A94" s="167" t="s">
        <v>3303</v>
      </c>
      <c r="B94" s="186">
        <v>1005</v>
      </c>
      <c r="C94" s="197">
        <v>3.0027248607691756E-3</v>
      </c>
      <c r="E94" s="167" t="s">
        <v>3303</v>
      </c>
      <c r="F94" s="152">
        <v>1010</v>
      </c>
      <c r="G94" s="197">
        <v>3.0176637904247437E-3</v>
      </c>
      <c r="I94" s="206" t="s">
        <v>3303</v>
      </c>
      <c r="J94" s="152">
        <v>624</v>
      </c>
      <c r="K94" s="152">
        <v>-0.62089552199999998</v>
      </c>
      <c r="L94" s="152">
        <v>328</v>
      </c>
      <c r="M94" s="152">
        <v>-0.32636815899999999</v>
      </c>
      <c r="N94" s="152">
        <v>48</v>
      </c>
      <c r="O94" s="152">
        <v>-4.7761194E-2</v>
      </c>
      <c r="P94" s="152">
        <v>4</v>
      </c>
      <c r="Q94" s="152">
        <v>-3.9801000000000003E-3</v>
      </c>
      <c r="R94" s="152">
        <v>1</v>
      </c>
      <c r="S94" s="152">
        <v>-9.9502500000000008E-4</v>
      </c>
    </row>
    <row r="95" spans="1:19" s="148" customFormat="1" x14ac:dyDescent="0.4">
      <c r="A95" s="167" t="s">
        <v>3304</v>
      </c>
      <c r="B95" s="186">
        <v>5037</v>
      </c>
      <c r="C95" s="197">
        <v>1.5049477735019242E-2</v>
      </c>
      <c r="E95" s="167" t="s">
        <v>3304</v>
      </c>
      <c r="F95" s="152">
        <v>5046</v>
      </c>
      <c r="G95" s="197">
        <v>1.5076367808399264E-2</v>
      </c>
      <c r="I95" s="201" t="s">
        <v>3232</v>
      </c>
      <c r="J95" s="152">
        <v>373</v>
      </c>
      <c r="K95" s="152">
        <v>-7.4052014999999999E-2</v>
      </c>
      <c r="L95" s="152">
        <v>2809</v>
      </c>
      <c r="M95" s="152">
        <v>-0.55767321800000003</v>
      </c>
      <c r="N95" s="152">
        <v>1638</v>
      </c>
      <c r="O95" s="152">
        <v>-0.32519356799999999</v>
      </c>
      <c r="P95" s="152">
        <v>208</v>
      </c>
      <c r="Q95" s="152">
        <v>-4.1294420999999998E-2</v>
      </c>
      <c r="R95" s="152">
        <v>9</v>
      </c>
      <c r="S95" s="152">
        <v>-1.7867779999999999E-3</v>
      </c>
    </row>
    <row r="96" spans="1:19" s="148" customFormat="1" x14ac:dyDescent="0.4">
      <c r="A96" s="167" t="s">
        <v>3305</v>
      </c>
      <c r="B96" s="186">
        <v>34075</v>
      </c>
      <c r="C96" s="197">
        <v>0.10180880560269617</v>
      </c>
      <c r="E96" s="167" t="s">
        <v>3305</v>
      </c>
      <c r="F96" s="152">
        <v>34144</v>
      </c>
      <c r="G96" s="197">
        <v>0.10201496283194302</v>
      </c>
      <c r="I96" s="201" t="s">
        <v>3231</v>
      </c>
      <c r="J96" s="152">
        <v>13</v>
      </c>
      <c r="K96" s="152">
        <v>-3.8151100000000001E-4</v>
      </c>
      <c r="L96" s="152">
        <v>1860</v>
      </c>
      <c r="M96" s="152">
        <v>-5.4585473000000002E-2</v>
      </c>
      <c r="N96" s="152">
        <v>19342</v>
      </c>
      <c r="O96" s="152">
        <v>-0.56763022699999999</v>
      </c>
      <c r="P96" s="152">
        <v>11421</v>
      </c>
      <c r="Q96" s="152">
        <v>-0.33517241399999997</v>
      </c>
      <c r="R96" s="152">
        <v>1439</v>
      </c>
      <c r="S96" s="152">
        <v>-4.2230374000000001E-2</v>
      </c>
    </row>
    <row r="97" spans="1:19" s="148" customFormat="1" x14ac:dyDescent="0.4">
      <c r="A97" s="167" t="s">
        <v>3306</v>
      </c>
      <c r="B97" s="186">
        <v>117475</v>
      </c>
      <c r="C97" s="197">
        <v>0.35099015225757108</v>
      </c>
      <c r="E97" s="167" t="s">
        <v>3306</v>
      </c>
      <c r="F97" s="152">
        <v>119187</v>
      </c>
      <c r="G97" s="197">
        <v>0.35610524177163755</v>
      </c>
      <c r="I97" s="201" t="s">
        <v>783</v>
      </c>
      <c r="J97" s="152">
        <v>0</v>
      </c>
      <c r="K97" s="152">
        <v>0</v>
      </c>
      <c r="L97" s="152">
        <v>49</v>
      </c>
      <c r="M97" s="152">
        <v>-4.1711E-4</v>
      </c>
      <c r="N97" s="152">
        <v>12717</v>
      </c>
      <c r="O97" s="152">
        <v>-0.10825282</v>
      </c>
      <c r="P97" s="152">
        <v>72308</v>
      </c>
      <c r="Q97" s="152">
        <v>-0.61551819500000005</v>
      </c>
      <c r="R97" s="152">
        <v>32401</v>
      </c>
      <c r="S97" s="152">
        <v>-0.27581187499999998</v>
      </c>
    </row>
    <row r="98" spans="1:19" s="148" customFormat="1" x14ac:dyDescent="0.4">
      <c r="A98" s="167" t="s">
        <v>3307</v>
      </c>
      <c r="B98" s="186">
        <v>177104</v>
      </c>
      <c r="C98" s="197">
        <v>0.52914883954394432</v>
      </c>
      <c r="E98" s="167" t="s">
        <v>3307</v>
      </c>
      <c r="F98" s="152">
        <v>175309</v>
      </c>
      <c r="G98" s="197">
        <v>0.52378576379759545</v>
      </c>
      <c r="I98" s="201" t="s">
        <v>869</v>
      </c>
      <c r="J98" s="152">
        <v>0</v>
      </c>
      <c r="K98" s="152">
        <v>0</v>
      </c>
      <c r="L98" s="152">
        <v>0</v>
      </c>
      <c r="M98" s="152">
        <v>0</v>
      </c>
      <c r="N98" s="152">
        <v>399</v>
      </c>
      <c r="O98" s="152">
        <v>-2.252914E-3</v>
      </c>
      <c r="P98" s="152">
        <v>35246</v>
      </c>
      <c r="Q98" s="152">
        <v>-0.19901300899999999</v>
      </c>
      <c r="R98" s="152">
        <v>141459</v>
      </c>
      <c r="S98" s="152">
        <v>-0.79873407699999999</v>
      </c>
    </row>
    <row r="99" spans="1:19" s="148" customFormat="1" x14ac:dyDescent="0.4">
      <c r="A99" s="200"/>
      <c r="B99" s="191"/>
      <c r="C99" s="196"/>
      <c r="E99" s="200"/>
      <c r="F99" s="58"/>
      <c r="G99" s="196"/>
    </row>
    <row r="100" spans="1:19" s="148" customFormat="1" x14ac:dyDescent="0.4">
      <c r="A100" s="200"/>
      <c r="B100" s="191"/>
      <c r="C100" s="196"/>
      <c r="E100" s="200"/>
      <c r="F100" s="58"/>
      <c r="G100" s="196"/>
    </row>
    <row r="101" spans="1:19" s="148" customFormat="1" x14ac:dyDescent="0.4">
      <c r="A101" s="200"/>
      <c r="B101" s="191"/>
      <c r="C101" s="196"/>
      <c r="E101" s="200"/>
      <c r="F101" s="58"/>
      <c r="G101" s="196"/>
    </row>
    <row r="102" spans="1:19" s="148" customFormat="1" x14ac:dyDescent="0.4">
      <c r="A102" s="195" t="s">
        <v>3316</v>
      </c>
      <c r="B102" s="48" t="s">
        <v>1864</v>
      </c>
      <c r="C102" s="195" t="s">
        <v>3309</v>
      </c>
      <c r="D102" s="195" t="s">
        <v>3318</v>
      </c>
      <c r="E102" s="200"/>
      <c r="F102" s="194" t="s">
        <v>1745</v>
      </c>
      <c r="G102" s="194" t="s">
        <v>2143</v>
      </c>
    </row>
    <row r="103" spans="1:19" s="148" customFormat="1" x14ac:dyDescent="0.4">
      <c r="A103" s="167">
        <v>1</v>
      </c>
      <c r="B103" s="186">
        <v>160888</v>
      </c>
      <c r="C103" s="197">
        <f>B103/SUM($B$103:$B$108)</f>
        <v>0.48069890288500611</v>
      </c>
      <c r="D103" s="214" t="s">
        <v>3319</v>
      </c>
      <c r="E103" s="200"/>
      <c r="F103" s="186">
        <v>-1</v>
      </c>
      <c r="G103" s="185" t="s">
        <v>3330</v>
      </c>
    </row>
    <row r="104" spans="1:19" s="148" customFormat="1" x14ac:dyDescent="0.4">
      <c r="A104" s="167">
        <v>2</v>
      </c>
      <c r="B104" s="186">
        <v>20661</v>
      </c>
      <c r="C104" s="197">
        <f t="shared" ref="C104:C108" si="0">B104/SUM($B$103:$B$108)</f>
        <v>6.1730645122738244E-2</v>
      </c>
      <c r="D104" s="214" t="s">
        <v>3321</v>
      </c>
      <c r="E104" s="200"/>
      <c r="F104" s="186">
        <v>1</v>
      </c>
      <c r="G104" s="185" t="s">
        <v>3331</v>
      </c>
    </row>
    <row r="105" spans="1:19" s="148" customFormat="1" x14ac:dyDescent="0.4">
      <c r="A105" s="167">
        <v>3</v>
      </c>
      <c r="B105" s="186">
        <v>51887</v>
      </c>
      <c r="C105" s="197">
        <f t="shared" si="0"/>
        <v>0.15502724860769176</v>
      </c>
      <c r="D105" s="214" t="s">
        <v>3322</v>
      </c>
      <c r="E105" s="200"/>
      <c r="F105" s="186">
        <v>2</v>
      </c>
      <c r="G105" s="185" t="s">
        <v>3332</v>
      </c>
    </row>
    <row r="106" spans="1:19" s="148" customFormat="1" x14ac:dyDescent="0.4">
      <c r="A106" s="167">
        <v>4</v>
      </c>
      <c r="B106" s="186">
        <v>36450</v>
      </c>
      <c r="C106" s="197">
        <f t="shared" si="0"/>
        <v>0.10890479718909099</v>
      </c>
      <c r="D106" s="193" t="s">
        <v>3323</v>
      </c>
      <c r="E106" s="200"/>
      <c r="F106" s="186">
        <v>3</v>
      </c>
      <c r="G106" s="185" t="s">
        <v>3333</v>
      </c>
    </row>
    <row r="107" spans="1:19" s="148" customFormat="1" x14ac:dyDescent="0.4">
      <c r="A107" s="167">
        <v>5</v>
      </c>
      <c r="B107" s="186">
        <v>52923</v>
      </c>
      <c r="C107" s="197">
        <f t="shared" si="0"/>
        <v>0.15812259483232546</v>
      </c>
      <c r="D107" s="214" t="s">
        <v>3320</v>
      </c>
      <c r="E107" s="200"/>
      <c r="F107" s="186">
        <v>4</v>
      </c>
      <c r="G107" s="185" t="s">
        <v>3334</v>
      </c>
    </row>
    <row r="108" spans="1:19" s="148" customFormat="1" x14ac:dyDescent="0.4">
      <c r="A108" s="167" t="s">
        <v>3317</v>
      </c>
      <c r="B108" s="174">
        <v>11887</v>
      </c>
      <c r="C108" s="197">
        <f t="shared" si="0"/>
        <v>3.5515811363147451E-2</v>
      </c>
      <c r="D108" s="86">
        <v>-1</v>
      </c>
      <c r="E108" s="200"/>
      <c r="F108" s="186">
        <v>5</v>
      </c>
      <c r="G108" s="185" t="s">
        <v>3335</v>
      </c>
    </row>
    <row r="109" spans="1:19" s="148" customFormat="1" x14ac:dyDescent="0.4">
      <c r="A109" s="215" t="s">
        <v>3324</v>
      </c>
      <c r="B109" s="191"/>
      <c r="C109" s="196"/>
      <c r="E109" s="200"/>
      <c r="F109" s="186">
        <v>6</v>
      </c>
      <c r="G109" s="185" t="s">
        <v>3330</v>
      </c>
    </row>
    <row r="110" spans="1:19" s="148" customFormat="1" x14ac:dyDescent="0.4">
      <c r="A110" s="200"/>
      <c r="B110" s="191"/>
      <c r="C110" s="196"/>
      <c r="E110" s="200"/>
      <c r="F110" s="186">
        <v>7</v>
      </c>
      <c r="G110" s="185" t="s">
        <v>3336</v>
      </c>
    </row>
    <row r="111" spans="1:19" s="148" customFormat="1" x14ac:dyDescent="0.4">
      <c r="A111" s="200"/>
      <c r="B111" s="191"/>
      <c r="C111" s="196"/>
      <c r="E111" s="200"/>
      <c r="F111" s="186">
        <v>8</v>
      </c>
      <c r="G111" s="185" t="s">
        <v>3337</v>
      </c>
    </row>
    <row r="112" spans="1:19" s="148" customFormat="1" x14ac:dyDescent="0.4">
      <c r="A112" s="218" t="s">
        <v>3327</v>
      </c>
      <c r="B112" s="48" t="s">
        <v>1864</v>
      </c>
      <c r="C112" s="195" t="s">
        <v>3309</v>
      </c>
      <c r="E112" s="200"/>
      <c r="F112" s="186">
        <v>9</v>
      </c>
      <c r="G112" s="185" t="s">
        <v>3338</v>
      </c>
    </row>
    <row r="113" spans="1:11" s="148" customFormat="1" x14ac:dyDescent="0.4">
      <c r="A113" s="167">
        <v>1</v>
      </c>
      <c r="B113" s="186">
        <v>538</v>
      </c>
      <c r="C113" s="197">
        <f>B113/SUM($B$113:$B$115,$B$117:$B$119,$B$121:$B$126)</f>
        <v>1.6074288309391208E-3</v>
      </c>
      <c r="E113" s="200"/>
      <c r="F113" s="186">
        <v>10</v>
      </c>
      <c r="G113" s="185" t="s">
        <v>3339</v>
      </c>
    </row>
    <row r="114" spans="1:11" s="148" customFormat="1" x14ac:dyDescent="0.4">
      <c r="A114" s="167">
        <v>2</v>
      </c>
      <c r="B114" s="186">
        <v>896</v>
      </c>
      <c r="C114" s="197">
        <f t="shared" ref="C114:C126" si="1">B114/SUM($B$113:$B$115,$B$117:$B$119,$B$121:$B$126)</f>
        <v>2.6770561942777923E-3</v>
      </c>
      <c r="E114" s="200"/>
      <c r="F114" s="186">
        <v>11</v>
      </c>
      <c r="G114" s="185" t="s">
        <v>3340</v>
      </c>
    </row>
    <row r="115" spans="1:11" s="148" customFormat="1" x14ac:dyDescent="0.4">
      <c r="A115" s="219">
        <v>3</v>
      </c>
      <c r="B115" s="174">
        <v>1652</v>
      </c>
      <c r="C115" s="197">
        <f t="shared" si="1"/>
        <v>4.9358223581996794E-3</v>
      </c>
      <c r="E115" s="200"/>
      <c r="F115" s="186">
        <v>12</v>
      </c>
      <c r="G115" s="185" t="s">
        <v>3341</v>
      </c>
    </row>
    <row r="116" spans="1:11" s="148" customFormat="1" ht="18" thickBot="1" x14ac:dyDescent="0.45">
      <c r="A116" s="223"/>
      <c r="B116" s="222">
        <v>333262</v>
      </c>
      <c r="C116" s="227">
        <f t="shared" si="1"/>
        <v>0.99571551497478306</v>
      </c>
      <c r="E116" s="200"/>
      <c r="F116" s="186">
        <v>13</v>
      </c>
      <c r="G116" s="185" t="s">
        <v>3342</v>
      </c>
    </row>
    <row r="117" spans="1:11" s="148" customFormat="1" ht="18" thickTop="1" x14ac:dyDescent="0.4">
      <c r="A117" s="221">
        <v>4</v>
      </c>
      <c r="B117" s="220">
        <v>2050</v>
      </c>
      <c r="C117" s="226">
        <f t="shared" si="1"/>
        <v>6.1249611587828956E-3</v>
      </c>
      <c r="E117" s="200"/>
      <c r="F117" s="186">
        <v>14</v>
      </c>
      <c r="G117" s="185" t="s">
        <v>3343</v>
      </c>
    </row>
    <row r="118" spans="1:11" s="148" customFormat="1" x14ac:dyDescent="0.4">
      <c r="A118" s="167">
        <v>5</v>
      </c>
      <c r="B118" s="174">
        <v>2276</v>
      </c>
      <c r="C118" s="197">
        <f t="shared" si="1"/>
        <v>6.8002007792145706E-3</v>
      </c>
      <c r="E118" s="200"/>
      <c r="F118" s="186">
        <v>15</v>
      </c>
      <c r="G118" s="185" t="s">
        <v>3344</v>
      </c>
    </row>
    <row r="119" spans="1:11" s="148" customFormat="1" x14ac:dyDescent="0.4">
      <c r="A119" s="219">
        <v>6</v>
      </c>
      <c r="B119" s="46">
        <v>2737</v>
      </c>
      <c r="C119" s="197">
        <f t="shared" si="1"/>
        <v>8.1775700934579431E-3</v>
      </c>
      <c r="E119" s="200"/>
      <c r="F119" s="186">
        <v>16</v>
      </c>
      <c r="G119" s="185" t="s">
        <v>3345</v>
      </c>
    </row>
    <row r="120" spans="1:11" s="148" customFormat="1" ht="18" thickBot="1" x14ac:dyDescent="0.45">
      <c r="A120" s="223"/>
      <c r="B120" s="225">
        <v>327284</v>
      </c>
      <c r="C120" s="227">
        <f t="shared" si="1"/>
        <v>0.97785453067858596</v>
      </c>
      <c r="E120" s="200"/>
      <c r="F120" s="186">
        <v>17</v>
      </c>
      <c r="G120" s="185" t="s">
        <v>3346</v>
      </c>
    </row>
    <row r="121" spans="1:11" s="148" customFormat="1" ht="18" thickTop="1" x14ac:dyDescent="0.4">
      <c r="A121" s="221">
        <v>7</v>
      </c>
      <c r="B121" s="224">
        <v>3274</v>
      </c>
      <c r="C121" s="226">
        <f t="shared" si="1"/>
        <v>9.7820111384659507E-3</v>
      </c>
      <c r="E121" s="200"/>
      <c r="F121" s="186">
        <v>18</v>
      </c>
      <c r="G121" s="185" t="s">
        <v>3347</v>
      </c>
    </row>
    <row r="122" spans="1:11" s="148" customFormat="1" x14ac:dyDescent="0.4">
      <c r="A122" s="167">
        <v>8</v>
      </c>
      <c r="B122" s="186">
        <v>3756</v>
      </c>
      <c r="C122" s="197">
        <f t="shared" si="1"/>
        <v>1.1222123957262711E-2</v>
      </c>
      <c r="E122" s="200"/>
      <c r="F122" s="186">
        <v>19</v>
      </c>
      <c r="G122" s="185" t="s">
        <v>3348</v>
      </c>
    </row>
    <row r="123" spans="1:11" s="148" customFormat="1" ht="21.6" customHeight="1" x14ac:dyDescent="0.4">
      <c r="A123" s="167">
        <v>9</v>
      </c>
      <c r="B123" s="186">
        <v>3824</v>
      </c>
      <c r="C123" s="197">
        <f t="shared" si="1"/>
        <v>1.1425293400578435E-2</v>
      </c>
      <c r="F123" s="186">
        <v>20</v>
      </c>
      <c r="G123" s="185" t="s">
        <v>3349</v>
      </c>
    </row>
    <row r="124" spans="1:11" s="148" customFormat="1" x14ac:dyDescent="0.4">
      <c r="A124" s="167">
        <v>10</v>
      </c>
      <c r="B124" s="186">
        <v>4143</v>
      </c>
      <c r="C124" s="197">
        <f t="shared" si="1"/>
        <v>1.2378397112603676E-2</v>
      </c>
      <c r="F124" s="186">
        <v>21</v>
      </c>
      <c r="G124" s="185" t="s">
        <v>3350</v>
      </c>
    </row>
    <row r="125" spans="1:11" x14ac:dyDescent="0.4">
      <c r="A125" s="167">
        <v>11</v>
      </c>
      <c r="B125" s="46">
        <v>4449</v>
      </c>
      <c r="C125" s="197">
        <f t="shared" si="1"/>
        <v>1.3292659607524441E-2</v>
      </c>
      <c r="F125" s="186">
        <v>22</v>
      </c>
      <c r="G125" s="185" t="s">
        <v>3351</v>
      </c>
    </row>
    <row r="126" spans="1:11" x14ac:dyDescent="0.4">
      <c r="A126" s="167">
        <v>12</v>
      </c>
      <c r="B126" s="46">
        <v>305101</v>
      </c>
      <c r="C126" s="197">
        <f t="shared" si="1"/>
        <v>0.9115764753686928</v>
      </c>
      <c r="F126" s="186">
        <v>23</v>
      </c>
      <c r="G126" s="185" t="s">
        <v>3352</v>
      </c>
    </row>
    <row r="127" spans="1:11" s="148" customFormat="1" x14ac:dyDescent="0.4">
      <c r="B127" s="217"/>
      <c r="F127" s="186">
        <v>24</v>
      </c>
      <c r="G127" s="185" t="s">
        <v>3353</v>
      </c>
      <c r="K127" s="24"/>
    </row>
    <row r="128" spans="1:11" s="148" customFormat="1" x14ac:dyDescent="0.4">
      <c r="B128" s="217"/>
      <c r="G128" s="29"/>
      <c r="K128" s="24"/>
    </row>
    <row r="129" spans="1:13" s="148" customFormat="1" x14ac:dyDescent="0.4">
      <c r="B129" s="217"/>
      <c r="G129" s="29"/>
      <c r="K129" s="24"/>
    </row>
    <row r="130" spans="1:13" s="148" customFormat="1" x14ac:dyDescent="0.4">
      <c r="B130" s="217"/>
      <c r="G130" s="29"/>
      <c r="K130" s="24"/>
    </row>
    <row r="131" spans="1:13" ht="20.399999999999999" x14ac:dyDescent="0.4">
      <c r="A131" s="64" t="s">
        <v>1768</v>
      </c>
      <c r="M131" s="42" t="s">
        <v>459</v>
      </c>
    </row>
    <row r="132" spans="1:13" x14ac:dyDescent="0.4">
      <c r="A132" s="17" t="s">
        <v>777</v>
      </c>
      <c r="B132" s="17" t="s">
        <v>774</v>
      </c>
      <c r="C132" s="17" t="s">
        <v>781</v>
      </c>
      <c r="D132" s="17" t="s">
        <v>765</v>
      </c>
      <c r="E132" s="17" t="s">
        <v>770</v>
      </c>
      <c r="F132" s="17" t="s">
        <v>1904</v>
      </c>
      <c r="G132" s="17" t="s">
        <v>736</v>
      </c>
      <c r="H132" s="17" t="s">
        <v>1888</v>
      </c>
      <c r="I132" s="17" t="s">
        <v>746</v>
      </c>
      <c r="J132" s="17" t="s">
        <v>749</v>
      </c>
      <c r="K132" s="17" t="s">
        <v>804</v>
      </c>
      <c r="L132" s="17" t="s">
        <v>1981</v>
      </c>
      <c r="M132" s="17" t="s">
        <v>1929</v>
      </c>
    </row>
    <row r="133" spans="1:13" x14ac:dyDescent="0.4">
      <c r="A133" s="22" t="s">
        <v>1965</v>
      </c>
      <c r="B133" s="22" t="s">
        <v>806</v>
      </c>
      <c r="C133" s="22" t="s">
        <v>741</v>
      </c>
      <c r="D133" s="22" t="s">
        <v>741</v>
      </c>
      <c r="E133" s="22" t="s">
        <v>741</v>
      </c>
      <c r="F133" s="22" t="s">
        <v>741</v>
      </c>
      <c r="G133" s="22" t="s">
        <v>741</v>
      </c>
      <c r="H133" s="22">
        <v>6</v>
      </c>
      <c r="I133" s="22">
        <v>108323</v>
      </c>
      <c r="J133" s="23">
        <f t="shared" ref="J133:J138" si="2">I133/128282</f>
        <v>0.84441308991128916</v>
      </c>
      <c r="K133" s="61"/>
      <c r="L133" s="66"/>
      <c r="M133" s="72"/>
    </row>
    <row r="134" spans="1:13" x14ac:dyDescent="0.4">
      <c r="A134" s="22" t="s">
        <v>1887</v>
      </c>
      <c r="B134" s="22" t="s">
        <v>806</v>
      </c>
      <c r="C134" s="22" t="s">
        <v>741</v>
      </c>
      <c r="D134" s="22" t="s">
        <v>741</v>
      </c>
      <c r="E134" s="22" t="s">
        <v>741</v>
      </c>
      <c r="F134" s="22" t="s">
        <v>741</v>
      </c>
      <c r="G134" s="22" t="s">
        <v>741</v>
      </c>
      <c r="H134" s="22">
        <v>12</v>
      </c>
      <c r="I134" s="22">
        <v>108476</v>
      </c>
      <c r="J134" s="23">
        <f t="shared" si="2"/>
        <v>0.84560577477744348</v>
      </c>
      <c r="K134" s="22"/>
      <c r="L134" s="46"/>
      <c r="M134" s="68"/>
    </row>
    <row r="135" spans="1:13" x14ac:dyDescent="0.4">
      <c r="A135" s="22" t="s">
        <v>1867</v>
      </c>
      <c r="B135" s="22" t="s">
        <v>806</v>
      </c>
      <c r="C135" s="22" t="s">
        <v>741</v>
      </c>
      <c r="D135" s="22" t="s">
        <v>741</v>
      </c>
      <c r="E135" s="22" t="s">
        <v>741</v>
      </c>
      <c r="F135" s="22" t="s">
        <v>741</v>
      </c>
      <c r="G135" s="22" t="s">
        <v>741</v>
      </c>
      <c r="H135" s="22">
        <v>12</v>
      </c>
      <c r="I135" s="22">
        <v>111196</v>
      </c>
      <c r="J135" s="23">
        <f t="shared" si="2"/>
        <v>0.86680906128685242</v>
      </c>
      <c r="K135" s="22"/>
      <c r="L135" s="46"/>
      <c r="M135" s="68"/>
    </row>
    <row r="136" spans="1:13" x14ac:dyDescent="0.4">
      <c r="A136" s="22" t="s">
        <v>3115</v>
      </c>
      <c r="B136" s="22" t="s">
        <v>775</v>
      </c>
      <c r="C136" s="22">
        <v>-386.89117043121098</v>
      </c>
      <c r="D136" s="22">
        <v>1596.1889117043099</v>
      </c>
      <c r="E136" s="22">
        <v>60.291519757634198</v>
      </c>
      <c r="F136" s="22">
        <v>74.9079486194358</v>
      </c>
      <c r="G136" s="22">
        <v>2.9731281199128601</v>
      </c>
      <c r="H136" s="22" t="s">
        <v>741</v>
      </c>
      <c r="I136" s="22">
        <v>111587</v>
      </c>
      <c r="J136" s="23">
        <f t="shared" si="2"/>
        <v>0.86985703372257994</v>
      </c>
      <c r="K136" s="22"/>
      <c r="L136" s="68"/>
      <c r="M136" s="68"/>
    </row>
    <row r="137" spans="1:13" x14ac:dyDescent="0.4">
      <c r="A137" s="22" t="s">
        <v>1897</v>
      </c>
      <c r="B137" s="22" t="s">
        <v>806</v>
      </c>
      <c r="C137" s="22" t="s">
        <v>741</v>
      </c>
      <c r="D137" s="22" t="s">
        <v>741</v>
      </c>
      <c r="E137" s="22" t="s">
        <v>741</v>
      </c>
      <c r="F137" s="22" t="s">
        <v>741</v>
      </c>
      <c r="G137" s="22" t="s">
        <v>741</v>
      </c>
      <c r="H137" s="22">
        <v>5</v>
      </c>
      <c r="I137" s="22">
        <v>111655</v>
      </c>
      <c r="J137" s="23">
        <f t="shared" si="2"/>
        <v>0.87038711588531514</v>
      </c>
      <c r="K137" s="22"/>
      <c r="L137" s="68"/>
      <c r="M137" s="68"/>
    </row>
    <row r="138" spans="1:13" x14ac:dyDescent="0.4">
      <c r="A138" s="22" t="s">
        <v>1911</v>
      </c>
      <c r="B138" s="22" t="s">
        <v>806</v>
      </c>
      <c r="C138" s="22" t="s">
        <v>741</v>
      </c>
      <c r="D138" s="22" t="s">
        <v>741</v>
      </c>
      <c r="E138" s="22" t="s">
        <v>741</v>
      </c>
      <c r="F138" s="22" t="s">
        <v>741</v>
      </c>
      <c r="G138" s="22" t="s">
        <v>741</v>
      </c>
      <c r="H138" s="22">
        <v>7</v>
      </c>
      <c r="I138" s="22">
        <v>111845</v>
      </c>
      <c r="J138" s="23">
        <f t="shared" si="2"/>
        <v>0.8718682278106048</v>
      </c>
      <c r="K138" s="22"/>
      <c r="L138" s="46"/>
      <c r="M138" s="68"/>
    </row>
    <row r="139" spans="1:13" x14ac:dyDescent="0.4">
      <c r="L139" s="24"/>
      <c r="M139" s="24"/>
    </row>
    <row r="140" spans="1:13" x14ac:dyDescent="0.4">
      <c r="L140" s="24"/>
      <c r="M140" s="24"/>
    </row>
    <row r="141" spans="1:13" x14ac:dyDescent="0.4">
      <c r="L141" s="24"/>
      <c r="M141" s="24"/>
    </row>
    <row r="142" spans="1:13" x14ac:dyDescent="0.4">
      <c r="L142" s="24"/>
      <c r="M142" s="24"/>
    </row>
    <row r="143" spans="1:13" x14ac:dyDescent="0.4">
      <c r="L143" s="24"/>
      <c r="M143" s="24"/>
    </row>
    <row r="144" spans="1:13" x14ac:dyDescent="0.4">
      <c r="L144" s="24"/>
      <c r="M144" s="24"/>
    </row>
    <row r="145" spans="12:13" x14ac:dyDescent="0.4">
      <c r="L145" s="24"/>
      <c r="M145" s="24"/>
    </row>
    <row r="146" spans="12:13" x14ac:dyDescent="0.4">
      <c r="L146" s="24"/>
      <c r="M146" s="24"/>
    </row>
    <row r="147" spans="12:13" x14ac:dyDescent="0.4">
      <c r="L147" s="24"/>
      <c r="M147" s="24"/>
    </row>
    <row r="148" spans="12:13" x14ac:dyDescent="0.4">
      <c r="L148" s="24"/>
      <c r="M148" s="24"/>
    </row>
    <row r="149" spans="12:13" x14ac:dyDescent="0.4">
      <c r="L149" s="24"/>
      <c r="M149" s="24"/>
    </row>
    <row r="150" spans="12:13" x14ac:dyDescent="0.4">
      <c r="L150" s="24"/>
      <c r="M150" s="24"/>
    </row>
    <row r="151" spans="12:13" x14ac:dyDescent="0.4">
      <c r="L151" s="24"/>
      <c r="M151" s="24"/>
    </row>
    <row r="152" spans="12:13" x14ac:dyDescent="0.4">
      <c r="L152" s="24"/>
      <c r="M152" s="24"/>
    </row>
    <row r="153" spans="12:13" x14ac:dyDescent="0.4">
      <c r="L153" s="24"/>
      <c r="M153" s="24"/>
    </row>
    <row r="154" spans="12:13" x14ac:dyDescent="0.4">
      <c r="L154" s="24"/>
      <c r="M154" s="24"/>
    </row>
    <row r="155" spans="12:13" x14ac:dyDescent="0.4">
      <c r="L155" s="24"/>
      <c r="M155" s="24"/>
    </row>
    <row r="156" spans="12:13" x14ac:dyDescent="0.4">
      <c r="L156" s="24"/>
      <c r="M156" s="24"/>
    </row>
    <row r="157" spans="12:13" x14ac:dyDescent="0.4">
      <c r="L157" s="24"/>
      <c r="M157" s="24"/>
    </row>
    <row r="158" spans="12:13" x14ac:dyDescent="0.4">
      <c r="L158" s="24"/>
      <c r="M158" s="24"/>
    </row>
  </sheetData>
  <sortState ref="A46:B86">
    <sortCondition ref="A46:A86"/>
  </sortState>
  <mergeCells count="9">
    <mergeCell ref="A115:A116"/>
    <mergeCell ref="A119:A120"/>
    <mergeCell ref="J93:K93"/>
    <mergeCell ref="L93:M93"/>
    <mergeCell ref="N93:O93"/>
    <mergeCell ref="P93:Q93"/>
    <mergeCell ref="R93:S93"/>
    <mergeCell ref="J89:K89"/>
    <mergeCell ref="L89:M89"/>
  </mergeCells>
  <phoneticPr fontId="15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208"/>
  <sheetViews>
    <sheetView tabSelected="1" topLeftCell="A43" zoomScaleNormal="100" workbookViewId="0">
      <selection activeCell="B27" sqref="B27"/>
    </sheetView>
  </sheetViews>
  <sheetFormatPr defaultColWidth="8.796875" defaultRowHeight="17.399999999999999" x14ac:dyDescent="0.4"/>
  <cols>
    <col min="2" max="2" width="8.796875" style="145" bestFit="1" customWidth="1"/>
  </cols>
  <sheetData>
    <row r="1" spans="1:7" x14ac:dyDescent="0.4">
      <c r="A1" s="146"/>
      <c r="B1" s="147" t="s">
        <v>2183</v>
      </c>
      <c r="C1" s="146" t="s">
        <v>2137</v>
      </c>
      <c r="D1" s="146" t="s">
        <v>1759</v>
      </c>
      <c r="E1" s="146" t="s">
        <v>1750</v>
      </c>
      <c r="F1" s="146" t="s">
        <v>1758</v>
      </c>
      <c r="G1" s="146" t="s">
        <v>2139</v>
      </c>
    </row>
    <row r="2" spans="1:7" x14ac:dyDescent="0.4">
      <c r="A2">
        <v>64</v>
      </c>
      <c r="B2" s="145">
        <v>42979</v>
      </c>
      <c r="C2" t="s">
        <v>417</v>
      </c>
      <c r="D2" s="139">
        <v>3</v>
      </c>
      <c r="E2" s="139">
        <v>1</v>
      </c>
      <c r="F2" s="139">
        <v>1</v>
      </c>
      <c r="G2" s="139">
        <v>-33.219280949999998</v>
      </c>
    </row>
    <row r="3" spans="1:7" x14ac:dyDescent="0.4">
      <c r="A3">
        <v>92</v>
      </c>
      <c r="B3" s="145">
        <v>42125</v>
      </c>
      <c r="C3" t="s">
        <v>415</v>
      </c>
      <c r="D3" s="139">
        <v>3</v>
      </c>
      <c r="E3" s="139">
        <v>3</v>
      </c>
      <c r="F3" s="139">
        <v>1</v>
      </c>
      <c r="G3" s="139">
        <v>-33.219280949999998</v>
      </c>
    </row>
    <row r="4" spans="1:7" x14ac:dyDescent="0.4">
      <c r="A4">
        <v>125</v>
      </c>
      <c r="B4" s="145">
        <v>42278</v>
      </c>
      <c r="C4" t="s">
        <v>413</v>
      </c>
      <c r="D4" s="139">
        <v>3</v>
      </c>
      <c r="E4" s="139">
        <v>3</v>
      </c>
      <c r="F4" s="139">
        <v>1</v>
      </c>
      <c r="G4" s="139">
        <v>-33.219280949999998</v>
      </c>
    </row>
    <row r="5" spans="1:7" x14ac:dyDescent="0.4">
      <c r="A5">
        <v>151</v>
      </c>
      <c r="B5" s="145">
        <v>42795</v>
      </c>
      <c r="C5" t="s">
        <v>433</v>
      </c>
      <c r="D5" s="139">
        <v>4</v>
      </c>
      <c r="E5" s="139">
        <v>2</v>
      </c>
      <c r="F5" s="139">
        <v>0</v>
      </c>
      <c r="G5" s="139">
        <v>-33.219280949999998</v>
      </c>
    </row>
    <row r="6" spans="1:7" x14ac:dyDescent="0.4">
      <c r="A6">
        <v>225</v>
      </c>
      <c r="B6" s="145">
        <v>42736</v>
      </c>
      <c r="C6" t="s">
        <v>421</v>
      </c>
      <c r="D6" s="139">
        <v>2</v>
      </c>
      <c r="E6" s="139">
        <v>1</v>
      </c>
      <c r="F6" s="139">
        <v>0</v>
      </c>
      <c r="G6" s="139">
        <v>-33.219280949999998</v>
      </c>
    </row>
    <row r="7" spans="1:7" x14ac:dyDescent="0.4">
      <c r="A7">
        <v>248</v>
      </c>
      <c r="B7" s="145">
        <v>42186</v>
      </c>
      <c r="C7" t="s">
        <v>412</v>
      </c>
      <c r="D7" s="139">
        <v>5</v>
      </c>
      <c r="E7" s="139">
        <v>1</v>
      </c>
      <c r="F7" s="139">
        <v>1</v>
      </c>
      <c r="G7" s="139">
        <v>-33.219280949999998</v>
      </c>
    </row>
    <row r="8" spans="1:7" x14ac:dyDescent="0.4">
      <c r="A8">
        <v>254</v>
      </c>
      <c r="B8" s="145">
        <v>42795</v>
      </c>
      <c r="C8" t="s">
        <v>401</v>
      </c>
      <c r="D8" s="139">
        <v>2</v>
      </c>
      <c r="E8" s="139">
        <v>1</v>
      </c>
      <c r="F8" s="139">
        <v>0</v>
      </c>
      <c r="G8" s="139">
        <v>-33.219280949999998</v>
      </c>
    </row>
    <row r="9" spans="1:7" x14ac:dyDescent="0.4">
      <c r="A9">
        <v>386</v>
      </c>
      <c r="B9" s="145">
        <v>42887</v>
      </c>
      <c r="C9" t="s">
        <v>422</v>
      </c>
      <c r="D9" s="139">
        <v>2</v>
      </c>
      <c r="E9" s="139">
        <v>3</v>
      </c>
      <c r="F9" s="139">
        <v>0</v>
      </c>
      <c r="G9" s="139">
        <v>-33.219280949999998</v>
      </c>
    </row>
    <row r="10" spans="1:7" x14ac:dyDescent="0.4">
      <c r="A10">
        <v>467</v>
      </c>
      <c r="B10" s="145">
        <v>42795</v>
      </c>
      <c r="C10" t="s">
        <v>404</v>
      </c>
      <c r="D10" s="139">
        <v>4</v>
      </c>
      <c r="E10" s="139">
        <v>1</v>
      </c>
      <c r="F10" s="139">
        <v>0</v>
      </c>
      <c r="G10" s="139">
        <v>-33.219280949999998</v>
      </c>
    </row>
    <row r="11" spans="1:7" x14ac:dyDescent="0.4">
      <c r="A11">
        <v>515</v>
      </c>
      <c r="B11" s="145">
        <v>42461</v>
      </c>
      <c r="C11" t="s">
        <v>410</v>
      </c>
      <c r="D11" s="139">
        <v>4</v>
      </c>
      <c r="E11" s="139">
        <v>2</v>
      </c>
      <c r="F11" s="139">
        <v>0</v>
      </c>
      <c r="G11" s="139">
        <v>-33.219280949999998</v>
      </c>
    </row>
    <row r="12" spans="1:7" x14ac:dyDescent="0.4">
      <c r="A12">
        <v>566</v>
      </c>
      <c r="B12" s="145">
        <v>42705</v>
      </c>
      <c r="C12" t="s">
        <v>402</v>
      </c>
      <c r="D12" s="139">
        <v>2</v>
      </c>
      <c r="E12" s="139">
        <v>3</v>
      </c>
      <c r="F12" s="139">
        <v>0</v>
      </c>
      <c r="G12" s="139">
        <v>-33.219280949999998</v>
      </c>
    </row>
    <row r="13" spans="1:7" x14ac:dyDescent="0.4">
      <c r="A13">
        <v>578</v>
      </c>
      <c r="B13" s="145">
        <v>42461</v>
      </c>
      <c r="C13" t="s">
        <v>317</v>
      </c>
      <c r="D13" s="139">
        <v>2</v>
      </c>
      <c r="E13" s="139">
        <v>2</v>
      </c>
      <c r="F13" s="139">
        <v>0</v>
      </c>
      <c r="G13" s="139">
        <v>-33.219280949999998</v>
      </c>
    </row>
    <row r="14" spans="1:7" x14ac:dyDescent="0.4">
      <c r="A14">
        <v>687</v>
      </c>
      <c r="B14" s="145">
        <v>42339</v>
      </c>
      <c r="C14" t="s">
        <v>436</v>
      </c>
      <c r="D14" s="139">
        <v>2</v>
      </c>
      <c r="E14" s="139">
        <v>2</v>
      </c>
      <c r="F14" s="139">
        <v>0</v>
      </c>
      <c r="G14" s="139">
        <v>-33.219280949999998</v>
      </c>
    </row>
    <row r="15" spans="1:7" x14ac:dyDescent="0.4">
      <c r="A15">
        <v>761</v>
      </c>
      <c r="B15" s="145">
        <v>42736</v>
      </c>
      <c r="C15" t="s">
        <v>443</v>
      </c>
      <c r="D15" s="139">
        <v>3</v>
      </c>
      <c r="E15" s="139">
        <v>3</v>
      </c>
      <c r="F15" s="139">
        <v>1</v>
      </c>
      <c r="G15" s="139">
        <v>-33.219280949999998</v>
      </c>
    </row>
    <row r="16" spans="1:7" x14ac:dyDescent="0.4">
      <c r="A16">
        <v>810</v>
      </c>
      <c r="B16" s="145">
        <v>42401</v>
      </c>
      <c r="C16" t="s">
        <v>452</v>
      </c>
      <c r="D16" s="139">
        <v>3</v>
      </c>
      <c r="E16" s="139">
        <v>3</v>
      </c>
      <c r="F16" s="139">
        <v>1</v>
      </c>
      <c r="G16" s="139">
        <v>-33.219280949999998</v>
      </c>
    </row>
    <row r="17" spans="1:7" x14ac:dyDescent="0.4">
      <c r="A17">
        <v>840</v>
      </c>
      <c r="B17" s="145">
        <v>42552</v>
      </c>
      <c r="C17" t="s">
        <v>435</v>
      </c>
      <c r="D17" s="139">
        <v>3</v>
      </c>
      <c r="E17" s="139">
        <v>3</v>
      </c>
      <c r="F17" s="139">
        <v>1</v>
      </c>
      <c r="G17" s="139">
        <v>-33.219280949999998</v>
      </c>
    </row>
    <row r="18" spans="1:7" x14ac:dyDescent="0.4">
      <c r="A18">
        <v>922</v>
      </c>
      <c r="B18" s="145">
        <v>41609</v>
      </c>
      <c r="C18" t="s">
        <v>439</v>
      </c>
      <c r="D18" s="139">
        <v>3</v>
      </c>
      <c r="E18" s="139">
        <v>3</v>
      </c>
      <c r="F18" s="139">
        <v>1</v>
      </c>
      <c r="G18" s="139">
        <v>-33.219280949999998</v>
      </c>
    </row>
    <row r="19" spans="1:7" x14ac:dyDescent="0.4">
      <c r="A19">
        <v>925</v>
      </c>
      <c r="B19" s="145">
        <v>42887</v>
      </c>
      <c r="C19" t="s">
        <v>453</v>
      </c>
      <c r="D19" s="139">
        <v>3</v>
      </c>
      <c r="E19" s="139">
        <v>1</v>
      </c>
      <c r="F19" s="139">
        <v>1</v>
      </c>
      <c r="G19" s="139">
        <v>-33.219280949999998</v>
      </c>
    </row>
    <row r="20" spans="1:7" x14ac:dyDescent="0.4">
      <c r="A20">
        <v>1005</v>
      </c>
      <c r="B20" s="145">
        <v>42917</v>
      </c>
      <c r="C20" t="s">
        <v>318</v>
      </c>
      <c r="D20" s="139">
        <v>2</v>
      </c>
      <c r="E20" s="139">
        <v>1</v>
      </c>
      <c r="F20" s="139">
        <v>0</v>
      </c>
      <c r="G20" s="139">
        <v>-33.219280949999998</v>
      </c>
    </row>
    <row r="21" spans="1:7" x14ac:dyDescent="0.4">
      <c r="A21">
        <v>1092</v>
      </c>
      <c r="B21" s="145">
        <v>42917</v>
      </c>
      <c r="C21" t="s">
        <v>428</v>
      </c>
      <c r="D21" s="139">
        <v>2</v>
      </c>
      <c r="E21" s="139">
        <v>1</v>
      </c>
      <c r="F21" s="139">
        <v>0</v>
      </c>
      <c r="G21" s="139">
        <v>-33.219280949999998</v>
      </c>
    </row>
    <row r="22" spans="1:7" x14ac:dyDescent="0.4">
      <c r="A22">
        <v>1153</v>
      </c>
      <c r="B22" s="145">
        <v>42675</v>
      </c>
      <c r="C22" t="s">
        <v>426</v>
      </c>
      <c r="D22" s="139">
        <v>2</v>
      </c>
      <c r="E22" s="139">
        <v>2</v>
      </c>
      <c r="F22" s="139">
        <v>0</v>
      </c>
      <c r="G22" s="139">
        <v>-33.219280949999998</v>
      </c>
    </row>
    <row r="23" spans="1:7" x14ac:dyDescent="0.4">
      <c r="A23">
        <v>1571</v>
      </c>
      <c r="B23" s="145">
        <v>42856</v>
      </c>
      <c r="C23" t="s">
        <v>454</v>
      </c>
      <c r="D23" s="139">
        <v>5</v>
      </c>
      <c r="E23" s="139">
        <v>1</v>
      </c>
      <c r="F23" s="139">
        <v>1</v>
      </c>
      <c r="G23" s="139">
        <v>-33.219280949999998</v>
      </c>
    </row>
    <row r="24" spans="1:7" x14ac:dyDescent="0.4">
      <c r="A24">
        <v>1574</v>
      </c>
      <c r="B24" s="145">
        <v>42644</v>
      </c>
      <c r="C24" t="s">
        <v>427</v>
      </c>
      <c r="D24" s="139">
        <v>4</v>
      </c>
      <c r="E24" s="139">
        <v>2</v>
      </c>
      <c r="F24" s="139">
        <v>0</v>
      </c>
      <c r="G24" s="139">
        <v>-33.219280949999998</v>
      </c>
    </row>
    <row r="25" spans="1:7" x14ac:dyDescent="0.4">
      <c r="A25">
        <v>1601</v>
      </c>
      <c r="B25" s="145">
        <v>42675</v>
      </c>
      <c r="C25" t="s">
        <v>441</v>
      </c>
      <c r="D25" s="139">
        <v>5</v>
      </c>
      <c r="E25" s="139">
        <v>2</v>
      </c>
      <c r="F25" s="139">
        <v>1</v>
      </c>
      <c r="G25" s="139">
        <v>-33.219280949999998</v>
      </c>
    </row>
    <row r="26" spans="1:7" x14ac:dyDescent="0.4">
      <c r="A26">
        <v>1769</v>
      </c>
      <c r="B26" s="145">
        <v>42675</v>
      </c>
      <c r="C26" t="s">
        <v>442</v>
      </c>
      <c r="D26" s="139">
        <v>3</v>
      </c>
      <c r="E26" s="139">
        <v>1</v>
      </c>
      <c r="F26" s="139">
        <v>1</v>
      </c>
      <c r="G26" s="139">
        <v>-33.219280949999998</v>
      </c>
    </row>
    <row r="27" spans="1:7" x14ac:dyDescent="0.4">
      <c r="A27">
        <v>1849</v>
      </c>
      <c r="B27" s="145">
        <v>42795</v>
      </c>
      <c r="C27" t="s">
        <v>448</v>
      </c>
      <c r="D27" s="139">
        <v>4</v>
      </c>
      <c r="E27" s="139">
        <v>1</v>
      </c>
      <c r="F27" s="139">
        <v>0</v>
      </c>
      <c r="G27" s="139">
        <v>-33.219280949999998</v>
      </c>
    </row>
    <row r="28" spans="1:7" x14ac:dyDescent="0.4">
      <c r="A28">
        <v>1893</v>
      </c>
      <c r="B28" s="145">
        <v>42767</v>
      </c>
      <c r="C28" t="s">
        <v>437</v>
      </c>
      <c r="D28" s="139">
        <v>5</v>
      </c>
      <c r="E28" s="139">
        <v>2</v>
      </c>
      <c r="F28" s="139">
        <v>1</v>
      </c>
      <c r="G28" s="139">
        <v>-33.219280949999998</v>
      </c>
    </row>
    <row r="29" spans="1:7" x14ac:dyDescent="0.4">
      <c r="A29">
        <v>1909</v>
      </c>
      <c r="B29" s="145">
        <v>42552</v>
      </c>
      <c r="C29" t="s">
        <v>316</v>
      </c>
      <c r="D29" s="139">
        <v>5</v>
      </c>
      <c r="E29" s="139">
        <v>1</v>
      </c>
      <c r="F29" s="139">
        <v>1</v>
      </c>
      <c r="G29" s="139">
        <v>-33.219280949999998</v>
      </c>
    </row>
    <row r="30" spans="1:7" x14ac:dyDescent="0.4">
      <c r="A30">
        <v>1969</v>
      </c>
      <c r="B30" s="145">
        <v>42887</v>
      </c>
      <c r="C30" t="s">
        <v>455</v>
      </c>
      <c r="D30" s="139">
        <v>4</v>
      </c>
      <c r="E30" s="139">
        <v>2</v>
      </c>
      <c r="F30" s="139">
        <v>0</v>
      </c>
      <c r="G30" s="139">
        <v>-33.219280949999998</v>
      </c>
    </row>
    <row r="31" spans="1:7" x14ac:dyDescent="0.4">
      <c r="A31">
        <v>1974</v>
      </c>
      <c r="B31" s="145">
        <v>42795</v>
      </c>
      <c r="C31" t="s">
        <v>438</v>
      </c>
      <c r="D31" s="139">
        <v>5</v>
      </c>
      <c r="E31" s="139">
        <v>2</v>
      </c>
      <c r="F31" s="139">
        <v>1</v>
      </c>
      <c r="G31" s="139">
        <v>-33.219280949999998</v>
      </c>
    </row>
    <row r="32" spans="1:7" x14ac:dyDescent="0.4">
      <c r="A32">
        <v>2037</v>
      </c>
      <c r="B32" s="145">
        <v>42401</v>
      </c>
      <c r="C32" t="s">
        <v>451</v>
      </c>
      <c r="D32" s="139">
        <v>5</v>
      </c>
      <c r="E32" s="139">
        <v>1</v>
      </c>
      <c r="F32" s="139">
        <v>1</v>
      </c>
      <c r="G32" s="139">
        <v>-33.219280949999998</v>
      </c>
    </row>
    <row r="33" spans="1:7" x14ac:dyDescent="0.4">
      <c r="A33">
        <v>2139</v>
      </c>
      <c r="B33" s="145">
        <v>42552</v>
      </c>
      <c r="C33" t="s">
        <v>425</v>
      </c>
      <c r="D33" s="139">
        <v>2</v>
      </c>
      <c r="E33" s="139">
        <v>2</v>
      </c>
      <c r="F33" s="139">
        <v>0</v>
      </c>
      <c r="G33" s="139">
        <v>-33.219280949999998</v>
      </c>
    </row>
    <row r="34" spans="1:7" x14ac:dyDescent="0.4">
      <c r="A34">
        <v>2186</v>
      </c>
      <c r="B34" s="145">
        <v>42856</v>
      </c>
      <c r="C34" t="s">
        <v>445</v>
      </c>
      <c r="D34" s="139">
        <v>5</v>
      </c>
      <c r="E34" s="139">
        <v>1</v>
      </c>
      <c r="F34" s="139">
        <v>1</v>
      </c>
      <c r="G34" s="139">
        <v>-33.219280949999998</v>
      </c>
    </row>
    <row r="35" spans="1:7" x14ac:dyDescent="0.4">
      <c r="A35">
        <v>2273</v>
      </c>
      <c r="B35" s="145">
        <v>42736</v>
      </c>
      <c r="C35" t="s">
        <v>450</v>
      </c>
      <c r="D35" s="139">
        <v>3</v>
      </c>
      <c r="E35" s="139">
        <v>2</v>
      </c>
      <c r="F35" s="139">
        <v>1</v>
      </c>
      <c r="G35" s="139">
        <v>-33.219280949999998</v>
      </c>
    </row>
    <row r="36" spans="1:7" x14ac:dyDescent="0.4">
      <c r="A36">
        <v>2392</v>
      </c>
      <c r="B36" s="145">
        <v>42826</v>
      </c>
      <c r="C36" t="s">
        <v>449</v>
      </c>
      <c r="D36" s="139">
        <v>2</v>
      </c>
      <c r="E36" s="139">
        <v>1</v>
      </c>
      <c r="F36" s="139">
        <v>0</v>
      </c>
      <c r="G36" s="139">
        <v>-33.219280949999998</v>
      </c>
    </row>
    <row r="37" spans="1:7" x14ac:dyDescent="0.4">
      <c r="A37">
        <v>2422</v>
      </c>
      <c r="B37" s="145">
        <v>42278</v>
      </c>
      <c r="C37" t="s">
        <v>444</v>
      </c>
      <c r="D37" s="139">
        <v>2</v>
      </c>
      <c r="E37" s="139">
        <v>2</v>
      </c>
      <c r="F37" s="139">
        <v>0</v>
      </c>
      <c r="G37" s="139">
        <v>-33.219280949999998</v>
      </c>
    </row>
    <row r="38" spans="1:7" x14ac:dyDescent="0.4">
      <c r="A38">
        <v>2472</v>
      </c>
      <c r="B38" s="145">
        <v>41640</v>
      </c>
      <c r="C38" t="s">
        <v>434</v>
      </c>
      <c r="D38" s="139">
        <v>3</v>
      </c>
      <c r="E38" s="139">
        <v>3</v>
      </c>
      <c r="F38" s="139">
        <v>1</v>
      </c>
      <c r="G38" s="139">
        <v>-33.219280949999998</v>
      </c>
    </row>
    <row r="39" spans="1:7" x14ac:dyDescent="0.4">
      <c r="A39">
        <v>2601</v>
      </c>
      <c r="B39" s="145">
        <v>42522</v>
      </c>
      <c r="C39" t="s">
        <v>456</v>
      </c>
      <c r="D39" s="139">
        <v>5</v>
      </c>
      <c r="E39" s="139">
        <v>2</v>
      </c>
      <c r="F39" s="139">
        <v>1</v>
      </c>
      <c r="G39" s="139">
        <v>-33.219280949999998</v>
      </c>
    </row>
    <row r="40" spans="1:7" x14ac:dyDescent="0.4">
      <c r="A40">
        <v>2771</v>
      </c>
      <c r="B40" s="145">
        <v>42705</v>
      </c>
      <c r="C40" t="s">
        <v>366</v>
      </c>
      <c r="D40" s="139">
        <v>5</v>
      </c>
      <c r="E40" s="139">
        <v>2</v>
      </c>
      <c r="F40" s="139">
        <v>1</v>
      </c>
      <c r="G40" s="139">
        <v>-33.219280949999998</v>
      </c>
    </row>
    <row r="41" spans="1:7" x14ac:dyDescent="0.4">
      <c r="A41">
        <v>2837</v>
      </c>
      <c r="B41" s="145">
        <v>42795</v>
      </c>
      <c r="C41" t="s">
        <v>429</v>
      </c>
      <c r="D41" s="139">
        <v>2</v>
      </c>
      <c r="E41" s="139">
        <v>1</v>
      </c>
      <c r="F41" s="139">
        <v>0</v>
      </c>
      <c r="G41" s="139">
        <v>-33.219280949999998</v>
      </c>
    </row>
    <row r="42" spans="1:7" x14ac:dyDescent="0.4">
      <c r="A42">
        <v>2897</v>
      </c>
      <c r="B42" s="145">
        <v>42767</v>
      </c>
      <c r="C42" t="s">
        <v>339</v>
      </c>
      <c r="D42" s="139">
        <v>5</v>
      </c>
      <c r="E42" s="139">
        <v>1</v>
      </c>
      <c r="F42" s="139">
        <v>1</v>
      </c>
      <c r="G42" s="139">
        <v>-33.219280949999998</v>
      </c>
    </row>
    <row r="43" spans="1:7" x14ac:dyDescent="0.4">
      <c r="A43">
        <v>2947</v>
      </c>
      <c r="B43" s="145">
        <v>42979</v>
      </c>
      <c r="C43" t="s">
        <v>365</v>
      </c>
      <c r="D43" s="139">
        <v>3</v>
      </c>
      <c r="E43" s="139">
        <v>2</v>
      </c>
      <c r="F43" s="139">
        <v>1</v>
      </c>
      <c r="G43" s="139">
        <v>-33.219280949999998</v>
      </c>
    </row>
    <row r="44" spans="1:7" x14ac:dyDescent="0.4">
      <c r="A44">
        <v>3261</v>
      </c>
      <c r="B44" s="145">
        <v>42856</v>
      </c>
      <c r="C44" t="s">
        <v>334</v>
      </c>
      <c r="D44" s="139">
        <v>2</v>
      </c>
      <c r="E44" s="139">
        <v>2</v>
      </c>
      <c r="F44" s="139">
        <v>0</v>
      </c>
      <c r="G44" s="139">
        <v>-33.219280949999998</v>
      </c>
    </row>
    <row r="45" spans="1:7" x14ac:dyDescent="0.4">
      <c r="A45">
        <v>3342</v>
      </c>
      <c r="B45" s="145">
        <v>42705</v>
      </c>
      <c r="C45" t="s">
        <v>440</v>
      </c>
      <c r="D45" s="139">
        <v>3</v>
      </c>
      <c r="E45" s="139">
        <v>3</v>
      </c>
      <c r="F45" s="139">
        <v>1</v>
      </c>
      <c r="G45" s="139">
        <v>-33.219280949999998</v>
      </c>
    </row>
    <row r="46" spans="1:7" x14ac:dyDescent="0.4">
      <c r="A46">
        <v>3418</v>
      </c>
      <c r="B46" s="145">
        <v>42736</v>
      </c>
      <c r="C46" t="s">
        <v>319</v>
      </c>
      <c r="D46" s="139">
        <v>2</v>
      </c>
      <c r="E46" s="139">
        <v>1</v>
      </c>
      <c r="F46" s="139">
        <v>0</v>
      </c>
      <c r="G46" s="139">
        <v>-33.219280949999998</v>
      </c>
    </row>
    <row r="47" spans="1:7" x14ac:dyDescent="0.4">
      <c r="A47">
        <v>3427</v>
      </c>
      <c r="B47" s="145">
        <v>42795</v>
      </c>
      <c r="C47" t="s">
        <v>322</v>
      </c>
      <c r="D47" s="139">
        <v>2</v>
      </c>
      <c r="E47" s="139">
        <v>1</v>
      </c>
      <c r="F47" s="139">
        <v>0</v>
      </c>
      <c r="G47" s="139">
        <v>-33.219280949999998</v>
      </c>
    </row>
    <row r="48" spans="1:7" x14ac:dyDescent="0.4">
      <c r="A48">
        <v>3571</v>
      </c>
      <c r="B48" s="145">
        <v>42156</v>
      </c>
      <c r="C48" t="s">
        <v>341</v>
      </c>
      <c r="D48" s="139">
        <v>5</v>
      </c>
      <c r="E48" s="139">
        <v>1</v>
      </c>
      <c r="F48" s="139">
        <v>1</v>
      </c>
      <c r="G48" s="139">
        <v>-33.219280949999998</v>
      </c>
    </row>
    <row r="49" spans="1:7" x14ac:dyDescent="0.4">
      <c r="A49">
        <v>3598</v>
      </c>
      <c r="B49" s="145">
        <v>42095</v>
      </c>
      <c r="C49" t="s">
        <v>330</v>
      </c>
      <c r="D49" s="139">
        <v>3</v>
      </c>
      <c r="E49" s="139">
        <v>3</v>
      </c>
      <c r="F49" s="139">
        <v>1</v>
      </c>
      <c r="G49" s="139">
        <v>-33.219280949999998</v>
      </c>
    </row>
    <row r="50" spans="1:7" x14ac:dyDescent="0.4">
      <c r="A50">
        <v>3656</v>
      </c>
      <c r="B50" s="145">
        <v>42736</v>
      </c>
      <c r="C50" t="s">
        <v>326</v>
      </c>
      <c r="D50" s="139">
        <v>1</v>
      </c>
      <c r="E50" s="139">
        <v>3</v>
      </c>
      <c r="F50" s="139">
        <v>0</v>
      </c>
      <c r="G50" s="139">
        <v>-33.219280949999998</v>
      </c>
    </row>
    <row r="51" spans="1:7" x14ac:dyDescent="0.4">
      <c r="A51">
        <v>3939</v>
      </c>
      <c r="B51" s="145">
        <v>42644</v>
      </c>
      <c r="C51" t="s">
        <v>350</v>
      </c>
      <c r="D51" s="139">
        <v>3</v>
      </c>
      <c r="E51" s="139">
        <v>1</v>
      </c>
      <c r="F51" s="139">
        <v>1</v>
      </c>
      <c r="G51" s="139">
        <v>-33.219280949999998</v>
      </c>
    </row>
    <row r="52" spans="1:7" x14ac:dyDescent="0.4">
      <c r="A52">
        <v>3981</v>
      </c>
      <c r="B52" s="145">
        <v>42856</v>
      </c>
      <c r="C52" t="s">
        <v>321</v>
      </c>
      <c r="D52" s="139">
        <v>3</v>
      </c>
      <c r="E52" s="139">
        <v>1</v>
      </c>
      <c r="F52" s="139">
        <v>1</v>
      </c>
      <c r="G52" s="139">
        <v>-33.219280949999998</v>
      </c>
    </row>
    <row r="53" spans="1:7" x14ac:dyDescent="0.4">
      <c r="A53">
        <v>4047</v>
      </c>
      <c r="B53" s="145">
        <v>42552</v>
      </c>
      <c r="C53" t="s">
        <v>327</v>
      </c>
      <c r="D53" s="139">
        <v>2</v>
      </c>
      <c r="E53" s="139">
        <v>2</v>
      </c>
      <c r="F53" s="139">
        <v>0</v>
      </c>
      <c r="G53" s="139">
        <v>-33.219280949999998</v>
      </c>
    </row>
    <row r="54" spans="1:7" x14ac:dyDescent="0.4">
      <c r="A54">
        <v>4080</v>
      </c>
      <c r="B54" s="145">
        <v>42887</v>
      </c>
      <c r="C54" t="s">
        <v>367</v>
      </c>
      <c r="D54" s="139">
        <v>2</v>
      </c>
      <c r="E54" s="139">
        <v>1</v>
      </c>
      <c r="F54" s="139">
        <v>0</v>
      </c>
      <c r="G54" s="139">
        <v>-33.219280949999998</v>
      </c>
    </row>
    <row r="55" spans="1:7" x14ac:dyDescent="0.4">
      <c r="A55">
        <v>4097</v>
      </c>
      <c r="B55" s="145">
        <v>42705</v>
      </c>
      <c r="C55" t="s">
        <v>351</v>
      </c>
      <c r="D55" s="139">
        <v>2</v>
      </c>
      <c r="E55" s="139">
        <v>1</v>
      </c>
      <c r="F55" s="139">
        <v>0</v>
      </c>
      <c r="G55" s="139">
        <v>-33.219280949999998</v>
      </c>
    </row>
    <row r="56" spans="1:7" x14ac:dyDescent="0.4">
      <c r="A56">
        <v>4115</v>
      </c>
      <c r="B56" s="145">
        <v>42736</v>
      </c>
      <c r="C56" t="s">
        <v>342</v>
      </c>
      <c r="D56" s="139">
        <v>5</v>
      </c>
      <c r="E56" s="139">
        <v>2</v>
      </c>
      <c r="F56" s="139">
        <v>1</v>
      </c>
      <c r="G56" s="139">
        <v>-33.219280949999998</v>
      </c>
    </row>
    <row r="57" spans="1:7" x14ac:dyDescent="0.4">
      <c r="A57">
        <v>4326</v>
      </c>
      <c r="B57" s="145">
        <v>42917</v>
      </c>
      <c r="C57" t="s">
        <v>349</v>
      </c>
      <c r="D57" s="139">
        <v>3</v>
      </c>
      <c r="E57" s="139">
        <v>2</v>
      </c>
      <c r="F57" s="139">
        <v>1</v>
      </c>
      <c r="G57" s="139">
        <v>-33.219280949999998</v>
      </c>
    </row>
    <row r="58" spans="1:7" x14ac:dyDescent="0.4">
      <c r="A58">
        <v>4406</v>
      </c>
      <c r="B58" s="145">
        <v>42583</v>
      </c>
      <c r="C58" t="s">
        <v>333</v>
      </c>
      <c r="D58" s="139">
        <v>3</v>
      </c>
      <c r="E58" s="139">
        <v>2</v>
      </c>
      <c r="F58" s="139">
        <v>1</v>
      </c>
      <c r="G58" s="139">
        <v>-33.219280949999998</v>
      </c>
    </row>
    <row r="59" spans="1:7" x14ac:dyDescent="0.4">
      <c r="A59">
        <v>4612</v>
      </c>
      <c r="B59" s="145">
        <v>42552</v>
      </c>
      <c r="C59" t="s">
        <v>328</v>
      </c>
      <c r="D59" s="139">
        <v>2</v>
      </c>
      <c r="E59" s="139">
        <v>2</v>
      </c>
      <c r="F59" s="139">
        <v>0</v>
      </c>
      <c r="G59" s="139">
        <v>-33.219280949999998</v>
      </c>
    </row>
    <row r="60" spans="1:7" x14ac:dyDescent="0.4">
      <c r="A60">
        <v>4768</v>
      </c>
      <c r="B60" s="145">
        <v>42795</v>
      </c>
      <c r="C60" t="s">
        <v>336</v>
      </c>
      <c r="D60" s="139">
        <v>2</v>
      </c>
      <c r="E60" s="139">
        <v>1</v>
      </c>
      <c r="F60" s="139">
        <v>0</v>
      </c>
      <c r="G60" s="139">
        <v>-33.219280949999998</v>
      </c>
    </row>
    <row r="61" spans="1:7" x14ac:dyDescent="0.4">
      <c r="A61">
        <v>4973</v>
      </c>
      <c r="B61" s="145">
        <v>42156</v>
      </c>
      <c r="C61" t="s">
        <v>346</v>
      </c>
      <c r="D61" s="139">
        <v>5</v>
      </c>
      <c r="E61" s="139">
        <v>1</v>
      </c>
      <c r="F61" s="139">
        <v>1</v>
      </c>
      <c r="G61" s="139">
        <v>-33.219280949999998</v>
      </c>
    </row>
    <row r="62" spans="1:7" x14ac:dyDescent="0.4">
      <c r="A62">
        <v>5212</v>
      </c>
      <c r="B62" s="145">
        <v>42005</v>
      </c>
      <c r="C62" t="s">
        <v>340</v>
      </c>
      <c r="D62" s="139">
        <v>2</v>
      </c>
      <c r="E62" s="139">
        <v>1</v>
      </c>
      <c r="F62" s="139">
        <v>0</v>
      </c>
      <c r="G62" s="139">
        <v>-33.219280949999998</v>
      </c>
    </row>
    <row r="63" spans="1:7" x14ac:dyDescent="0.4">
      <c r="A63">
        <v>5216</v>
      </c>
      <c r="B63" s="145">
        <v>42736</v>
      </c>
      <c r="C63" t="s">
        <v>331</v>
      </c>
      <c r="D63" s="139">
        <v>5</v>
      </c>
      <c r="E63" s="139">
        <v>2</v>
      </c>
      <c r="F63" s="139">
        <v>1</v>
      </c>
      <c r="G63" s="139">
        <v>-33.219280949999998</v>
      </c>
    </row>
    <row r="64" spans="1:7" x14ac:dyDescent="0.4">
      <c r="A64">
        <v>5383</v>
      </c>
      <c r="B64" s="145">
        <v>42705</v>
      </c>
      <c r="C64" t="s">
        <v>338</v>
      </c>
      <c r="D64" s="139">
        <v>2</v>
      </c>
      <c r="E64" s="139">
        <v>1</v>
      </c>
      <c r="F64" s="139">
        <v>0</v>
      </c>
      <c r="G64" s="139">
        <v>-33.219280949999998</v>
      </c>
    </row>
    <row r="65" spans="1:7" x14ac:dyDescent="0.4">
      <c r="A65">
        <v>5677</v>
      </c>
      <c r="B65" s="145">
        <v>42186</v>
      </c>
      <c r="C65" t="s">
        <v>323</v>
      </c>
      <c r="D65" s="139">
        <v>2</v>
      </c>
      <c r="E65" s="139">
        <v>1</v>
      </c>
      <c r="F65" s="139">
        <v>0</v>
      </c>
      <c r="G65" s="139">
        <v>-33.219280949999998</v>
      </c>
    </row>
    <row r="66" spans="1:7" x14ac:dyDescent="0.4">
      <c r="A66">
        <v>5770</v>
      </c>
      <c r="B66" s="145">
        <v>42309</v>
      </c>
      <c r="C66" t="s">
        <v>332</v>
      </c>
      <c r="D66" s="139">
        <v>3</v>
      </c>
      <c r="E66" s="139">
        <v>3</v>
      </c>
      <c r="F66" s="139">
        <v>1</v>
      </c>
      <c r="G66" s="139">
        <v>-33.219280949999998</v>
      </c>
    </row>
    <row r="67" spans="1:7" x14ac:dyDescent="0.4">
      <c r="A67">
        <v>5837</v>
      </c>
      <c r="B67" s="145">
        <v>42767</v>
      </c>
      <c r="C67" t="s">
        <v>335</v>
      </c>
      <c r="D67" s="139">
        <v>3</v>
      </c>
      <c r="E67" s="139">
        <v>2</v>
      </c>
      <c r="F67" s="139">
        <v>1</v>
      </c>
      <c r="G67" s="139">
        <v>-33.219280949999998</v>
      </c>
    </row>
    <row r="68" spans="1:7" x14ac:dyDescent="0.4">
      <c r="A68">
        <v>6169</v>
      </c>
      <c r="B68" s="145">
        <v>42217</v>
      </c>
      <c r="C68" t="s">
        <v>320</v>
      </c>
      <c r="D68" s="139">
        <v>3</v>
      </c>
      <c r="E68" s="139">
        <v>3</v>
      </c>
      <c r="F68" s="139">
        <v>1</v>
      </c>
      <c r="G68" s="139">
        <v>-33.219280949999998</v>
      </c>
    </row>
    <row r="69" spans="1:7" x14ac:dyDescent="0.4">
      <c r="A69">
        <v>6215</v>
      </c>
      <c r="B69" s="145">
        <v>42217</v>
      </c>
      <c r="C69" t="s">
        <v>337</v>
      </c>
      <c r="D69" s="139">
        <v>5</v>
      </c>
      <c r="E69" s="139">
        <v>1</v>
      </c>
      <c r="F69" s="139">
        <v>1</v>
      </c>
      <c r="G69" s="139">
        <v>-33.219280949999998</v>
      </c>
    </row>
    <row r="70" spans="1:7" x14ac:dyDescent="0.4">
      <c r="A70">
        <v>6313</v>
      </c>
      <c r="B70" s="145">
        <v>42278</v>
      </c>
      <c r="C70" t="s">
        <v>343</v>
      </c>
      <c r="D70" s="139">
        <v>4</v>
      </c>
      <c r="E70" s="139">
        <v>2</v>
      </c>
      <c r="F70" s="139">
        <v>0</v>
      </c>
      <c r="G70" s="139">
        <v>-33.219280949999998</v>
      </c>
    </row>
    <row r="71" spans="1:7" x14ac:dyDescent="0.4">
      <c r="A71">
        <v>6337</v>
      </c>
      <c r="B71" s="145">
        <v>42826</v>
      </c>
      <c r="C71" t="s">
        <v>344</v>
      </c>
      <c r="D71" s="139">
        <v>4</v>
      </c>
      <c r="E71" s="139">
        <v>1</v>
      </c>
      <c r="F71" s="139">
        <v>0</v>
      </c>
      <c r="G71" s="139">
        <v>-33.219280949999998</v>
      </c>
    </row>
    <row r="72" spans="1:7" x14ac:dyDescent="0.4">
      <c r="A72">
        <v>6449</v>
      </c>
      <c r="B72" s="145">
        <v>42491</v>
      </c>
      <c r="C72" t="s">
        <v>345</v>
      </c>
      <c r="D72" s="139">
        <v>5</v>
      </c>
      <c r="E72" s="139">
        <v>1</v>
      </c>
      <c r="F72" s="139">
        <v>1</v>
      </c>
      <c r="G72" s="139">
        <v>-33.219280949999998</v>
      </c>
    </row>
    <row r="73" spans="1:7" x14ac:dyDescent="0.4">
      <c r="A73">
        <v>6553</v>
      </c>
      <c r="B73" s="145">
        <v>42887</v>
      </c>
      <c r="C73" t="s">
        <v>376</v>
      </c>
      <c r="D73" s="139">
        <v>5</v>
      </c>
      <c r="E73" s="139">
        <v>1</v>
      </c>
      <c r="F73" s="139">
        <v>1</v>
      </c>
      <c r="G73" s="139">
        <v>-33.219280949999998</v>
      </c>
    </row>
    <row r="74" spans="1:7" x14ac:dyDescent="0.4">
      <c r="A74">
        <v>6740</v>
      </c>
      <c r="B74" s="145">
        <v>42736</v>
      </c>
      <c r="C74" t="s">
        <v>324</v>
      </c>
      <c r="D74" s="139">
        <v>5</v>
      </c>
      <c r="E74" s="139">
        <v>1</v>
      </c>
      <c r="F74" s="139">
        <v>1</v>
      </c>
      <c r="G74" s="139">
        <v>-33.219280949999998</v>
      </c>
    </row>
    <row r="75" spans="1:7" x14ac:dyDescent="0.4">
      <c r="A75">
        <v>6819</v>
      </c>
      <c r="B75" s="145">
        <v>42217</v>
      </c>
      <c r="C75" t="s">
        <v>325</v>
      </c>
      <c r="D75" s="139">
        <v>5</v>
      </c>
      <c r="E75" s="139">
        <v>1</v>
      </c>
      <c r="F75" s="139">
        <v>1</v>
      </c>
      <c r="G75" s="139">
        <v>-33.219280949999998</v>
      </c>
    </row>
    <row r="76" spans="1:7" x14ac:dyDescent="0.4">
      <c r="A76">
        <v>6959</v>
      </c>
      <c r="B76" s="145">
        <v>42948</v>
      </c>
      <c r="C76" t="s">
        <v>347</v>
      </c>
      <c r="D76" s="139">
        <v>3</v>
      </c>
      <c r="E76" s="139">
        <v>2</v>
      </c>
      <c r="F76" s="139">
        <v>1</v>
      </c>
      <c r="G76" s="139">
        <v>-33.219280949999998</v>
      </c>
    </row>
    <row r="77" spans="1:7" x14ac:dyDescent="0.4">
      <c r="A77">
        <v>7077</v>
      </c>
      <c r="B77" s="145">
        <v>42887</v>
      </c>
      <c r="C77" t="s">
        <v>364</v>
      </c>
      <c r="D77" s="139">
        <v>2</v>
      </c>
      <c r="E77" s="139">
        <v>1</v>
      </c>
      <c r="F77" s="139">
        <v>0</v>
      </c>
      <c r="G77" s="139">
        <v>-33.219280949999998</v>
      </c>
    </row>
    <row r="78" spans="1:7" x14ac:dyDescent="0.4">
      <c r="A78">
        <v>7211</v>
      </c>
      <c r="B78" s="145">
        <v>42948</v>
      </c>
      <c r="C78" t="s">
        <v>393</v>
      </c>
      <c r="D78" s="139">
        <v>3</v>
      </c>
      <c r="E78" s="139">
        <v>2</v>
      </c>
      <c r="F78" s="139">
        <v>1</v>
      </c>
      <c r="G78" s="139">
        <v>-33.219280949999998</v>
      </c>
    </row>
    <row r="79" spans="1:7" x14ac:dyDescent="0.4">
      <c r="A79">
        <v>7324</v>
      </c>
      <c r="B79" s="145">
        <v>42309</v>
      </c>
      <c r="C79" t="s">
        <v>329</v>
      </c>
      <c r="D79" s="139">
        <v>3</v>
      </c>
      <c r="E79" s="139">
        <v>3</v>
      </c>
      <c r="F79" s="139">
        <v>1</v>
      </c>
      <c r="G79" s="139">
        <v>-33.219280949999998</v>
      </c>
    </row>
    <row r="80" spans="1:7" x14ac:dyDescent="0.4">
      <c r="A80">
        <v>7557</v>
      </c>
      <c r="B80" s="145">
        <v>42887</v>
      </c>
      <c r="C80" t="s">
        <v>358</v>
      </c>
      <c r="D80" s="139">
        <v>3</v>
      </c>
      <c r="E80" s="139">
        <v>2</v>
      </c>
      <c r="F80" s="139">
        <v>1</v>
      </c>
      <c r="G80" s="139">
        <v>-33.219280949999998</v>
      </c>
    </row>
    <row r="81" spans="1:7" x14ac:dyDescent="0.4">
      <c r="A81">
        <v>7659</v>
      </c>
      <c r="B81" s="145">
        <v>42125</v>
      </c>
      <c r="C81" t="s">
        <v>377</v>
      </c>
      <c r="D81" s="139">
        <v>5</v>
      </c>
      <c r="E81" s="139">
        <v>1</v>
      </c>
      <c r="F81" s="139">
        <v>1</v>
      </c>
      <c r="G81" s="139">
        <v>-33.219280949999998</v>
      </c>
    </row>
    <row r="82" spans="1:7" x14ac:dyDescent="0.4">
      <c r="A82">
        <v>7872</v>
      </c>
      <c r="B82" s="145">
        <v>42552</v>
      </c>
      <c r="C82" t="s">
        <v>373</v>
      </c>
      <c r="D82" s="139">
        <v>3</v>
      </c>
      <c r="E82" s="139">
        <v>3</v>
      </c>
      <c r="F82" s="139">
        <v>1</v>
      </c>
      <c r="G82" s="139">
        <v>-33.219280949999998</v>
      </c>
    </row>
    <row r="83" spans="1:7" x14ac:dyDescent="0.4">
      <c r="A83">
        <v>7952</v>
      </c>
      <c r="B83" s="145">
        <v>42767</v>
      </c>
      <c r="C83" t="s">
        <v>398</v>
      </c>
      <c r="D83" s="139">
        <v>3</v>
      </c>
      <c r="E83" s="139">
        <v>1</v>
      </c>
      <c r="F83" s="139">
        <v>1</v>
      </c>
      <c r="G83" s="139">
        <v>-33.219280949999998</v>
      </c>
    </row>
    <row r="84" spans="1:7" x14ac:dyDescent="0.4">
      <c r="A84">
        <v>8108</v>
      </c>
      <c r="B84" s="145">
        <v>42767</v>
      </c>
      <c r="C84" t="s">
        <v>362</v>
      </c>
      <c r="D84" s="139">
        <v>3</v>
      </c>
      <c r="E84" s="139">
        <v>2</v>
      </c>
      <c r="F84" s="139">
        <v>1</v>
      </c>
      <c r="G84" s="139">
        <v>-33.219280949999998</v>
      </c>
    </row>
    <row r="85" spans="1:7" x14ac:dyDescent="0.4">
      <c r="A85">
        <v>8260</v>
      </c>
      <c r="B85" s="145">
        <v>42430</v>
      </c>
      <c r="C85" t="s">
        <v>368</v>
      </c>
      <c r="D85" s="139">
        <v>3</v>
      </c>
      <c r="E85" s="139">
        <v>1</v>
      </c>
      <c r="F85" s="139">
        <v>1</v>
      </c>
      <c r="G85" s="139">
        <v>-33.219280949999998</v>
      </c>
    </row>
    <row r="86" spans="1:7" x14ac:dyDescent="0.4">
      <c r="A86">
        <v>8695</v>
      </c>
      <c r="B86" s="145">
        <v>42675</v>
      </c>
      <c r="C86" t="s">
        <v>397</v>
      </c>
      <c r="D86" s="139">
        <v>2</v>
      </c>
      <c r="E86" s="139">
        <v>1</v>
      </c>
      <c r="F86" s="139">
        <v>0</v>
      </c>
      <c r="G86" s="139">
        <v>-33.219280949999998</v>
      </c>
    </row>
    <row r="87" spans="1:7" x14ac:dyDescent="0.4">
      <c r="A87">
        <v>8703</v>
      </c>
      <c r="B87" s="145">
        <v>42887</v>
      </c>
      <c r="C87" t="s">
        <v>359</v>
      </c>
      <c r="D87" s="139">
        <v>2</v>
      </c>
      <c r="E87" s="139">
        <v>3</v>
      </c>
      <c r="F87" s="139">
        <v>0</v>
      </c>
      <c r="G87" s="139">
        <v>-33.219280949999998</v>
      </c>
    </row>
    <row r="88" spans="1:7" x14ac:dyDescent="0.4">
      <c r="A88">
        <v>8724</v>
      </c>
      <c r="B88" s="145">
        <v>42156</v>
      </c>
      <c r="C88" t="s">
        <v>384</v>
      </c>
      <c r="D88" s="139">
        <v>3</v>
      </c>
      <c r="E88" s="139">
        <v>3</v>
      </c>
      <c r="F88" s="139">
        <v>1</v>
      </c>
      <c r="G88" s="139">
        <v>-33.219280949999998</v>
      </c>
    </row>
    <row r="89" spans="1:7" x14ac:dyDescent="0.4">
      <c r="A89">
        <v>8778</v>
      </c>
      <c r="B89" s="145">
        <v>42767</v>
      </c>
      <c r="C89" t="s">
        <v>361</v>
      </c>
      <c r="D89" s="139">
        <v>3</v>
      </c>
      <c r="E89" s="139">
        <v>1</v>
      </c>
      <c r="F89" s="139">
        <v>1</v>
      </c>
      <c r="G89" s="139">
        <v>-33.219280949999998</v>
      </c>
    </row>
    <row r="90" spans="1:7" x14ac:dyDescent="0.4">
      <c r="A90">
        <v>9255</v>
      </c>
      <c r="B90" s="145">
        <v>42339</v>
      </c>
      <c r="C90" t="s">
        <v>396</v>
      </c>
      <c r="D90" s="139">
        <v>5</v>
      </c>
      <c r="E90" s="139">
        <v>1</v>
      </c>
      <c r="F90" s="139">
        <v>1</v>
      </c>
      <c r="G90" s="139">
        <v>-33.219280949999998</v>
      </c>
    </row>
    <row r="91" spans="1:7" x14ac:dyDescent="0.4">
      <c r="A91">
        <v>9528</v>
      </c>
      <c r="B91" s="145">
        <v>42795</v>
      </c>
      <c r="C91" t="s">
        <v>354</v>
      </c>
      <c r="D91" s="139">
        <v>2</v>
      </c>
      <c r="E91" s="139">
        <v>1</v>
      </c>
      <c r="F91" s="139">
        <v>0</v>
      </c>
      <c r="G91" s="139">
        <v>-33.219280949999998</v>
      </c>
    </row>
    <row r="92" spans="1:7" x14ac:dyDescent="0.4">
      <c r="A92">
        <v>9565</v>
      </c>
      <c r="B92" s="145">
        <v>42795</v>
      </c>
      <c r="C92" t="s">
        <v>360</v>
      </c>
      <c r="D92" s="139">
        <v>2</v>
      </c>
      <c r="E92" s="139">
        <v>1</v>
      </c>
      <c r="F92" s="139">
        <v>0</v>
      </c>
      <c r="G92" s="139">
        <v>-33.219280949999998</v>
      </c>
    </row>
    <row r="93" spans="1:7" x14ac:dyDescent="0.4">
      <c r="A93">
        <v>9592</v>
      </c>
      <c r="B93" s="145">
        <v>42339</v>
      </c>
      <c r="C93" t="s">
        <v>374</v>
      </c>
      <c r="D93" s="139">
        <v>5</v>
      </c>
      <c r="E93" s="139">
        <v>1</v>
      </c>
      <c r="F93" s="139">
        <v>1</v>
      </c>
      <c r="G93" s="139">
        <v>-33.219280949999998</v>
      </c>
    </row>
    <row r="94" spans="1:7" x14ac:dyDescent="0.4">
      <c r="A94">
        <v>9604</v>
      </c>
      <c r="B94" s="145">
        <v>41883</v>
      </c>
      <c r="C94" t="s">
        <v>386</v>
      </c>
      <c r="D94" s="139">
        <v>3</v>
      </c>
      <c r="E94" s="139">
        <v>3</v>
      </c>
      <c r="F94" s="139">
        <v>1</v>
      </c>
      <c r="G94" s="139">
        <v>-33.219280949999998</v>
      </c>
    </row>
    <row r="95" spans="1:7" x14ac:dyDescent="0.4">
      <c r="A95">
        <v>9716</v>
      </c>
      <c r="B95" s="145">
        <v>41883</v>
      </c>
      <c r="C95" t="s">
        <v>348</v>
      </c>
      <c r="D95" s="139">
        <v>3</v>
      </c>
      <c r="E95" s="139">
        <v>3</v>
      </c>
      <c r="F95" s="139">
        <v>1</v>
      </c>
      <c r="G95" s="139">
        <v>-33.219280949999998</v>
      </c>
    </row>
    <row r="96" spans="1:7" x14ac:dyDescent="0.4">
      <c r="A96">
        <v>9723</v>
      </c>
      <c r="B96" s="145">
        <v>42826</v>
      </c>
      <c r="C96" t="s">
        <v>356</v>
      </c>
      <c r="D96" s="139">
        <v>5</v>
      </c>
      <c r="E96" s="139">
        <v>1</v>
      </c>
      <c r="F96" s="139">
        <v>1</v>
      </c>
      <c r="G96" s="139">
        <v>-33.219280949999998</v>
      </c>
    </row>
    <row r="97" spans="1:7" x14ac:dyDescent="0.4">
      <c r="A97">
        <v>9739</v>
      </c>
      <c r="B97" s="145">
        <v>42887</v>
      </c>
      <c r="C97" t="s">
        <v>380</v>
      </c>
      <c r="D97" s="139">
        <v>3</v>
      </c>
      <c r="E97" s="139">
        <v>2</v>
      </c>
      <c r="F97" s="139">
        <v>1</v>
      </c>
      <c r="G97" s="139">
        <v>-33.219280949999998</v>
      </c>
    </row>
    <row r="98" spans="1:7" x14ac:dyDescent="0.4">
      <c r="A98">
        <v>9935</v>
      </c>
      <c r="B98" s="145">
        <v>42583</v>
      </c>
      <c r="C98" t="s">
        <v>357</v>
      </c>
      <c r="D98" s="139">
        <v>5</v>
      </c>
      <c r="E98" s="139">
        <v>1</v>
      </c>
      <c r="F98" s="139">
        <v>1</v>
      </c>
      <c r="G98" s="139">
        <v>-33.219280949999998</v>
      </c>
    </row>
    <row r="99" spans="1:7" x14ac:dyDescent="0.4">
      <c r="A99">
        <v>9981</v>
      </c>
      <c r="B99" s="145">
        <v>42736</v>
      </c>
      <c r="C99" t="s">
        <v>395</v>
      </c>
      <c r="D99" s="139">
        <v>2</v>
      </c>
      <c r="E99" s="139">
        <v>3</v>
      </c>
      <c r="F99" s="139">
        <v>0</v>
      </c>
      <c r="G99" s="139">
        <v>-33.219280949999998</v>
      </c>
    </row>
    <row r="100" spans="1:7" x14ac:dyDescent="0.4">
      <c r="A100">
        <v>10011</v>
      </c>
      <c r="B100" s="145">
        <v>42309</v>
      </c>
      <c r="C100" t="s">
        <v>353</v>
      </c>
      <c r="D100" s="139">
        <v>5</v>
      </c>
      <c r="E100" s="139">
        <v>1</v>
      </c>
      <c r="F100" s="139">
        <v>1</v>
      </c>
      <c r="G100" s="139">
        <v>-33.219280949999998</v>
      </c>
    </row>
    <row r="101" spans="1:7" x14ac:dyDescent="0.4">
      <c r="A101">
        <v>10028</v>
      </c>
      <c r="B101" s="145">
        <v>43009</v>
      </c>
      <c r="C101" t="s">
        <v>375</v>
      </c>
      <c r="D101" s="139">
        <v>3</v>
      </c>
      <c r="E101" s="139">
        <v>1</v>
      </c>
      <c r="F101" s="139">
        <v>1</v>
      </c>
      <c r="G101" s="139">
        <v>-33.219280949999998</v>
      </c>
    </row>
    <row r="102" spans="1:7" x14ac:dyDescent="0.4">
      <c r="A102">
        <v>10087</v>
      </c>
      <c r="B102" s="145">
        <v>42767</v>
      </c>
      <c r="C102" t="s">
        <v>363</v>
      </c>
      <c r="D102" s="139">
        <v>2</v>
      </c>
      <c r="E102" s="139">
        <v>1</v>
      </c>
      <c r="F102" s="139">
        <v>0</v>
      </c>
      <c r="G102" s="139">
        <v>-33.219280949999998</v>
      </c>
    </row>
    <row r="103" spans="1:7" x14ac:dyDescent="0.4">
      <c r="A103">
        <v>10479</v>
      </c>
      <c r="B103" s="145">
        <v>42736</v>
      </c>
      <c r="C103" t="s">
        <v>355</v>
      </c>
      <c r="D103" s="139">
        <v>2</v>
      </c>
      <c r="E103" s="139">
        <v>1</v>
      </c>
      <c r="F103" s="139">
        <v>0</v>
      </c>
      <c r="G103" s="139">
        <v>-33.219280949999998</v>
      </c>
    </row>
    <row r="104" spans="1:7" x14ac:dyDescent="0.4">
      <c r="A104">
        <v>10610</v>
      </c>
      <c r="B104" s="145">
        <v>42217</v>
      </c>
      <c r="C104" t="s">
        <v>352</v>
      </c>
      <c r="D104" s="139">
        <v>5</v>
      </c>
      <c r="E104" s="139">
        <v>1</v>
      </c>
      <c r="F104" s="139">
        <v>1</v>
      </c>
      <c r="G104" s="139">
        <v>-33.219280949999998</v>
      </c>
    </row>
    <row r="105" spans="1:7" x14ac:dyDescent="0.4">
      <c r="A105">
        <v>10668</v>
      </c>
      <c r="B105" s="145">
        <v>42826</v>
      </c>
      <c r="C105" t="s">
        <v>565</v>
      </c>
      <c r="D105" s="139">
        <v>2</v>
      </c>
      <c r="E105" s="139">
        <v>1</v>
      </c>
      <c r="F105" s="139">
        <v>0</v>
      </c>
      <c r="G105" s="139">
        <v>-33.219280949999998</v>
      </c>
    </row>
    <row r="106" spans="1:7" x14ac:dyDescent="0.4">
      <c r="A106">
        <v>10672</v>
      </c>
      <c r="B106" s="145">
        <v>42401</v>
      </c>
      <c r="C106" t="s">
        <v>378</v>
      </c>
      <c r="D106" s="139">
        <v>5</v>
      </c>
      <c r="E106" s="139">
        <v>1</v>
      </c>
      <c r="F106" s="139">
        <v>1</v>
      </c>
      <c r="G106" s="139">
        <v>-33.219280949999998</v>
      </c>
    </row>
    <row r="107" spans="1:7" x14ac:dyDescent="0.4">
      <c r="A107">
        <v>10886</v>
      </c>
      <c r="B107" s="145">
        <v>42826</v>
      </c>
      <c r="C107" t="s">
        <v>389</v>
      </c>
      <c r="D107" s="139">
        <v>4</v>
      </c>
      <c r="E107" s="139">
        <v>1</v>
      </c>
      <c r="F107" s="139">
        <v>0</v>
      </c>
      <c r="G107" s="139">
        <v>-33.219280949999998</v>
      </c>
    </row>
    <row r="108" spans="1:7" x14ac:dyDescent="0.4">
      <c r="A108">
        <v>10958</v>
      </c>
      <c r="B108" s="145">
        <v>42736</v>
      </c>
      <c r="C108" t="s">
        <v>382</v>
      </c>
      <c r="D108" s="139">
        <v>3</v>
      </c>
      <c r="E108" s="139">
        <v>2</v>
      </c>
      <c r="F108" s="139">
        <v>1</v>
      </c>
      <c r="G108" s="139">
        <v>-33.219280949999998</v>
      </c>
    </row>
    <row r="109" spans="1:7" x14ac:dyDescent="0.4">
      <c r="A109">
        <v>11102</v>
      </c>
      <c r="B109" s="145">
        <v>42705</v>
      </c>
      <c r="C109" t="s">
        <v>405</v>
      </c>
      <c r="D109" s="139">
        <v>5</v>
      </c>
      <c r="E109" s="139">
        <v>1</v>
      </c>
      <c r="F109" s="139">
        <v>1</v>
      </c>
      <c r="G109" s="139">
        <v>-33.219280949999998</v>
      </c>
    </row>
    <row r="110" spans="1:7" x14ac:dyDescent="0.4">
      <c r="A110">
        <v>11237</v>
      </c>
      <c r="B110" s="145">
        <v>42917</v>
      </c>
      <c r="C110" t="s">
        <v>385</v>
      </c>
      <c r="D110" s="139">
        <v>4</v>
      </c>
      <c r="E110" s="139">
        <v>1</v>
      </c>
      <c r="F110" s="139">
        <v>0</v>
      </c>
      <c r="G110" s="139">
        <v>-33.219280949999998</v>
      </c>
    </row>
    <row r="111" spans="1:7" x14ac:dyDescent="0.4">
      <c r="A111">
        <v>11320</v>
      </c>
      <c r="B111" s="145">
        <v>42552</v>
      </c>
      <c r="C111" t="s">
        <v>1118</v>
      </c>
      <c r="D111" s="139">
        <v>3</v>
      </c>
      <c r="E111" s="139">
        <v>2</v>
      </c>
      <c r="F111" s="139">
        <v>1</v>
      </c>
      <c r="G111" s="139">
        <v>-33.219280949999998</v>
      </c>
    </row>
    <row r="112" spans="1:7" x14ac:dyDescent="0.4">
      <c r="A112">
        <v>11433</v>
      </c>
      <c r="B112" s="145">
        <v>42583</v>
      </c>
      <c r="C112" t="s">
        <v>369</v>
      </c>
      <c r="D112" s="139">
        <v>5</v>
      </c>
      <c r="E112" s="139">
        <v>1</v>
      </c>
      <c r="F112" s="139">
        <v>1</v>
      </c>
      <c r="G112" s="139">
        <v>-33.219280949999998</v>
      </c>
    </row>
    <row r="113" spans="1:7" x14ac:dyDescent="0.4">
      <c r="A113">
        <v>11498</v>
      </c>
      <c r="B113" s="145">
        <v>42614</v>
      </c>
      <c r="C113" t="s">
        <v>399</v>
      </c>
      <c r="D113" s="139">
        <v>5</v>
      </c>
      <c r="E113" s="139">
        <v>1</v>
      </c>
      <c r="F113" s="139">
        <v>1</v>
      </c>
      <c r="G113" s="139">
        <v>-33.219280949999998</v>
      </c>
    </row>
    <row r="114" spans="1:7" x14ac:dyDescent="0.4">
      <c r="A114">
        <v>11671</v>
      </c>
      <c r="B114" s="145">
        <v>41821</v>
      </c>
      <c r="C114" t="s">
        <v>372</v>
      </c>
      <c r="D114" s="139">
        <v>5</v>
      </c>
      <c r="E114" s="139">
        <v>1</v>
      </c>
      <c r="F114" s="139">
        <v>1</v>
      </c>
      <c r="G114" s="139">
        <v>-33.219280949999998</v>
      </c>
    </row>
    <row r="115" spans="1:7" x14ac:dyDescent="0.4">
      <c r="A115">
        <v>11897</v>
      </c>
      <c r="B115" s="145">
        <v>42826</v>
      </c>
      <c r="C115" t="s">
        <v>381</v>
      </c>
      <c r="D115" s="139">
        <v>3</v>
      </c>
      <c r="E115" s="139">
        <v>3</v>
      </c>
      <c r="F115" s="139">
        <v>1</v>
      </c>
      <c r="G115" s="139">
        <v>-33.219280949999998</v>
      </c>
    </row>
    <row r="116" spans="1:7" x14ac:dyDescent="0.4">
      <c r="A116">
        <v>12035</v>
      </c>
      <c r="B116" s="145">
        <v>43009</v>
      </c>
      <c r="C116" t="s">
        <v>394</v>
      </c>
      <c r="D116" s="139">
        <v>4</v>
      </c>
      <c r="E116" s="139">
        <v>3</v>
      </c>
      <c r="F116" s="139">
        <v>0</v>
      </c>
      <c r="G116" s="139">
        <v>-33.219280949999998</v>
      </c>
    </row>
    <row r="117" spans="1:7" x14ac:dyDescent="0.4">
      <c r="A117">
        <v>12340</v>
      </c>
      <c r="B117" s="145">
        <v>42767</v>
      </c>
      <c r="C117" t="s">
        <v>1389</v>
      </c>
      <c r="D117" s="139">
        <v>2</v>
      </c>
      <c r="E117" s="139">
        <v>1</v>
      </c>
      <c r="F117" s="139">
        <v>0</v>
      </c>
      <c r="G117" s="139">
        <v>-33.219280949999998</v>
      </c>
    </row>
    <row r="118" spans="1:7" x14ac:dyDescent="0.4">
      <c r="A118">
        <v>12357</v>
      </c>
      <c r="B118" s="145">
        <v>42826</v>
      </c>
      <c r="C118" t="s">
        <v>1733</v>
      </c>
      <c r="D118" s="139">
        <v>1</v>
      </c>
      <c r="E118" s="139">
        <v>1</v>
      </c>
      <c r="F118" s="139">
        <v>0</v>
      </c>
      <c r="G118" s="139">
        <v>-33.219280949999998</v>
      </c>
    </row>
    <row r="119" spans="1:7" x14ac:dyDescent="0.4">
      <c r="A119">
        <v>12396</v>
      </c>
      <c r="B119" s="145">
        <v>42614</v>
      </c>
      <c r="C119" t="s">
        <v>1547</v>
      </c>
      <c r="D119" s="139">
        <v>2</v>
      </c>
      <c r="E119" s="139">
        <v>2</v>
      </c>
      <c r="F119" s="139">
        <v>0</v>
      </c>
      <c r="G119" s="139">
        <v>-33.219280949999998</v>
      </c>
    </row>
    <row r="120" spans="1:7" x14ac:dyDescent="0.4">
      <c r="A120">
        <v>12423</v>
      </c>
      <c r="B120" s="145">
        <v>42917</v>
      </c>
      <c r="C120" t="s">
        <v>1116</v>
      </c>
      <c r="D120" s="139">
        <v>5</v>
      </c>
      <c r="E120" s="139">
        <v>1</v>
      </c>
      <c r="F120" s="139">
        <v>1</v>
      </c>
      <c r="G120" s="139">
        <v>-33.219280949999998</v>
      </c>
    </row>
    <row r="121" spans="1:7" x14ac:dyDescent="0.4">
      <c r="A121">
        <v>12521</v>
      </c>
      <c r="B121" s="145">
        <v>42552</v>
      </c>
      <c r="C121" t="s">
        <v>391</v>
      </c>
      <c r="D121" s="139">
        <v>4</v>
      </c>
      <c r="E121" s="139">
        <v>2</v>
      </c>
      <c r="F121" s="139">
        <v>0</v>
      </c>
      <c r="G121" s="139">
        <v>-33.219280949999998</v>
      </c>
    </row>
    <row r="122" spans="1:7" x14ac:dyDescent="0.4">
      <c r="A122">
        <v>12602</v>
      </c>
      <c r="B122" s="145">
        <v>42401</v>
      </c>
      <c r="C122" t="s">
        <v>400</v>
      </c>
      <c r="D122" s="139">
        <v>5</v>
      </c>
      <c r="E122" s="139">
        <v>1</v>
      </c>
      <c r="F122" s="139">
        <v>1</v>
      </c>
      <c r="G122" s="139">
        <v>-33.219280949999998</v>
      </c>
    </row>
    <row r="123" spans="1:7" x14ac:dyDescent="0.4">
      <c r="A123">
        <v>12625</v>
      </c>
      <c r="B123" s="145">
        <v>42217</v>
      </c>
      <c r="C123" t="s">
        <v>387</v>
      </c>
      <c r="D123" s="139">
        <v>3</v>
      </c>
      <c r="E123" s="139">
        <v>3</v>
      </c>
      <c r="F123" s="139">
        <v>1</v>
      </c>
      <c r="G123" s="139">
        <v>-33.219280949999998</v>
      </c>
    </row>
    <row r="124" spans="1:7" x14ac:dyDescent="0.4">
      <c r="A124">
        <v>12687</v>
      </c>
      <c r="B124" s="145">
        <v>42856</v>
      </c>
      <c r="C124" t="s">
        <v>392</v>
      </c>
      <c r="D124" s="139">
        <v>4</v>
      </c>
      <c r="E124" s="139">
        <v>3</v>
      </c>
      <c r="F124" s="139">
        <v>0</v>
      </c>
      <c r="G124" s="139">
        <v>-33.219280949999998</v>
      </c>
    </row>
    <row r="125" spans="1:7" x14ac:dyDescent="0.4">
      <c r="A125">
        <v>12744</v>
      </c>
      <c r="B125" s="145">
        <v>42705</v>
      </c>
      <c r="C125" t="s">
        <v>2238</v>
      </c>
      <c r="D125" s="139">
        <v>3</v>
      </c>
      <c r="E125" s="139">
        <v>2</v>
      </c>
      <c r="F125" s="139">
        <v>1</v>
      </c>
      <c r="G125" s="139">
        <v>-33.219280949999998</v>
      </c>
    </row>
    <row r="126" spans="1:7" x14ac:dyDescent="0.4">
      <c r="A126">
        <v>12926</v>
      </c>
      <c r="B126" s="145">
        <v>42736</v>
      </c>
      <c r="C126" t="s">
        <v>371</v>
      </c>
      <c r="D126" s="139">
        <v>3</v>
      </c>
      <c r="E126" s="139">
        <v>1</v>
      </c>
      <c r="F126" s="139">
        <v>1</v>
      </c>
      <c r="G126" s="139">
        <v>-33.219280949999998</v>
      </c>
    </row>
    <row r="127" spans="1:7" x14ac:dyDescent="0.4">
      <c r="A127">
        <v>12937</v>
      </c>
      <c r="B127" s="145">
        <v>42736</v>
      </c>
      <c r="C127" t="s">
        <v>370</v>
      </c>
      <c r="D127" s="139">
        <v>3</v>
      </c>
      <c r="E127" s="139">
        <v>1</v>
      </c>
      <c r="F127" s="139">
        <v>1</v>
      </c>
      <c r="G127" s="139">
        <v>-33.219280949999998</v>
      </c>
    </row>
    <row r="128" spans="1:7" x14ac:dyDescent="0.4">
      <c r="A128">
        <v>12938</v>
      </c>
      <c r="B128" s="145">
        <v>42948</v>
      </c>
      <c r="C128" t="s">
        <v>1545</v>
      </c>
      <c r="D128" s="139">
        <v>2</v>
      </c>
      <c r="E128" s="139">
        <v>2</v>
      </c>
      <c r="F128" s="139">
        <v>0</v>
      </c>
      <c r="G128" s="139">
        <v>-33.219280949999998</v>
      </c>
    </row>
    <row r="129" spans="1:7" x14ac:dyDescent="0.4">
      <c r="A129">
        <v>13071</v>
      </c>
      <c r="B129" s="145">
        <v>42675</v>
      </c>
      <c r="C129" t="s">
        <v>390</v>
      </c>
      <c r="D129" s="139">
        <v>3</v>
      </c>
      <c r="E129" s="139">
        <v>3</v>
      </c>
      <c r="F129" s="139">
        <v>1</v>
      </c>
      <c r="G129" s="139">
        <v>-33.219280949999998</v>
      </c>
    </row>
    <row r="130" spans="1:7" x14ac:dyDescent="0.4">
      <c r="A130">
        <v>13101</v>
      </c>
      <c r="B130" s="145">
        <v>42887</v>
      </c>
      <c r="C130" t="s">
        <v>1381</v>
      </c>
      <c r="D130" s="139">
        <v>1</v>
      </c>
      <c r="E130" s="139">
        <v>1</v>
      </c>
      <c r="F130" s="139">
        <v>0</v>
      </c>
      <c r="G130" s="139">
        <v>-33.219280949999998</v>
      </c>
    </row>
    <row r="131" spans="1:7" x14ac:dyDescent="0.4">
      <c r="A131">
        <v>13132</v>
      </c>
      <c r="B131" s="145">
        <v>42948</v>
      </c>
      <c r="C131" t="s">
        <v>1117</v>
      </c>
      <c r="D131" s="139">
        <v>2</v>
      </c>
      <c r="E131" s="139">
        <v>1</v>
      </c>
      <c r="F131" s="139">
        <v>0</v>
      </c>
      <c r="G131" s="139">
        <v>-33.219280949999998</v>
      </c>
    </row>
    <row r="132" spans="1:7" x14ac:dyDescent="0.4">
      <c r="A132">
        <v>13244</v>
      </c>
      <c r="B132" s="145">
        <v>42522</v>
      </c>
      <c r="C132" t="s">
        <v>177</v>
      </c>
      <c r="D132" s="139">
        <v>3</v>
      </c>
      <c r="E132" s="139">
        <v>2</v>
      </c>
      <c r="F132" s="139">
        <v>1</v>
      </c>
      <c r="G132" s="139">
        <v>-33.219280949999998</v>
      </c>
    </row>
    <row r="133" spans="1:7" x14ac:dyDescent="0.4">
      <c r="A133">
        <v>13303</v>
      </c>
      <c r="B133" s="145">
        <v>42767</v>
      </c>
      <c r="C133" t="s">
        <v>2246</v>
      </c>
      <c r="D133" s="139">
        <v>2</v>
      </c>
      <c r="E133" s="139">
        <v>2</v>
      </c>
      <c r="F133" s="139">
        <v>0</v>
      </c>
      <c r="G133" s="139">
        <v>-33.219280949999998</v>
      </c>
    </row>
    <row r="134" spans="1:7" x14ac:dyDescent="0.4">
      <c r="A134">
        <v>13343</v>
      </c>
      <c r="B134" s="145">
        <v>42736</v>
      </c>
      <c r="C134" t="s">
        <v>383</v>
      </c>
      <c r="D134" s="139">
        <v>3</v>
      </c>
      <c r="E134" s="139">
        <v>3</v>
      </c>
      <c r="F134" s="139">
        <v>1</v>
      </c>
      <c r="G134" s="139">
        <v>-33.219280949999998</v>
      </c>
    </row>
    <row r="135" spans="1:7" x14ac:dyDescent="0.4">
      <c r="A135">
        <v>13363</v>
      </c>
      <c r="B135" s="145">
        <v>42736</v>
      </c>
      <c r="C135" t="s">
        <v>379</v>
      </c>
      <c r="D135" s="139">
        <v>4</v>
      </c>
      <c r="E135" s="139">
        <v>3</v>
      </c>
      <c r="F135" s="139">
        <v>0</v>
      </c>
      <c r="G135" s="139">
        <v>-33.219280949999998</v>
      </c>
    </row>
    <row r="136" spans="1:7" x14ac:dyDescent="0.4">
      <c r="A136">
        <v>13393</v>
      </c>
      <c r="B136" s="145">
        <v>42767</v>
      </c>
      <c r="C136" t="s">
        <v>2250</v>
      </c>
      <c r="D136" s="139">
        <v>2</v>
      </c>
      <c r="E136" s="139">
        <v>1</v>
      </c>
      <c r="F136" s="139">
        <v>0</v>
      </c>
      <c r="G136" s="139">
        <v>-33.219280949999998</v>
      </c>
    </row>
    <row r="137" spans="1:7" x14ac:dyDescent="0.4">
      <c r="A137">
        <v>13419</v>
      </c>
      <c r="B137" s="145">
        <v>41852</v>
      </c>
      <c r="C137" t="s">
        <v>388</v>
      </c>
      <c r="D137" s="139">
        <v>3</v>
      </c>
      <c r="E137" s="139">
        <v>3</v>
      </c>
      <c r="F137" s="139">
        <v>1</v>
      </c>
      <c r="G137" s="139">
        <v>-33.219280949999998</v>
      </c>
    </row>
    <row r="138" spans="1:7" x14ac:dyDescent="0.4">
      <c r="A138">
        <v>13431</v>
      </c>
      <c r="B138" s="145">
        <v>42856</v>
      </c>
      <c r="C138" t="s">
        <v>580</v>
      </c>
      <c r="D138" s="139">
        <v>3</v>
      </c>
      <c r="E138" s="139">
        <v>3</v>
      </c>
      <c r="F138" s="139">
        <v>1</v>
      </c>
      <c r="G138" s="139">
        <v>-33.219280949999998</v>
      </c>
    </row>
    <row r="139" spans="1:7" x14ac:dyDescent="0.4">
      <c r="A139">
        <v>13843</v>
      </c>
      <c r="B139" s="145">
        <v>42767</v>
      </c>
      <c r="C139" t="s">
        <v>274</v>
      </c>
      <c r="D139" s="139">
        <v>2</v>
      </c>
      <c r="E139" s="139">
        <v>1</v>
      </c>
      <c r="F139" s="139">
        <v>0</v>
      </c>
      <c r="G139" s="139">
        <v>-33.219280949999998</v>
      </c>
    </row>
    <row r="140" spans="1:7" x14ac:dyDescent="0.4">
      <c r="A140">
        <v>13983</v>
      </c>
      <c r="B140" s="145">
        <v>42614</v>
      </c>
      <c r="C140" t="s">
        <v>874</v>
      </c>
      <c r="D140" s="139">
        <v>3</v>
      </c>
      <c r="E140" s="139">
        <v>3</v>
      </c>
      <c r="F140" s="139">
        <v>1</v>
      </c>
      <c r="G140" s="139">
        <v>-33.219280949999998</v>
      </c>
    </row>
    <row r="141" spans="1:7" x14ac:dyDescent="0.4">
      <c r="A141">
        <v>14148</v>
      </c>
      <c r="B141" s="145">
        <v>42795</v>
      </c>
      <c r="C141" t="s">
        <v>312</v>
      </c>
      <c r="D141" s="139">
        <v>4</v>
      </c>
      <c r="E141" s="139">
        <v>1</v>
      </c>
      <c r="F141" s="139">
        <v>0</v>
      </c>
      <c r="G141" s="139">
        <v>-33.219280949999998</v>
      </c>
    </row>
    <row r="142" spans="1:7" x14ac:dyDescent="0.4">
      <c r="A142">
        <v>14180</v>
      </c>
      <c r="B142" s="145">
        <v>42917</v>
      </c>
      <c r="C142" t="s">
        <v>1047</v>
      </c>
      <c r="D142" s="139">
        <v>4</v>
      </c>
      <c r="E142" s="139">
        <v>3</v>
      </c>
      <c r="F142" s="139">
        <v>0</v>
      </c>
      <c r="G142" s="139">
        <v>-33.219280949999998</v>
      </c>
    </row>
    <row r="143" spans="1:7" x14ac:dyDescent="0.4">
      <c r="A143">
        <v>14386</v>
      </c>
      <c r="B143" s="145">
        <v>42614</v>
      </c>
      <c r="C143" t="s">
        <v>1056</v>
      </c>
      <c r="D143" s="139">
        <v>4</v>
      </c>
      <c r="E143" s="139">
        <v>1</v>
      </c>
      <c r="F143" s="139">
        <v>0</v>
      </c>
      <c r="G143" s="139">
        <v>-33.219280949999998</v>
      </c>
    </row>
    <row r="144" spans="1:7" x14ac:dyDescent="0.4">
      <c r="A144">
        <v>14672</v>
      </c>
      <c r="B144" s="145">
        <v>42887</v>
      </c>
      <c r="C144" t="s">
        <v>1019</v>
      </c>
      <c r="D144" s="139">
        <v>2</v>
      </c>
      <c r="E144" s="139">
        <v>1</v>
      </c>
      <c r="F144" s="139">
        <v>0</v>
      </c>
      <c r="G144" s="139">
        <v>-33.219280949999998</v>
      </c>
    </row>
    <row r="145" spans="1:7" x14ac:dyDescent="0.4">
      <c r="A145">
        <v>14730</v>
      </c>
      <c r="B145" s="145">
        <v>42826</v>
      </c>
      <c r="C145" t="s">
        <v>1068</v>
      </c>
      <c r="D145" s="139">
        <v>3</v>
      </c>
      <c r="E145" s="139">
        <v>2</v>
      </c>
      <c r="F145" s="139">
        <v>1</v>
      </c>
      <c r="G145" s="139">
        <v>-33.219280949999998</v>
      </c>
    </row>
    <row r="146" spans="1:7" x14ac:dyDescent="0.4">
      <c r="A146">
        <v>14750</v>
      </c>
      <c r="B146" s="145">
        <v>41913</v>
      </c>
      <c r="C146" t="s">
        <v>1046</v>
      </c>
      <c r="D146" s="139">
        <v>5</v>
      </c>
      <c r="E146" s="139">
        <v>1</v>
      </c>
      <c r="F146" s="139">
        <v>1</v>
      </c>
      <c r="G146" s="139">
        <v>-33.219280949999998</v>
      </c>
    </row>
    <row r="147" spans="1:7" x14ac:dyDescent="0.4">
      <c r="A147">
        <v>14801</v>
      </c>
      <c r="B147" s="145">
        <v>42309</v>
      </c>
      <c r="C147" t="s">
        <v>1072</v>
      </c>
      <c r="D147" s="139">
        <v>4</v>
      </c>
      <c r="E147" s="139">
        <v>2</v>
      </c>
      <c r="F147" s="139">
        <v>0</v>
      </c>
      <c r="G147" s="139">
        <v>-33.219280949999998</v>
      </c>
    </row>
    <row r="148" spans="1:7" x14ac:dyDescent="0.4">
      <c r="A148">
        <v>14840</v>
      </c>
      <c r="B148" s="145">
        <v>42522</v>
      </c>
      <c r="C148" t="s">
        <v>1058</v>
      </c>
      <c r="D148" s="139">
        <v>2</v>
      </c>
      <c r="E148" s="139">
        <v>2</v>
      </c>
      <c r="F148" s="139">
        <v>0</v>
      </c>
      <c r="G148" s="139">
        <v>-33.219280949999998</v>
      </c>
    </row>
    <row r="149" spans="1:7" x14ac:dyDescent="0.4">
      <c r="A149">
        <v>14957</v>
      </c>
      <c r="B149" s="145">
        <v>42705</v>
      </c>
      <c r="C149" t="s">
        <v>1062</v>
      </c>
      <c r="D149" s="139">
        <v>2</v>
      </c>
      <c r="E149" s="139">
        <v>1</v>
      </c>
      <c r="F149" s="139">
        <v>0</v>
      </c>
      <c r="G149" s="139">
        <v>-33.219280949999998</v>
      </c>
    </row>
    <row r="150" spans="1:7" x14ac:dyDescent="0.4">
      <c r="A150">
        <v>15026</v>
      </c>
      <c r="B150" s="145">
        <v>42705</v>
      </c>
      <c r="C150" t="s">
        <v>1101</v>
      </c>
      <c r="D150" s="139">
        <v>3</v>
      </c>
      <c r="E150" s="139">
        <v>3</v>
      </c>
      <c r="F150" s="139">
        <v>1</v>
      </c>
      <c r="G150" s="139">
        <v>-33.219280949999998</v>
      </c>
    </row>
    <row r="151" spans="1:7" x14ac:dyDescent="0.4">
      <c r="A151">
        <v>15093</v>
      </c>
      <c r="B151" s="145">
        <v>42795</v>
      </c>
      <c r="C151" t="s">
        <v>1049</v>
      </c>
      <c r="D151" s="139">
        <v>4</v>
      </c>
      <c r="E151" s="139">
        <v>3</v>
      </c>
      <c r="F151" s="139">
        <v>0</v>
      </c>
      <c r="G151" s="139">
        <v>-33.219280949999998</v>
      </c>
    </row>
    <row r="152" spans="1:7" x14ac:dyDescent="0.4">
      <c r="A152">
        <v>15098</v>
      </c>
      <c r="B152" s="145">
        <v>42705</v>
      </c>
      <c r="C152" t="s">
        <v>1050</v>
      </c>
      <c r="D152" s="139">
        <v>2</v>
      </c>
      <c r="E152" s="139">
        <v>2</v>
      </c>
      <c r="F152" s="139">
        <v>0</v>
      </c>
      <c r="G152" s="139">
        <v>-33.219280949999998</v>
      </c>
    </row>
    <row r="153" spans="1:7" x14ac:dyDescent="0.4">
      <c r="A153">
        <v>15140</v>
      </c>
      <c r="B153" s="145">
        <v>42278</v>
      </c>
      <c r="C153" t="s">
        <v>1051</v>
      </c>
      <c r="D153" s="139">
        <v>5</v>
      </c>
      <c r="E153" s="139">
        <v>1</v>
      </c>
      <c r="F153" s="139">
        <v>1</v>
      </c>
      <c r="G153" s="139">
        <v>-33.219280949999998</v>
      </c>
    </row>
    <row r="154" spans="1:7" x14ac:dyDescent="0.4">
      <c r="A154">
        <v>15278</v>
      </c>
      <c r="B154" s="145">
        <v>42705</v>
      </c>
      <c r="C154" t="s">
        <v>1045</v>
      </c>
      <c r="D154" s="139">
        <v>3</v>
      </c>
      <c r="E154" s="139">
        <v>3</v>
      </c>
      <c r="F154" s="139">
        <v>1</v>
      </c>
      <c r="G154" s="139">
        <v>-33.219280949999998</v>
      </c>
    </row>
    <row r="155" spans="1:7" x14ac:dyDescent="0.4">
      <c r="A155">
        <v>15456</v>
      </c>
      <c r="B155" s="145">
        <v>42644</v>
      </c>
      <c r="C155" t="s">
        <v>1071</v>
      </c>
      <c r="D155" s="139">
        <v>4</v>
      </c>
      <c r="E155" s="139">
        <v>1</v>
      </c>
      <c r="F155" s="139">
        <v>0</v>
      </c>
      <c r="G155" s="139">
        <v>-33.219280949999998</v>
      </c>
    </row>
    <row r="156" spans="1:7" x14ac:dyDescent="0.4">
      <c r="A156">
        <v>15474</v>
      </c>
      <c r="B156" s="145">
        <v>42795</v>
      </c>
      <c r="C156" t="s">
        <v>1052</v>
      </c>
      <c r="D156" s="139">
        <v>4</v>
      </c>
      <c r="E156" s="139">
        <v>2</v>
      </c>
      <c r="F156" s="139">
        <v>0</v>
      </c>
      <c r="G156" s="139">
        <v>-33.219280949999998</v>
      </c>
    </row>
    <row r="157" spans="1:7" x14ac:dyDescent="0.4">
      <c r="A157">
        <v>15551</v>
      </c>
      <c r="B157" s="145">
        <v>42583</v>
      </c>
      <c r="C157" t="s">
        <v>1074</v>
      </c>
      <c r="D157" s="139">
        <v>2</v>
      </c>
      <c r="E157" s="139">
        <v>2</v>
      </c>
      <c r="F157" s="139">
        <v>0</v>
      </c>
      <c r="G157" s="139">
        <v>-33.219280949999998</v>
      </c>
    </row>
    <row r="158" spans="1:7" x14ac:dyDescent="0.4">
      <c r="A158">
        <v>15688</v>
      </c>
      <c r="B158" s="145">
        <v>42217</v>
      </c>
      <c r="C158" t="s">
        <v>1079</v>
      </c>
      <c r="D158" s="139">
        <v>1</v>
      </c>
      <c r="E158" s="139">
        <v>2</v>
      </c>
      <c r="F158" s="139">
        <v>0</v>
      </c>
      <c r="G158" s="139">
        <v>-33.219280949999998</v>
      </c>
    </row>
    <row r="159" spans="1:7" x14ac:dyDescent="0.4">
      <c r="A159">
        <v>15733</v>
      </c>
      <c r="B159" s="145">
        <v>42217</v>
      </c>
      <c r="C159" t="s">
        <v>1082</v>
      </c>
      <c r="D159" s="139">
        <v>2</v>
      </c>
      <c r="E159" s="139">
        <v>1</v>
      </c>
      <c r="F159" s="139">
        <v>0</v>
      </c>
      <c r="G159" s="139">
        <v>-33.219280949999998</v>
      </c>
    </row>
    <row r="160" spans="1:7" x14ac:dyDescent="0.4">
      <c r="A160">
        <v>15767</v>
      </c>
      <c r="B160" s="145">
        <v>42705</v>
      </c>
      <c r="C160" t="s">
        <v>1053</v>
      </c>
      <c r="D160" s="139">
        <v>3</v>
      </c>
      <c r="E160" s="139">
        <v>1</v>
      </c>
      <c r="F160" s="139">
        <v>1</v>
      </c>
      <c r="G160" s="139">
        <v>-33.219280949999998</v>
      </c>
    </row>
    <row r="161" spans="1:7" x14ac:dyDescent="0.4">
      <c r="A161">
        <v>15780</v>
      </c>
      <c r="B161" s="145">
        <v>42339</v>
      </c>
      <c r="C161" t="s">
        <v>1095</v>
      </c>
      <c r="D161" s="139">
        <v>5</v>
      </c>
      <c r="E161" s="139">
        <v>1</v>
      </c>
      <c r="F161" s="139">
        <v>1</v>
      </c>
      <c r="G161" s="139">
        <v>-33.219280949999998</v>
      </c>
    </row>
    <row r="162" spans="1:7" x14ac:dyDescent="0.4">
      <c r="A162">
        <v>15807</v>
      </c>
      <c r="B162" s="145">
        <v>42948</v>
      </c>
      <c r="C162" t="s">
        <v>1060</v>
      </c>
      <c r="D162" s="139">
        <v>1</v>
      </c>
      <c r="E162" s="139">
        <v>1</v>
      </c>
      <c r="F162" s="139">
        <v>0</v>
      </c>
      <c r="G162" s="139">
        <v>-33.219280949999998</v>
      </c>
    </row>
    <row r="163" spans="1:7" x14ac:dyDescent="0.4">
      <c r="A163">
        <v>15884</v>
      </c>
      <c r="B163" s="145">
        <v>42309</v>
      </c>
      <c r="C163" t="s">
        <v>1081</v>
      </c>
      <c r="D163" s="139">
        <v>3</v>
      </c>
      <c r="E163" s="139">
        <v>3</v>
      </c>
      <c r="F163" s="139">
        <v>1</v>
      </c>
      <c r="G163" s="139">
        <v>-33.219280949999998</v>
      </c>
    </row>
    <row r="164" spans="1:7" x14ac:dyDescent="0.4">
      <c r="A164">
        <v>16097</v>
      </c>
      <c r="B164" s="145">
        <v>42826</v>
      </c>
      <c r="C164" t="s">
        <v>1111</v>
      </c>
      <c r="D164" s="139">
        <v>5</v>
      </c>
      <c r="E164" s="139">
        <v>2</v>
      </c>
      <c r="F164" s="139">
        <v>1</v>
      </c>
      <c r="G164" s="139">
        <v>-33.219280949999998</v>
      </c>
    </row>
    <row r="165" spans="1:7" x14ac:dyDescent="0.4">
      <c r="A165">
        <v>16649</v>
      </c>
      <c r="B165" s="145">
        <v>42767</v>
      </c>
      <c r="C165" t="s">
        <v>1100</v>
      </c>
      <c r="D165" s="139">
        <v>2</v>
      </c>
      <c r="E165" s="139">
        <v>1</v>
      </c>
      <c r="F165" s="139">
        <v>0</v>
      </c>
      <c r="G165" s="139">
        <v>-33.219280949999998</v>
      </c>
    </row>
    <row r="166" spans="1:7" x14ac:dyDescent="0.4">
      <c r="A166">
        <v>16989</v>
      </c>
      <c r="B166" s="145">
        <v>42887</v>
      </c>
      <c r="C166" t="s">
        <v>1075</v>
      </c>
      <c r="D166" s="139">
        <v>2</v>
      </c>
      <c r="E166" s="139">
        <v>1</v>
      </c>
      <c r="F166" s="139">
        <v>0</v>
      </c>
      <c r="G166" s="139">
        <v>-33.219280949999998</v>
      </c>
    </row>
    <row r="167" spans="1:7" x14ac:dyDescent="0.4">
      <c r="A167">
        <v>17146</v>
      </c>
      <c r="B167" s="145">
        <v>42705</v>
      </c>
      <c r="C167" t="s">
        <v>1097</v>
      </c>
      <c r="D167" s="139">
        <v>5</v>
      </c>
      <c r="E167" s="139">
        <v>1</v>
      </c>
      <c r="F167" s="139">
        <v>1</v>
      </c>
      <c r="G167" s="139">
        <v>-33.219280949999998</v>
      </c>
    </row>
    <row r="168" spans="1:7" x14ac:dyDescent="0.4">
      <c r="A168">
        <v>17186</v>
      </c>
      <c r="B168" s="145">
        <v>41791</v>
      </c>
      <c r="C168" t="s">
        <v>1104</v>
      </c>
      <c r="D168" s="139">
        <v>3</v>
      </c>
      <c r="E168" s="139">
        <v>3</v>
      </c>
      <c r="F168" s="139">
        <v>1</v>
      </c>
      <c r="G168" s="139">
        <v>-33.219280949999998</v>
      </c>
    </row>
    <row r="169" spans="1:7" x14ac:dyDescent="0.4">
      <c r="A169">
        <v>17209</v>
      </c>
      <c r="B169" s="145">
        <v>42887</v>
      </c>
      <c r="C169" t="s">
        <v>1084</v>
      </c>
      <c r="D169" s="139">
        <v>3</v>
      </c>
      <c r="E169" s="139">
        <v>2</v>
      </c>
      <c r="F169" s="139">
        <v>1</v>
      </c>
      <c r="G169" s="139">
        <v>-33.219280949999998</v>
      </c>
    </row>
    <row r="170" spans="1:7" x14ac:dyDescent="0.4">
      <c r="A170">
        <v>17231</v>
      </c>
      <c r="B170" s="145">
        <v>42217</v>
      </c>
      <c r="C170" t="s">
        <v>1073</v>
      </c>
      <c r="D170" s="139">
        <v>3</v>
      </c>
      <c r="E170" s="139">
        <v>3</v>
      </c>
      <c r="F170" s="139">
        <v>1</v>
      </c>
      <c r="G170" s="139">
        <v>-33.219280949999998</v>
      </c>
    </row>
    <row r="171" spans="1:7" x14ac:dyDescent="0.4">
      <c r="A171">
        <v>17239</v>
      </c>
      <c r="B171" s="145">
        <v>42309</v>
      </c>
      <c r="C171" t="s">
        <v>1107</v>
      </c>
      <c r="D171" s="139">
        <v>4</v>
      </c>
      <c r="E171" s="139">
        <v>2</v>
      </c>
      <c r="F171" s="139">
        <v>0</v>
      </c>
      <c r="G171" s="139">
        <v>-33.219280949999998</v>
      </c>
    </row>
    <row r="172" spans="1:7" x14ac:dyDescent="0.4">
      <c r="A172">
        <v>17270</v>
      </c>
      <c r="B172" s="145">
        <v>42887</v>
      </c>
      <c r="C172" t="s">
        <v>1092</v>
      </c>
      <c r="D172" s="139">
        <v>2</v>
      </c>
      <c r="E172" s="139">
        <v>1</v>
      </c>
      <c r="F172" s="139">
        <v>0</v>
      </c>
      <c r="G172" s="139">
        <v>-33.219280949999998</v>
      </c>
    </row>
    <row r="173" spans="1:7" x14ac:dyDescent="0.4">
      <c r="A173">
        <v>17334</v>
      </c>
      <c r="B173" s="145">
        <v>42917</v>
      </c>
      <c r="C173" t="s">
        <v>1093</v>
      </c>
      <c r="D173" s="139">
        <v>2</v>
      </c>
      <c r="E173" s="139">
        <v>1</v>
      </c>
      <c r="F173" s="139">
        <v>0</v>
      </c>
      <c r="G173" s="139">
        <v>-33.219280949999998</v>
      </c>
    </row>
    <row r="174" spans="1:7" x14ac:dyDescent="0.4">
      <c r="A174">
        <v>17344</v>
      </c>
      <c r="B174" s="145">
        <v>42583</v>
      </c>
      <c r="C174" t="s">
        <v>1088</v>
      </c>
      <c r="D174" s="139">
        <v>5</v>
      </c>
      <c r="E174" s="139">
        <v>1</v>
      </c>
      <c r="F174" s="139">
        <v>1</v>
      </c>
      <c r="G174" s="139">
        <v>-33.219280949999998</v>
      </c>
    </row>
    <row r="175" spans="1:7" x14ac:dyDescent="0.4">
      <c r="A175">
        <v>17403</v>
      </c>
      <c r="B175" s="145">
        <v>42767</v>
      </c>
      <c r="C175" t="s">
        <v>1078</v>
      </c>
      <c r="D175" s="139">
        <v>5</v>
      </c>
      <c r="E175" s="139">
        <v>1</v>
      </c>
      <c r="F175" s="139">
        <v>1</v>
      </c>
      <c r="G175" s="139">
        <v>-33.219280949999998</v>
      </c>
    </row>
    <row r="176" spans="1:7" x14ac:dyDescent="0.4">
      <c r="A176">
        <v>17417</v>
      </c>
      <c r="B176" s="145">
        <v>42856</v>
      </c>
      <c r="C176" t="s">
        <v>1077</v>
      </c>
      <c r="D176" s="139">
        <v>2</v>
      </c>
      <c r="E176" s="139">
        <v>1</v>
      </c>
      <c r="F176" s="139">
        <v>0</v>
      </c>
      <c r="G176" s="139">
        <v>-33.219280949999998</v>
      </c>
    </row>
    <row r="177" spans="1:7" x14ac:dyDescent="0.4">
      <c r="A177">
        <v>17645</v>
      </c>
      <c r="B177" s="145">
        <v>42979</v>
      </c>
      <c r="C177" t="s">
        <v>1083</v>
      </c>
      <c r="D177" s="139">
        <v>3</v>
      </c>
      <c r="E177" s="139">
        <v>1</v>
      </c>
      <c r="F177" s="139">
        <v>1</v>
      </c>
      <c r="G177" s="139">
        <v>-33.219280949999998</v>
      </c>
    </row>
    <row r="178" spans="1:7" x14ac:dyDescent="0.4">
      <c r="A178">
        <v>17697</v>
      </c>
      <c r="B178" s="145">
        <v>42644</v>
      </c>
      <c r="C178" t="s">
        <v>1099</v>
      </c>
      <c r="D178" s="139">
        <v>1</v>
      </c>
      <c r="E178" s="139">
        <v>1</v>
      </c>
      <c r="F178" s="139">
        <v>0</v>
      </c>
      <c r="G178" s="139">
        <v>-33.219280949999998</v>
      </c>
    </row>
    <row r="179" spans="1:7" x14ac:dyDescent="0.4">
      <c r="A179">
        <v>17724</v>
      </c>
      <c r="B179" s="145">
        <v>42856</v>
      </c>
      <c r="C179" t="s">
        <v>1090</v>
      </c>
      <c r="D179" s="139">
        <v>2</v>
      </c>
      <c r="E179" s="139">
        <v>1</v>
      </c>
      <c r="F179" s="139">
        <v>0</v>
      </c>
      <c r="G179" s="139">
        <v>-33.219280949999998</v>
      </c>
    </row>
    <row r="180" spans="1:7" x14ac:dyDescent="0.4">
      <c r="A180">
        <v>17828</v>
      </c>
      <c r="B180" s="145">
        <v>42552</v>
      </c>
      <c r="C180" t="s">
        <v>1098</v>
      </c>
      <c r="D180" s="139">
        <v>5</v>
      </c>
      <c r="E180" s="139">
        <v>1</v>
      </c>
      <c r="F180" s="139">
        <v>1</v>
      </c>
      <c r="G180" s="139">
        <v>-33.219280949999998</v>
      </c>
    </row>
    <row r="181" spans="1:7" x14ac:dyDescent="0.4">
      <c r="A181">
        <v>18042</v>
      </c>
      <c r="B181" s="145">
        <v>42736</v>
      </c>
      <c r="C181" t="s">
        <v>1094</v>
      </c>
      <c r="D181" s="139">
        <v>2</v>
      </c>
      <c r="E181" s="139">
        <v>3</v>
      </c>
      <c r="F181" s="139">
        <v>0</v>
      </c>
      <c r="G181" s="139">
        <v>-33.219280949999998</v>
      </c>
    </row>
    <row r="182" spans="1:7" x14ac:dyDescent="0.4">
      <c r="A182">
        <v>18293</v>
      </c>
      <c r="B182" s="145">
        <v>42856</v>
      </c>
      <c r="C182" t="s">
        <v>1103</v>
      </c>
      <c r="D182" s="139">
        <v>2</v>
      </c>
      <c r="E182" s="139">
        <v>1</v>
      </c>
      <c r="F182" s="139">
        <v>0</v>
      </c>
      <c r="G182" s="139">
        <v>-33.219280949999998</v>
      </c>
    </row>
    <row r="183" spans="1:7" x14ac:dyDescent="0.4">
      <c r="A183">
        <v>18449</v>
      </c>
      <c r="B183" s="145">
        <v>42430</v>
      </c>
      <c r="C183" t="s">
        <v>1105</v>
      </c>
      <c r="D183" s="139">
        <v>5</v>
      </c>
      <c r="E183" s="139">
        <v>1</v>
      </c>
      <c r="F183" s="139">
        <v>1</v>
      </c>
      <c r="G183" s="139">
        <v>-33.219280949999998</v>
      </c>
    </row>
    <row r="184" spans="1:7" x14ac:dyDescent="0.4">
      <c r="A184">
        <v>18593</v>
      </c>
      <c r="B184" s="145">
        <v>42583</v>
      </c>
      <c r="C184" t="s">
        <v>1091</v>
      </c>
      <c r="D184" s="139">
        <v>3</v>
      </c>
      <c r="E184" s="139">
        <v>3</v>
      </c>
      <c r="F184" s="139">
        <v>1</v>
      </c>
      <c r="G184" s="139">
        <v>-33.219280949999998</v>
      </c>
    </row>
    <row r="185" spans="1:7" x14ac:dyDescent="0.4">
      <c r="A185">
        <v>18687</v>
      </c>
      <c r="B185" s="145">
        <v>42736</v>
      </c>
      <c r="C185" t="s">
        <v>1080</v>
      </c>
      <c r="D185" s="139">
        <v>4</v>
      </c>
      <c r="E185" s="139">
        <v>1</v>
      </c>
      <c r="F185" s="139">
        <v>0</v>
      </c>
      <c r="G185" s="139">
        <v>-33.219280949999998</v>
      </c>
    </row>
    <row r="186" spans="1:7" x14ac:dyDescent="0.4">
      <c r="A186">
        <v>18739</v>
      </c>
      <c r="B186" s="145">
        <v>42522</v>
      </c>
      <c r="C186" t="s">
        <v>1109</v>
      </c>
      <c r="D186" s="139">
        <v>5</v>
      </c>
      <c r="E186" s="139">
        <v>1</v>
      </c>
      <c r="F186" s="139">
        <v>1</v>
      </c>
      <c r="G186" s="139">
        <v>-33.219280949999998</v>
      </c>
    </row>
    <row r="187" spans="1:7" x14ac:dyDescent="0.4">
      <c r="A187">
        <v>18763</v>
      </c>
      <c r="B187" s="145">
        <v>42887</v>
      </c>
      <c r="C187" t="s">
        <v>1110</v>
      </c>
      <c r="D187" s="139">
        <v>3</v>
      </c>
      <c r="E187" s="139">
        <v>3</v>
      </c>
      <c r="F187" s="139">
        <v>1</v>
      </c>
      <c r="G187" s="139">
        <v>-33.219280949999998</v>
      </c>
    </row>
    <row r="188" spans="1:7" x14ac:dyDescent="0.4">
      <c r="A188">
        <v>18824</v>
      </c>
      <c r="B188" s="145">
        <v>42401</v>
      </c>
      <c r="C188" t="s">
        <v>1102</v>
      </c>
      <c r="D188" s="139">
        <v>5</v>
      </c>
      <c r="E188" s="139">
        <v>1</v>
      </c>
      <c r="F188" s="139">
        <v>1</v>
      </c>
      <c r="G188" s="139">
        <v>-33.219280949999998</v>
      </c>
    </row>
    <row r="189" spans="1:7" x14ac:dyDescent="0.4">
      <c r="A189">
        <v>18879</v>
      </c>
      <c r="B189" s="145">
        <v>42675</v>
      </c>
      <c r="C189" t="s">
        <v>1108</v>
      </c>
      <c r="D189" s="139">
        <v>2</v>
      </c>
      <c r="E189" s="139">
        <v>1</v>
      </c>
      <c r="F189" s="139">
        <v>0</v>
      </c>
      <c r="G189" s="139">
        <v>-33.219280949999998</v>
      </c>
    </row>
    <row r="190" spans="1:7" x14ac:dyDescent="0.4">
      <c r="A190">
        <v>19194</v>
      </c>
      <c r="B190" s="145">
        <v>42795</v>
      </c>
      <c r="C190" t="s">
        <v>1114</v>
      </c>
      <c r="D190" s="139">
        <v>4</v>
      </c>
      <c r="E190" s="139">
        <v>1</v>
      </c>
      <c r="F190" s="139">
        <v>0</v>
      </c>
      <c r="G190" s="139">
        <v>-33.219280949999998</v>
      </c>
    </row>
    <row r="191" spans="1:7" x14ac:dyDescent="0.4">
      <c r="A191">
        <v>19229</v>
      </c>
      <c r="B191" s="145">
        <v>42401</v>
      </c>
      <c r="C191" t="s">
        <v>411</v>
      </c>
      <c r="D191" s="139">
        <v>5</v>
      </c>
      <c r="E191" s="139">
        <v>1</v>
      </c>
      <c r="F191" s="139">
        <v>1</v>
      </c>
      <c r="G191" s="139">
        <v>-33.219280949999998</v>
      </c>
    </row>
    <row r="192" spans="1:7" x14ac:dyDescent="0.4">
      <c r="A192">
        <v>19256</v>
      </c>
      <c r="B192" s="145">
        <v>42917</v>
      </c>
      <c r="C192" t="s">
        <v>1087</v>
      </c>
      <c r="D192" s="139">
        <v>5</v>
      </c>
      <c r="E192" s="139">
        <v>2</v>
      </c>
      <c r="F192" s="139">
        <v>1</v>
      </c>
      <c r="G192" s="139">
        <v>-33.219280949999998</v>
      </c>
    </row>
    <row r="193" spans="1:7" x14ac:dyDescent="0.4">
      <c r="A193">
        <v>19269</v>
      </c>
      <c r="B193" s="145">
        <v>42583</v>
      </c>
      <c r="C193" t="s">
        <v>430</v>
      </c>
      <c r="D193" s="139">
        <v>5</v>
      </c>
      <c r="E193" s="139">
        <v>1</v>
      </c>
      <c r="F193" s="139">
        <v>1</v>
      </c>
      <c r="G193" s="139">
        <v>-33.219280949999998</v>
      </c>
    </row>
    <row r="194" spans="1:7" x14ac:dyDescent="0.4">
      <c r="A194">
        <v>19383</v>
      </c>
      <c r="B194" s="145">
        <v>42826</v>
      </c>
      <c r="C194" t="s">
        <v>446</v>
      </c>
      <c r="D194" s="139">
        <v>3</v>
      </c>
      <c r="E194" s="139">
        <v>3</v>
      </c>
      <c r="F194" s="139">
        <v>1</v>
      </c>
      <c r="G194" s="139">
        <v>-33.219280949999998</v>
      </c>
    </row>
    <row r="195" spans="1:7" x14ac:dyDescent="0.4">
      <c r="A195">
        <v>19400</v>
      </c>
      <c r="B195" s="145">
        <v>42736</v>
      </c>
      <c r="C195" t="s">
        <v>1076</v>
      </c>
      <c r="D195" s="139">
        <v>2</v>
      </c>
      <c r="E195" s="139">
        <v>1</v>
      </c>
      <c r="F195" s="139">
        <v>0</v>
      </c>
      <c r="G195" s="139">
        <v>-33.219280949999998</v>
      </c>
    </row>
    <row r="196" spans="1:7" x14ac:dyDescent="0.4">
      <c r="A196">
        <v>19441</v>
      </c>
      <c r="B196" s="145">
        <v>42491</v>
      </c>
      <c r="C196" t="s">
        <v>1089</v>
      </c>
      <c r="D196" s="139">
        <v>3</v>
      </c>
      <c r="E196" s="139">
        <v>3</v>
      </c>
      <c r="F196" s="139">
        <v>1</v>
      </c>
      <c r="G196" s="139">
        <v>-33.219280949999998</v>
      </c>
    </row>
    <row r="197" spans="1:7" x14ac:dyDescent="0.4">
      <c r="A197">
        <v>19449</v>
      </c>
      <c r="B197" s="145">
        <v>42948</v>
      </c>
      <c r="C197" t="s">
        <v>1106</v>
      </c>
      <c r="D197" s="139">
        <v>2</v>
      </c>
      <c r="E197" s="139">
        <v>1</v>
      </c>
      <c r="F197" s="139">
        <v>0</v>
      </c>
      <c r="G197" s="139">
        <v>-33.219280949999998</v>
      </c>
    </row>
    <row r="198" spans="1:7" x14ac:dyDescent="0.4">
      <c r="A198">
        <v>19642</v>
      </c>
      <c r="B198" s="145">
        <v>42705</v>
      </c>
      <c r="C198" t="s">
        <v>431</v>
      </c>
      <c r="D198" s="139">
        <v>3</v>
      </c>
      <c r="E198" s="139">
        <v>2</v>
      </c>
      <c r="F198" s="139">
        <v>1</v>
      </c>
      <c r="G198" s="139">
        <v>-33.219280949999998</v>
      </c>
    </row>
    <row r="199" spans="1:7" x14ac:dyDescent="0.4">
      <c r="A199">
        <v>19671</v>
      </c>
      <c r="B199" s="145">
        <v>42248</v>
      </c>
      <c r="C199" t="s">
        <v>1112</v>
      </c>
      <c r="D199" s="139">
        <v>4</v>
      </c>
      <c r="E199" s="139">
        <v>2</v>
      </c>
      <c r="F199" s="139">
        <v>0</v>
      </c>
      <c r="G199" s="139">
        <v>-33.219280949999998</v>
      </c>
    </row>
    <row r="200" spans="1:7" x14ac:dyDescent="0.4">
      <c r="A200">
        <v>19689</v>
      </c>
      <c r="B200" s="145">
        <v>42917</v>
      </c>
      <c r="C200" t="s">
        <v>408</v>
      </c>
      <c r="D200" s="139">
        <v>1</v>
      </c>
      <c r="E200" s="139">
        <v>1</v>
      </c>
      <c r="F200" s="139">
        <v>0</v>
      </c>
      <c r="G200" s="139">
        <v>-33.219280949999998</v>
      </c>
    </row>
    <row r="201" spans="1:7" x14ac:dyDescent="0.4">
      <c r="A201">
        <v>19838</v>
      </c>
      <c r="B201" s="145">
        <v>42767</v>
      </c>
      <c r="C201" t="s">
        <v>420</v>
      </c>
      <c r="D201" s="139">
        <v>2</v>
      </c>
      <c r="E201" s="139">
        <v>1</v>
      </c>
      <c r="F201" s="139">
        <v>0</v>
      </c>
      <c r="G201" s="139">
        <v>-33.219280949999998</v>
      </c>
    </row>
    <row r="202" spans="1:7" x14ac:dyDescent="0.4">
      <c r="A202">
        <v>19885</v>
      </c>
      <c r="B202" s="145">
        <v>42795</v>
      </c>
      <c r="C202" t="s">
        <v>423</v>
      </c>
      <c r="D202" s="139">
        <v>2</v>
      </c>
      <c r="E202" s="139">
        <v>1</v>
      </c>
      <c r="F202" s="139">
        <v>0</v>
      </c>
      <c r="G202" s="139">
        <v>-33.219280949999998</v>
      </c>
    </row>
    <row r="203" spans="1:7" x14ac:dyDescent="0.4">
      <c r="A203">
        <v>19969</v>
      </c>
      <c r="B203" s="145">
        <v>42278</v>
      </c>
      <c r="C203" t="s">
        <v>1113</v>
      </c>
      <c r="D203" s="139">
        <v>3</v>
      </c>
      <c r="E203" s="139">
        <v>3</v>
      </c>
      <c r="F203" s="139">
        <v>1</v>
      </c>
      <c r="G203" s="139">
        <v>-33.219280949999998</v>
      </c>
    </row>
    <row r="204" spans="1:7" x14ac:dyDescent="0.4">
      <c r="A204">
        <v>19975</v>
      </c>
      <c r="B204" s="145">
        <v>42826</v>
      </c>
      <c r="C204" t="s">
        <v>418</v>
      </c>
      <c r="D204" s="139">
        <v>2</v>
      </c>
      <c r="E204" s="139">
        <v>3</v>
      </c>
      <c r="F204" s="139">
        <v>0</v>
      </c>
      <c r="G204" s="139">
        <v>-33.219280949999998</v>
      </c>
    </row>
    <row r="205" spans="1:7" x14ac:dyDescent="0.4">
      <c r="A205">
        <v>20020</v>
      </c>
      <c r="B205" s="145">
        <v>42767</v>
      </c>
      <c r="C205" t="s">
        <v>416</v>
      </c>
      <c r="D205" s="139">
        <v>3</v>
      </c>
      <c r="E205" s="139">
        <v>3</v>
      </c>
      <c r="F205" s="139">
        <v>1</v>
      </c>
      <c r="G205" s="139">
        <v>-33.219280949999998</v>
      </c>
    </row>
    <row r="206" spans="1:7" x14ac:dyDescent="0.4">
      <c r="A206">
        <v>20263</v>
      </c>
      <c r="B206" s="145">
        <v>42339</v>
      </c>
      <c r="C206" t="s">
        <v>432</v>
      </c>
      <c r="D206" s="139">
        <v>2</v>
      </c>
      <c r="E206" s="139">
        <v>2</v>
      </c>
      <c r="F206" s="139">
        <v>0</v>
      </c>
      <c r="G206" s="139">
        <v>-33.219280949999998</v>
      </c>
    </row>
    <row r="207" spans="1:7" x14ac:dyDescent="0.4">
      <c r="A207">
        <v>20300</v>
      </c>
      <c r="B207" s="145">
        <v>42736</v>
      </c>
      <c r="C207" t="s">
        <v>414</v>
      </c>
      <c r="D207" s="139">
        <v>3</v>
      </c>
      <c r="E207" s="139">
        <v>2</v>
      </c>
      <c r="F207" s="139">
        <v>1</v>
      </c>
      <c r="G207" s="139">
        <v>-33.219280949999998</v>
      </c>
    </row>
    <row r="208" spans="1:7" x14ac:dyDescent="0.4">
      <c r="A208">
        <v>20303</v>
      </c>
      <c r="B208" s="145">
        <v>42583</v>
      </c>
      <c r="C208" t="s">
        <v>406</v>
      </c>
      <c r="D208" s="139">
        <v>3</v>
      </c>
      <c r="E208" s="139">
        <v>3</v>
      </c>
      <c r="F208" s="139">
        <v>1</v>
      </c>
      <c r="G208" s="139">
        <v>-33.219280949999998</v>
      </c>
    </row>
    <row r="209" spans="1:7" x14ac:dyDescent="0.4">
      <c r="A209">
        <v>20443</v>
      </c>
      <c r="B209" s="145">
        <v>42156</v>
      </c>
      <c r="C209" t="s">
        <v>407</v>
      </c>
      <c r="D209" s="139">
        <v>5</v>
      </c>
      <c r="E209" s="139">
        <v>1</v>
      </c>
      <c r="F209" s="139">
        <v>1</v>
      </c>
      <c r="G209" s="139">
        <v>-33.219280949999998</v>
      </c>
    </row>
    <row r="210" spans="1:7" x14ac:dyDescent="0.4">
      <c r="A210">
        <v>20709</v>
      </c>
      <c r="B210" s="145">
        <v>42583</v>
      </c>
      <c r="C210" t="s">
        <v>403</v>
      </c>
      <c r="D210" s="139">
        <v>2</v>
      </c>
      <c r="E210" s="139">
        <v>2</v>
      </c>
      <c r="F210" s="139">
        <v>0</v>
      </c>
      <c r="G210" s="139">
        <v>-33.219280949999998</v>
      </c>
    </row>
    <row r="211" spans="1:7" x14ac:dyDescent="0.4">
      <c r="A211">
        <v>20990</v>
      </c>
      <c r="B211" s="145">
        <v>42401</v>
      </c>
      <c r="C211" t="s">
        <v>424</v>
      </c>
      <c r="D211" s="139">
        <v>2</v>
      </c>
      <c r="E211" s="139">
        <v>2</v>
      </c>
      <c r="F211" s="139">
        <v>0</v>
      </c>
      <c r="G211" s="139">
        <v>-33.219280949999998</v>
      </c>
    </row>
    <row r="212" spans="1:7" x14ac:dyDescent="0.4">
      <c r="A212">
        <v>21347</v>
      </c>
      <c r="B212" s="145">
        <v>41791</v>
      </c>
      <c r="C212" t="s">
        <v>419</v>
      </c>
      <c r="D212" s="139">
        <v>5</v>
      </c>
      <c r="E212" s="139">
        <v>1</v>
      </c>
      <c r="F212" s="139">
        <v>1</v>
      </c>
      <c r="G212" s="139">
        <v>-33.219280949999998</v>
      </c>
    </row>
    <row r="213" spans="1:7" x14ac:dyDescent="0.4">
      <c r="A213">
        <v>21535</v>
      </c>
      <c r="B213" s="145">
        <v>42005</v>
      </c>
      <c r="C213" t="s">
        <v>447</v>
      </c>
      <c r="D213" s="139">
        <v>5</v>
      </c>
      <c r="E213" s="139">
        <v>1</v>
      </c>
      <c r="F213" s="139">
        <v>1</v>
      </c>
      <c r="G213" s="139">
        <v>-33.219280949999998</v>
      </c>
    </row>
    <row r="214" spans="1:7" x14ac:dyDescent="0.4">
      <c r="A214">
        <v>21719</v>
      </c>
      <c r="B214" s="145">
        <v>42675</v>
      </c>
      <c r="C214" t="s">
        <v>125</v>
      </c>
      <c r="D214" s="139">
        <v>5</v>
      </c>
      <c r="E214" s="139">
        <v>1</v>
      </c>
      <c r="F214" s="139">
        <v>1</v>
      </c>
      <c r="G214" s="139">
        <v>-33.219280949999998</v>
      </c>
    </row>
    <row r="215" spans="1:7" x14ac:dyDescent="0.4">
      <c r="A215">
        <v>21864</v>
      </c>
      <c r="B215" s="145">
        <v>42736</v>
      </c>
      <c r="C215" t="s">
        <v>76</v>
      </c>
      <c r="D215" s="139">
        <v>1</v>
      </c>
      <c r="E215" s="139">
        <v>3</v>
      </c>
      <c r="F215" s="139">
        <v>0</v>
      </c>
      <c r="G215" s="139">
        <v>-33.219280949999998</v>
      </c>
    </row>
    <row r="216" spans="1:7" x14ac:dyDescent="0.4">
      <c r="A216">
        <v>21876</v>
      </c>
      <c r="B216" s="145">
        <v>42705</v>
      </c>
      <c r="C216" t="s">
        <v>119</v>
      </c>
      <c r="D216" s="139">
        <v>2</v>
      </c>
      <c r="E216" s="139">
        <v>2</v>
      </c>
      <c r="F216" s="139">
        <v>0</v>
      </c>
      <c r="G216" s="139">
        <v>-33.219280949999998</v>
      </c>
    </row>
    <row r="217" spans="1:7" x14ac:dyDescent="0.4">
      <c r="A217">
        <v>21885</v>
      </c>
      <c r="B217" s="145">
        <v>42552</v>
      </c>
      <c r="C217" t="s">
        <v>105</v>
      </c>
      <c r="D217" s="139">
        <v>5</v>
      </c>
      <c r="E217" s="139">
        <v>1</v>
      </c>
      <c r="F217" s="139">
        <v>1</v>
      </c>
      <c r="G217" s="139">
        <v>-33.219280949999998</v>
      </c>
    </row>
    <row r="218" spans="1:7" x14ac:dyDescent="0.4">
      <c r="A218">
        <v>22065</v>
      </c>
      <c r="B218" s="145">
        <v>42856</v>
      </c>
      <c r="C218" t="s">
        <v>138</v>
      </c>
      <c r="D218" s="139">
        <v>2</v>
      </c>
      <c r="E218" s="139">
        <v>1</v>
      </c>
      <c r="F218" s="139">
        <v>0</v>
      </c>
      <c r="G218" s="139">
        <v>-33.219280949999998</v>
      </c>
    </row>
    <row r="219" spans="1:7" x14ac:dyDescent="0.4">
      <c r="A219">
        <v>22187</v>
      </c>
      <c r="B219" s="145">
        <v>42736</v>
      </c>
      <c r="C219" t="s">
        <v>115</v>
      </c>
      <c r="D219" s="139">
        <v>3</v>
      </c>
      <c r="E219" s="139">
        <v>1</v>
      </c>
      <c r="F219" s="139">
        <v>1</v>
      </c>
      <c r="G219" s="139">
        <v>-33.219280949999998</v>
      </c>
    </row>
    <row r="220" spans="1:7" x14ac:dyDescent="0.4">
      <c r="A220">
        <v>22364</v>
      </c>
      <c r="B220" s="145">
        <v>42705</v>
      </c>
      <c r="C220" t="s">
        <v>114</v>
      </c>
      <c r="D220" s="139">
        <v>2</v>
      </c>
      <c r="E220" s="139">
        <v>1</v>
      </c>
      <c r="F220" s="139">
        <v>0</v>
      </c>
      <c r="G220" s="139">
        <v>-33.219280949999998</v>
      </c>
    </row>
    <row r="221" spans="1:7" x14ac:dyDescent="0.4">
      <c r="A221">
        <v>22381</v>
      </c>
      <c r="B221" s="145">
        <v>42795</v>
      </c>
      <c r="C221" t="s">
        <v>107</v>
      </c>
      <c r="D221" s="139">
        <v>4</v>
      </c>
      <c r="E221" s="139">
        <v>3</v>
      </c>
      <c r="F221" s="139">
        <v>0</v>
      </c>
      <c r="G221" s="139">
        <v>-33.219280949999998</v>
      </c>
    </row>
    <row r="222" spans="1:7" x14ac:dyDescent="0.4">
      <c r="A222">
        <v>22507</v>
      </c>
      <c r="B222" s="145">
        <v>42675</v>
      </c>
      <c r="C222" t="s">
        <v>126</v>
      </c>
      <c r="D222" s="139">
        <v>2</v>
      </c>
      <c r="E222" s="139">
        <v>1</v>
      </c>
      <c r="F222" s="139">
        <v>0</v>
      </c>
      <c r="G222" s="139">
        <v>-33.219280949999998</v>
      </c>
    </row>
    <row r="223" spans="1:7" x14ac:dyDescent="0.4">
      <c r="A223">
        <v>22522</v>
      </c>
      <c r="B223" s="145">
        <v>42705</v>
      </c>
      <c r="C223" t="s">
        <v>156</v>
      </c>
      <c r="D223" s="139">
        <v>2</v>
      </c>
      <c r="E223" s="139">
        <v>1</v>
      </c>
      <c r="F223" s="139">
        <v>0</v>
      </c>
      <c r="G223" s="139">
        <v>-33.219280949999998</v>
      </c>
    </row>
    <row r="224" spans="1:7" x14ac:dyDescent="0.4">
      <c r="A224">
        <v>22579</v>
      </c>
      <c r="B224" s="145">
        <v>42736</v>
      </c>
      <c r="C224" t="s">
        <v>106</v>
      </c>
      <c r="D224" s="139">
        <v>5</v>
      </c>
      <c r="E224" s="139">
        <v>1</v>
      </c>
      <c r="F224" s="139">
        <v>1</v>
      </c>
      <c r="G224" s="139">
        <v>-33.219280949999998</v>
      </c>
    </row>
    <row r="225" spans="1:7" x14ac:dyDescent="0.4">
      <c r="A225">
        <v>22633</v>
      </c>
      <c r="B225" s="145">
        <v>42826</v>
      </c>
      <c r="C225" t="s">
        <v>117</v>
      </c>
      <c r="D225" s="139">
        <v>3</v>
      </c>
      <c r="E225" s="139">
        <v>3</v>
      </c>
      <c r="F225" s="139">
        <v>1</v>
      </c>
      <c r="G225" s="139">
        <v>-33.219280949999998</v>
      </c>
    </row>
    <row r="226" spans="1:7" x14ac:dyDescent="0.4">
      <c r="A226">
        <v>22675</v>
      </c>
      <c r="B226" s="145">
        <v>42186</v>
      </c>
      <c r="C226" t="s">
        <v>130</v>
      </c>
      <c r="D226" s="139">
        <v>5</v>
      </c>
      <c r="E226" s="139">
        <v>1</v>
      </c>
      <c r="F226" s="139">
        <v>1</v>
      </c>
      <c r="G226" s="139">
        <v>-33.219280949999998</v>
      </c>
    </row>
    <row r="227" spans="1:7" x14ac:dyDescent="0.4">
      <c r="A227">
        <v>22681</v>
      </c>
      <c r="B227" s="145">
        <v>42705</v>
      </c>
      <c r="C227" t="s">
        <v>109</v>
      </c>
      <c r="D227" s="139">
        <v>4</v>
      </c>
      <c r="E227" s="139">
        <v>1</v>
      </c>
      <c r="F227" s="139">
        <v>0</v>
      </c>
      <c r="G227" s="139">
        <v>-33.219280949999998</v>
      </c>
    </row>
    <row r="228" spans="1:7" x14ac:dyDescent="0.4">
      <c r="A228">
        <v>22726</v>
      </c>
      <c r="B228" s="145">
        <v>41365</v>
      </c>
      <c r="C228" t="s">
        <v>113</v>
      </c>
      <c r="D228" s="139">
        <v>3</v>
      </c>
      <c r="E228" s="139">
        <v>1</v>
      </c>
      <c r="F228" s="139">
        <v>1</v>
      </c>
      <c r="G228" s="139">
        <v>-33.219280949999998</v>
      </c>
    </row>
    <row r="229" spans="1:7" x14ac:dyDescent="0.4">
      <c r="A229">
        <v>22737</v>
      </c>
      <c r="B229" s="145">
        <v>42767</v>
      </c>
      <c r="C229" t="s">
        <v>121</v>
      </c>
      <c r="D229" s="139">
        <v>2</v>
      </c>
      <c r="E229" s="139">
        <v>1</v>
      </c>
      <c r="F229" s="139">
        <v>0</v>
      </c>
      <c r="G229" s="139">
        <v>-33.219280949999998</v>
      </c>
    </row>
    <row r="230" spans="1:7" x14ac:dyDescent="0.4">
      <c r="A230">
        <v>22807</v>
      </c>
      <c r="B230" s="145">
        <v>42705</v>
      </c>
      <c r="C230" t="s">
        <v>102</v>
      </c>
      <c r="D230" s="139">
        <v>5</v>
      </c>
      <c r="E230" s="139">
        <v>1</v>
      </c>
      <c r="F230" s="139">
        <v>1</v>
      </c>
      <c r="G230" s="139">
        <v>-33.219280949999998</v>
      </c>
    </row>
    <row r="231" spans="1:7" x14ac:dyDescent="0.4">
      <c r="A231">
        <v>22885</v>
      </c>
      <c r="B231" s="145">
        <v>42736</v>
      </c>
      <c r="C231" t="s">
        <v>116</v>
      </c>
      <c r="D231" s="139">
        <v>3</v>
      </c>
      <c r="E231" s="139">
        <v>1</v>
      </c>
      <c r="F231" s="139">
        <v>1</v>
      </c>
      <c r="G231" s="139">
        <v>-33.219280949999998</v>
      </c>
    </row>
    <row r="232" spans="1:7" x14ac:dyDescent="0.4">
      <c r="A232">
        <v>23077</v>
      </c>
      <c r="B232" s="145">
        <v>42675</v>
      </c>
      <c r="C232" t="s">
        <v>103</v>
      </c>
      <c r="D232" s="139">
        <v>3</v>
      </c>
      <c r="E232" s="139">
        <v>2</v>
      </c>
      <c r="F232" s="139">
        <v>1</v>
      </c>
      <c r="G232" s="139">
        <v>-33.219280949999998</v>
      </c>
    </row>
    <row r="233" spans="1:7" x14ac:dyDescent="0.4">
      <c r="A233">
        <v>23263</v>
      </c>
      <c r="B233" s="145">
        <v>42826</v>
      </c>
      <c r="C233" t="s">
        <v>101</v>
      </c>
      <c r="D233" s="139">
        <v>2</v>
      </c>
      <c r="E233" s="139">
        <v>1</v>
      </c>
      <c r="F233" s="139">
        <v>0</v>
      </c>
      <c r="G233" s="139">
        <v>-33.219280949999998</v>
      </c>
    </row>
    <row r="234" spans="1:7" x14ac:dyDescent="0.4">
      <c r="A234">
        <v>23318</v>
      </c>
      <c r="B234" s="145">
        <v>42795</v>
      </c>
      <c r="C234" t="s">
        <v>123</v>
      </c>
      <c r="D234" s="139">
        <v>3</v>
      </c>
      <c r="E234" s="139">
        <v>1</v>
      </c>
      <c r="F234" s="139">
        <v>1</v>
      </c>
      <c r="G234" s="139">
        <v>-33.219280949999998</v>
      </c>
    </row>
    <row r="235" spans="1:7" x14ac:dyDescent="0.4">
      <c r="A235">
        <v>23320</v>
      </c>
      <c r="B235" s="145">
        <v>42552</v>
      </c>
      <c r="C235" t="s">
        <v>110</v>
      </c>
      <c r="D235" s="139">
        <v>4</v>
      </c>
      <c r="E235" s="139">
        <v>2</v>
      </c>
      <c r="F235" s="139">
        <v>0</v>
      </c>
      <c r="G235" s="139">
        <v>-33.219280949999998</v>
      </c>
    </row>
    <row r="236" spans="1:7" x14ac:dyDescent="0.4">
      <c r="A236">
        <v>23331</v>
      </c>
      <c r="B236" s="145">
        <v>42705</v>
      </c>
      <c r="C236" t="s">
        <v>131</v>
      </c>
      <c r="D236" s="139">
        <v>3</v>
      </c>
      <c r="E236" s="139">
        <v>1</v>
      </c>
      <c r="F236" s="139">
        <v>1</v>
      </c>
      <c r="G236" s="139">
        <v>-33.219280949999998</v>
      </c>
    </row>
    <row r="237" spans="1:7" x14ac:dyDescent="0.4">
      <c r="A237">
        <v>23337</v>
      </c>
      <c r="B237" s="145">
        <v>42186</v>
      </c>
      <c r="C237" t="s">
        <v>108</v>
      </c>
      <c r="D237" s="139">
        <v>5</v>
      </c>
      <c r="E237" s="139">
        <v>1</v>
      </c>
      <c r="F237" s="139">
        <v>1</v>
      </c>
      <c r="G237" s="139">
        <v>-33.219280949999998</v>
      </c>
    </row>
    <row r="238" spans="1:7" x14ac:dyDescent="0.4">
      <c r="A238">
        <v>23498</v>
      </c>
      <c r="B238" s="145">
        <v>42887</v>
      </c>
      <c r="C238" t="s">
        <v>122</v>
      </c>
      <c r="D238" s="139">
        <v>2</v>
      </c>
      <c r="E238" s="139">
        <v>1</v>
      </c>
      <c r="F238" s="139">
        <v>0</v>
      </c>
      <c r="G238" s="139">
        <v>-33.219280949999998</v>
      </c>
    </row>
    <row r="239" spans="1:7" x14ac:dyDescent="0.4">
      <c r="A239">
        <v>23813</v>
      </c>
      <c r="B239" s="145">
        <v>41974</v>
      </c>
      <c r="C239" t="s">
        <v>111</v>
      </c>
      <c r="D239" s="139">
        <v>5</v>
      </c>
      <c r="E239" s="139">
        <v>1</v>
      </c>
      <c r="F239" s="139">
        <v>1</v>
      </c>
      <c r="G239" s="139">
        <v>-33.219280949999998</v>
      </c>
    </row>
    <row r="240" spans="1:7" x14ac:dyDescent="0.4">
      <c r="A240">
        <v>24001</v>
      </c>
      <c r="B240" s="145">
        <v>42736</v>
      </c>
      <c r="C240" t="s">
        <v>124</v>
      </c>
      <c r="D240" s="139">
        <v>5</v>
      </c>
      <c r="E240" s="139">
        <v>2</v>
      </c>
      <c r="F240" s="139">
        <v>1</v>
      </c>
      <c r="G240" s="139">
        <v>-33.219280949999998</v>
      </c>
    </row>
    <row r="241" spans="1:7" x14ac:dyDescent="0.4">
      <c r="A241">
        <v>24030</v>
      </c>
      <c r="B241" s="145">
        <v>42948</v>
      </c>
      <c r="C241" t="s">
        <v>104</v>
      </c>
      <c r="D241" s="139">
        <v>3</v>
      </c>
      <c r="E241" s="139">
        <v>1</v>
      </c>
      <c r="F241" s="139">
        <v>1</v>
      </c>
      <c r="G241" s="139">
        <v>-33.219280949999998</v>
      </c>
    </row>
    <row r="242" spans="1:7" x14ac:dyDescent="0.4">
      <c r="A242">
        <v>24275</v>
      </c>
      <c r="B242" s="145">
        <v>42675</v>
      </c>
      <c r="C242" t="s">
        <v>127</v>
      </c>
      <c r="D242" s="139">
        <v>2</v>
      </c>
      <c r="E242" s="139">
        <v>1</v>
      </c>
      <c r="F242" s="139">
        <v>0</v>
      </c>
      <c r="G242" s="139">
        <v>-33.219280949999998</v>
      </c>
    </row>
    <row r="243" spans="1:7" x14ac:dyDescent="0.4">
      <c r="A243">
        <v>24318</v>
      </c>
      <c r="B243" s="145">
        <v>42917</v>
      </c>
      <c r="C243" t="s">
        <v>162</v>
      </c>
      <c r="D243" s="139">
        <v>2</v>
      </c>
      <c r="E243" s="139">
        <v>1</v>
      </c>
      <c r="F243" s="139">
        <v>0</v>
      </c>
      <c r="G243" s="139">
        <v>-33.219280949999998</v>
      </c>
    </row>
    <row r="244" spans="1:7" x14ac:dyDescent="0.4">
      <c r="A244">
        <v>24411</v>
      </c>
      <c r="B244" s="145">
        <v>42522</v>
      </c>
      <c r="C244" t="s">
        <v>139</v>
      </c>
      <c r="D244" s="139">
        <v>3</v>
      </c>
      <c r="E244" s="139">
        <v>2</v>
      </c>
      <c r="F244" s="139">
        <v>1</v>
      </c>
      <c r="G244" s="139">
        <v>-33.219280949999998</v>
      </c>
    </row>
    <row r="245" spans="1:7" x14ac:dyDescent="0.4">
      <c r="A245">
        <v>24529</v>
      </c>
      <c r="B245" s="145">
        <v>42522</v>
      </c>
      <c r="C245" t="s">
        <v>120</v>
      </c>
      <c r="D245" s="139">
        <v>2</v>
      </c>
      <c r="E245" s="139">
        <v>2</v>
      </c>
      <c r="F245" s="139">
        <v>0</v>
      </c>
      <c r="G245" s="139">
        <v>-33.219280949999998</v>
      </c>
    </row>
    <row r="246" spans="1:7" x14ac:dyDescent="0.4">
      <c r="A246">
        <v>24661</v>
      </c>
      <c r="B246" s="145">
        <v>41852</v>
      </c>
      <c r="C246" t="s">
        <v>146</v>
      </c>
      <c r="D246" s="139">
        <v>3</v>
      </c>
      <c r="E246" s="139">
        <v>3</v>
      </c>
      <c r="F246" s="139">
        <v>1</v>
      </c>
      <c r="G246" s="139">
        <v>-33.219280949999998</v>
      </c>
    </row>
    <row r="247" spans="1:7" x14ac:dyDescent="0.4">
      <c r="A247">
        <v>24812</v>
      </c>
      <c r="B247" s="145">
        <v>42795</v>
      </c>
      <c r="C247" t="s">
        <v>132</v>
      </c>
      <c r="D247" s="139">
        <v>3</v>
      </c>
      <c r="E247" s="139">
        <v>2</v>
      </c>
      <c r="F247" s="139">
        <v>1</v>
      </c>
      <c r="G247" s="139">
        <v>-33.219280949999998</v>
      </c>
    </row>
    <row r="248" spans="1:7" x14ac:dyDescent="0.4">
      <c r="A248">
        <v>24843</v>
      </c>
      <c r="B248" s="145">
        <v>42675</v>
      </c>
      <c r="C248" t="s">
        <v>148</v>
      </c>
      <c r="D248" s="139">
        <v>3</v>
      </c>
      <c r="E248" s="139">
        <v>3</v>
      </c>
      <c r="F248" s="139">
        <v>1</v>
      </c>
      <c r="G248" s="139">
        <v>-33.219280949999998</v>
      </c>
    </row>
    <row r="249" spans="1:7" x14ac:dyDescent="0.4">
      <c r="A249">
        <v>24847</v>
      </c>
      <c r="B249" s="145">
        <v>42705</v>
      </c>
      <c r="C249" t="s">
        <v>137</v>
      </c>
      <c r="D249" s="139">
        <v>5</v>
      </c>
      <c r="E249" s="139">
        <v>2</v>
      </c>
      <c r="F249" s="139">
        <v>1</v>
      </c>
      <c r="G249" s="139">
        <v>-33.219280949999998</v>
      </c>
    </row>
    <row r="250" spans="1:7" x14ac:dyDescent="0.4">
      <c r="A250">
        <v>24928</v>
      </c>
      <c r="B250" s="145">
        <v>42795</v>
      </c>
      <c r="C250" t="s">
        <v>136</v>
      </c>
      <c r="D250" s="139">
        <v>4</v>
      </c>
      <c r="E250" s="139">
        <v>1</v>
      </c>
      <c r="F250" s="139">
        <v>0</v>
      </c>
      <c r="G250" s="139">
        <v>-33.219280949999998</v>
      </c>
    </row>
    <row r="251" spans="1:7" x14ac:dyDescent="0.4">
      <c r="A251">
        <v>24940</v>
      </c>
      <c r="B251" s="145">
        <v>42217</v>
      </c>
      <c r="C251" t="s">
        <v>149</v>
      </c>
      <c r="D251" s="139">
        <v>3</v>
      </c>
      <c r="E251" s="139">
        <v>3</v>
      </c>
      <c r="F251" s="139">
        <v>1</v>
      </c>
      <c r="G251" s="139">
        <v>-33.219280949999998</v>
      </c>
    </row>
    <row r="252" spans="1:7" x14ac:dyDescent="0.4">
      <c r="A252">
        <v>25073</v>
      </c>
      <c r="B252" s="145">
        <v>42826</v>
      </c>
      <c r="C252" t="s">
        <v>147</v>
      </c>
      <c r="D252" s="139">
        <v>2</v>
      </c>
      <c r="E252" s="139">
        <v>3</v>
      </c>
      <c r="F252" s="139">
        <v>0</v>
      </c>
      <c r="G252" s="139">
        <v>-33.219280949999998</v>
      </c>
    </row>
    <row r="253" spans="1:7" x14ac:dyDescent="0.4">
      <c r="A253">
        <v>25086</v>
      </c>
      <c r="B253" s="145">
        <v>42736</v>
      </c>
      <c r="C253" t="s">
        <v>140</v>
      </c>
      <c r="D253" s="139">
        <v>3</v>
      </c>
      <c r="E253" s="139">
        <v>3</v>
      </c>
      <c r="F253" s="139">
        <v>1</v>
      </c>
      <c r="G253" s="139">
        <v>-33.219280949999998</v>
      </c>
    </row>
    <row r="254" spans="1:7" x14ac:dyDescent="0.4">
      <c r="A254">
        <v>25254</v>
      </c>
      <c r="B254" s="145">
        <v>42917</v>
      </c>
      <c r="C254" t="s">
        <v>150</v>
      </c>
      <c r="D254" s="139">
        <v>5</v>
      </c>
      <c r="E254" s="139">
        <v>1</v>
      </c>
      <c r="F254" s="139">
        <v>1</v>
      </c>
      <c r="G254" s="139">
        <v>-33.219280949999998</v>
      </c>
    </row>
    <row r="255" spans="1:7" x14ac:dyDescent="0.4">
      <c r="A255">
        <v>25262</v>
      </c>
      <c r="B255" s="145">
        <v>42736</v>
      </c>
      <c r="C255" t="s">
        <v>142</v>
      </c>
      <c r="D255" s="139">
        <v>4</v>
      </c>
      <c r="E255" s="139">
        <v>2</v>
      </c>
      <c r="F255" s="139">
        <v>0</v>
      </c>
      <c r="G255" s="139">
        <v>-33.219280949999998</v>
      </c>
    </row>
    <row r="256" spans="1:7" x14ac:dyDescent="0.4">
      <c r="A256">
        <v>25272</v>
      </c>
      <c r="B256" s="145">
        <v>42948</v>
      </c>
      <c r="C256" t="s">
        <v>143</v>
      </c>
      <c r="D256" s="139">
        <v>1</v>
      </c>
      <c r="E256" s="139">
        <v>1</v>
      </c>
      <c r="F256" s="139">
        <v>0</v>
      </c>
      <c r="G256" s="139">
        <v>-33.219280949999998</v>
      </c>
    </row>
    <row r="257" spans="1:7" x14ac:dyDescent="0.4">
      <c r="A257">
        <v>25296</v>
      </c>
      <c r="B257" s="145">
        <v>42767</v>
      </c>
      <c r="C257" t="s">
        <v>152</v>
      </c>
      <c r="D257" s="139">
        <v>2</v>
      </c>
      <c r="E257" s="139">
        <v>1</v>
      </c>
      <c r="F257" s="139">
        <v>0</v>
      </c>
      <c r="G257" s="139">
        <v>-33.219280949999998</v>
      </c>
    </row>
    <row r="258" spans="1:7" x14ac:dyDescent="0.4">
      <c r="A258">
        <v>25347</v>
      </c>
      <c r="B258" s="145">
        <v>42278</v>
      </c>
      <c r="C258" t="s">
        <v>157</v>
      </c>
      <c r="D258" s="139">
        <v>2</v>
      </c>
      <c r="E258" s="139">
        <v>1</v>
      </c>
      <c r="F258" s="139">
        <v>0</v>
      </c>
      <c r="G258" s="139">
        <v>-33.219280949999998</v>
      </c>
    </row>
    <row r="259" spans="1:7" x14ac:dyDescent="0.4">
      <c r="A259">
        <v>25456</v>
      </c>
      <c r="B259" s="145">
        <v>42705</v>
      </c>
      <c r="C259" t="s">
        <v>141</v>
      </c>
      <c r="D259" s="139">
        <v>4</v>
      </c>
      <c r="E259" s="139">
        <v>1</v>
      </c>
      <c r="F259" s="139">
        <v>0</v>
      </c>
      <c r="G259" s="139">
        <v>-33.219280949999998</v>
      </c>
    </row>
    <row r="260" spans="1:7" x14ac:dyDescent="0.4">
      <c r="A260">
        <v>25521</v>
      </c>
      <c r="B260" s="145">
        <v>42826</v>
      </c>
      <c r="C260" t="s">
        <v>161</v>
      </c>
      <c r="D260" s="139">
        <v>5</v>
      </c>
      <c r="E260" s="139">
        <v>1</v>
      </c>
      <c r="F260" s="139">
        <v>1</v>
      </c>
      <c r="G260" s="139">
        <v>-33.219280949999998</v>
      </c>
    </row>
    <row r="261" spans="1:7" x14ac:dyDescent="0.4">
      <c r="A261">
        <v>25541</v>
      </c>
      <c r="B261" s="145">
        <v>42887</v>
      </c>
      <c r="C261" t="s">
        <v>166</v>
      </c>
      <c r="D261" s="139">
        <v>2</v>
      </c>
      <c r="E261" s="139">
        <v>2</v>
      </c>
      <c r="F261" s="139">
        <v>0</v>
      </c>
      <c r="G261" s="139">
        <v>-33.219280949999998</v>
      </c>
    </row>
    <row r="262" spans="1:7" x14ac:dyDescent="0.4">
      <c r="A262">
        <v>25622</v>
      </c>
      <c r="B262" s="145">
        <v>42614</v>
      </c>
      <c r="C262" t="s">
        <v>167</v>
      </c>
      <c r="D262" s="139">
        <v>3</v>
      </c>
      <c r="E262" s="139">
        <v>3</v>
      </c>
      <c r="F262" s="139">
        <v>1</v>
      </c>
      <c r="G262" s="139">
        <v>-33.219280949999998</v>
      </c>
    </row>
    <row r="263" spans="1:7" x14ac:dyDescent="0.4">
      <c r="A263">
        <v>25656</v>
      </c>
      <c r="B263" s="145">
        <v>42705</v>
      </c>
      <c r="C263" t="s">
        <v>160</v>
      </c>
      <c r="D263" s="139">
        <v>4</v>
      </c>
      <c r="E263" s="139">
        <v>1</v>
      </c>
      <c r="F263" s="139">
        <v>0</v>
      </c>
      <c r="G263" s="139">
        <v>-33.219280949999998</v>
      </c>
    </row>
    <row r="264" spans="1:7" x14ac:dyDescent="0.4">
      <c r="A264">
        <v>25678</v>
      </c>
      <c r="B264" s="145">
        <v>42278</v>
      </c>
      <c r="C264" t="s">
        <v>151</v>
      </c>
      <c r="D264" s="139">
        <v>4</v>
      </c>
      <c r="E264" s="139">
        <v>2</v>
      </c>
      <c r="F264" s="139">
        <v>0</v>
      </c>
      <c r="G264" s="139">
        <v>-33.219280949999998</v>
      </c>
    </row>
    <row r="265" spans="1:7" x14ac:dyDescent="0.4">
      <c r="A265">
        <v>25750</v>
      </c>
      <c r="B265" s="145">
        <v>42736</v>
      </c>
      <c r="C265" t="s">
        <v>144</v>
      </c>
      <c r="D265" s="139">
        <v>1</v>
      </c>
      <c r="E265" s="139">
        <v>3</v>
      </c>
      <c r="F265" s="139">
        <v>0</v>
      </c>
      <c r="G265" s="139">
        <v>-33.219280949999998</v>
      </c>
    </row>
    <row r="266" spans="1:7" x14ac:dyDescent="0.4">
      <c r="A266">
        <v>25762</v>
      </c>
      <c r="B266" s="145">
        <v>42767</v>
      </c>
      <c r="C266" t="s">
        <v>133</v>
      </c>
      <c r="D266" s="139">
        <v>3</v>
      </c>
      <c r="E266" s="139">
        <v>2</v>
      </c>
      <c r="F266" s="139">
        <v>1</v>
      </c>
      <c r="G266" s="139">
        <v>-33.219280949999998</v>
      </c>
    </row>
    <row r="267" spans="1:7" x14ac:dyDescent="0.4">
      <c r="A267">
        <v>25880</v>
      </c>
      <c r="B267" s="145">
        <v>42887</v>
      </c>
      <c r="C267" t="s">
        <v>174</v>
      </c>
      <c r="D267" s="139">
        <v>4</v>
      </c>
      <c r="E267" s="139">
        <v>1</v>
      </c>
      <c r="F267" s="139">
        <v>0</v>
      </c>
      <c r="G267" s="139">
        <v>-33.219280949999998</v>
      </c>
    </row>
    <row r="268" spans="1:7" x14ac:dyDescent="0.4">
      <c r="A268">
        <v>26043</v>
      </c>
      <c r="B268" s="145">
        <v>42644</v>
      </c>
      <c r="C268" t="s">
        <v>155</v>
      </c>
      <c r="D268" s="139">
        <v>5</v>
      </c>
      <c r="E268" s="139">
        <v>1</v>
      </c>
      <c r="F268" s="139">
        <v>1</v>
      </c>
      <c r="G268" s="139">
        <v>-33.219280949999998</v>
      </c>
    </row>
    <row r="269" spans="1:7" x14ac:dyDescent="0.4">
      <c r="A269">
        <v>26180</v>
      </c>
      <c r="B269" s="145">
        <v>42917</v>
      </c>
      <c r="C269" t="s">
        <v>169</v>
      </c>
      <c r="D269" s="139">
        <v>1</v>
      </c>
      <c r="E269" s="139">
        <v>1</v>
      </c>
      <c r="F269" s="139">
        <v>0</v>
      </c>
      <c r="G269" s="139">
        <v>-33.219280949999998</v>
      </c>
    </row>
    <row r="270" spans="1:7" x14ac:dyDescent="0.4">
      <c r="A270">
        <v>26239</v>
      </c>
      <c r="B270" s="145">
        <v>42826</v>
      </c>
      <c r="C270" t="s">
        <v>134</v>
      </c>
      <c r="D270" s="139">
        <v>3</v>
      </c>
      <c r="E270" s="139">
        <v>2</v>
      </c>
      <c r="F270" s="139">
        <v>1</v>
      </c>
      <c r="G270" s="139">
        <v>-33.219280949999998</v>
      </c>
    </row>
    <row r="271" spans="1:7" x14ac:dyDescent="0.4">
      <c r="A271">
        <v>26391</v>
      </c>
      <c r="B271" s="145">
        <v>42705</v>
      </c>
      <c r="C271" t="s">
        <v>153</v>
      </c>
      <c r="D271" s="139">
        <v>2</v>
      </c>
      <c r="E271" s="139">
        <v>2</v>
      </c>
      <c r="F271" s="139">
        <v>0</v>
      </c>
      <c r="G271" s="139">
        <v>-33.219280949999998</v>
      </c>
    </row>
    <row r="272" spans="1:7" x14ac:dyDescent="0.4">
      <c r="A272">
        <v>26458</v>
      </c>
      <c r="B272" s="145">
        <v>41944</v>
      </c>
      <c r="C272" t="s">
        <v>172</v>
      </c>
      <c r="D272" s="139">
        <v>5</v>
      </c>
      <c r="E272" s="139">
        <v>1</v>
      </c>
      <c r="F272" s="139">
        <v>1</v>
      </c>
      <c r="G272" s="139">
        <v>-33.219280949999998</v>
      </c>
    </row>
    <row r="273" spans="1:7" x14ac:dyDescent="0.4">
      <c r="A273">
        <v>26538</v>
      </c>
      <c r="B273" s="145">
        <v>42736</v>
      </c>
      <c r="C273" t="s">
        <v>173</v>
      </c>
      <c r="D273" s="139">
        <v>5</v>
      </c>
      <c r="E273" s="139">
        <v>1</v>
      </c>
      <c r="F273" s="139">
        <v>1</v>
      </c>
      <c r="G273" s="139">
        <v>-33.219280949999998</v>
      </c>
    </row>
    <row r="274" spans="1:7" x14ac:dyDescent="0.4">
      <c r="A274">
        <v>26592</v>
      </c>
      <c r="B274" s="145">
        <v>42795</v>
      </c>
      <c r="C274" t="s">
        <v>158</v>
      </c>
      <c r="D274" s="139">
        <v>2</v>
      </c>
      <c r="E274" s="139">
        <v>1</v>
      </c>
      <c r="F274" s="139">
        <v>0</v>
      </c>
      <c r="G274" s="139">
        <v>-33.219280949999998</v>
      </c>
    </row>
    <row r="275" spans="1:7" x14ac:dyDescent="0.4">
      <c r="A275">
        <v>26640</v>
      </c>
      <c r="B275" s="145">
        <v>42795</v>
      </c>
      <c r="C275" t="s">
        <v>599</v>
      </c>
      <c r="D275" s="139">
        <v>3</v>
      </c>
      <c r="E275" s="139">
        <v>3</v>
      </c>
      <c r="F275" s="139">
        <v>1</v>
      </c>
      <c r="G275" s="139">
        <v>-33.219280949999998</v>
      </c>
    </row>
    <row r="276" spans="1:7" x14ac:dyDescent="0.4">
      <c r="A276">
        <v>26677</v>
      </c>
      <c r="B276" s="145">
        <v>42736</v>
      </c>
      <c r="C276" t="s">
        <v>154</v>
      </c>
      <c r="D276" s="139">
        <v>3</v>
      </c>
      <c r="E276" s="139">
        <v>3</v>
      </c>
      <c r="F276" s="139">
        <v>1</v>
      </c>
      <c r="G276" s="139">
        <v>-33.219280949999998</v>
      </c>
    </row>
    <row r="277" spans="1:7" x14ac:dyDescent="0.4">
      <c r="A277">
        <v>27130</v>
      </c>
      <c r="B277" s="145">
        <v>42705</v>
      </c>
      <c r="C277" t="s">
        <v>578</v>
      </c>
      <c r="D277" s="139">
        <v>3</v>
      </c>
      <c r="E277" s="139">
        <v>2</v>
      </c>
      <c r="F277" s="139">
        <v>1</v>
      </c>
      <c r="G277" s="139">
        <v>-33.219280949999998</v>
      </c>
    </row>
    <row r="278" spans="1:7" x14ac:dyDescent="0.4">
      <c r="A278">
        <v>27521</v>
      </c>
      <c r="B278" s="145">
        <v>42705</v>
      </c>
      <c r="C278" t="s">
        <v>135</v>
      </c>
      <c r="D278" s="139">
        <v>4</v>
      </c>
      <c r="E278" s="139">
        <v>1</v>
      </c>
      <c r="F278" s="139">
        <v>0</v>
      </c>
      <c r="G278" s="139">
        <v>-33.219280949999998</v>
      </c>
    </row>
    <row r="279" spans="1:7" x14ac:dyDescent="0.4">
      <c r="A279">
        <v>27605</v>
      </c>
      <c r="B279" s="145">
        <v>42583</v>
      </c>
      <c r="C279" t="s">
        <v>159</v>
      </c>
      <c r="D279" s="139">
        <v>5</v>
      </c>
      <c r="E279" s="139">
        <v>1</v>
      </c>
      <c r="F279" s="139">
        <v>1</v>
      </c>
      <c r="G279" s="139">
        <v>-33.219280949999998</v>
      </c>
    </row>
    <row r="280" spans="1:7" x14ac:dyDescent="0.4">
      <c r="A280">
        <v>27636</v>
      </c>
      <c r="B280" s="145">
        <v>42917</v>
      </c>
      <c r="C280" t="s">
        <v>145</v>
      </c>
      <c r="D280" s="139">
        <v>3</v>
      </c>
      <c r="E280" s="139">
        <v>2</v>
      </c>
      <c r="F280" s="139">
        <v>1</v>
      </c>
      <c r="G280" s="139">
        <v>-33.219280949999998</v>
      </c>
    </row>
    <row r="281" spans="1:7" x14ac:dyDescent="0.4">
      <c r="A281">
        <v>27637</v>
      </c>
      <c r="B281" s="145">
        <v>42767</v>
      </c>
      <c r="C281" t="s">
        <v>165</v>
      </c>
      <c r="D281" s="139">
        <v>3</v>
      </c>
      <c r="E281" s="139">
        <v>3</v>
      </c>
      <c r="F281" s="139">
        <v>1</v>
      </c>
      <c r="G281" s="139">
        <v>-33.219280949999998</v>
      </c>
    </row>
    <row r="282" spans="1:7" x14ac:dyDescent="0.4">
      <c r="A282">
        <v>27770</v>
      </c>
      <c r="B282" s="145">
        <v>42461</v>
      </c>
      <c r="C282" t="s">
        <v>564</v>
      </c>
      <c r="D282" s="139">
        <v>3</v>
      </c>
      <c r="E282" s="139">
        <v>3</v>
      </c>
      <c r="F282" s="139">
        <v>1</v>
      </c>
      <c r="G282" s="139">
        <v>-33.219280949999998</v>
      </c>
    </row>
    <row r="283" spans="1:7" x14ac:dyDescent="0.4">
      <c r="A283">
        <v>27819</v>
      </c>
      <c r="B283" s="145">
        <v>42856</v>
      </c>
      <c r="C283" t="s">
        <v>168</v>
      </c>
      <c r="D283" s="139">
        <v>2</v>
      </c>
      <c r="E283" s="139">
        <v>1</v>
      </c>
      <c r="F283" s="139">
        <v>0</v>
      </c>
      <c r="G283" s="139">
        <v>-33.219280949999998</v>
      </c>
    </row>
    <row r="284" spans="1:7" x14ac:dyDescent="0.4">
      <c r="A284">
        <v>27837</v>
      </c>
      <c r="B284" s="145">
        <v>42826</v>
      </c>
      <c r="C284" t="s">
        <v>582</v>
      </c>
      <c r="D284" s="139">
        <v>3</v>
      </c>
      <c r="E284" s="139">
        <v>2</v>
      </c>
      <c r="F284" s="139">
        <v>1</v>
      </c>
      <c r="G284" s="139">
        <v>-33.219280949999998</v>
      </c>
    </row>
    <row r="285" spans="1:7" x14ac:dyDescent="0.4">
      <c r="A285">
        <v>27893</v>
      </c>
      <c r="B285" s="145">
        <v>42522</v>
      </c>
      <c r="C285" t="s">
        <v>573</v>
      </c>
      <c r="D285" s="139">
        <v>3</v>
      </c>
      <c r="E285" s="139">
        <v>2</v>
      </c>
      <c r="F285" s="139">
        <v>1</v>
      </c>
      <c r="G285" s="139">
        <v>-33.219280949999998</v>
      </c>
    </row>
    <row r="286" spans="1:7" x14ac:dyDescent="0.4">
      <c r="A286">
        <v>27966</v>
      </c>
      <c r="B286" s="145">
        <v>42675</v>
      </c>
      <c r="C286" t="s">
        <v>568</v>
      </c>
      <c r="D286" s="139">
        <v>3</v>
      </c>
      <c r="E286" s="139">
        <v>3</v>
      </c>
      <c r="F286" s="139">
        <v>1</v>
      </c>
      <c r="G286" s="139">
        <v>-33.219280949999998</v>
      </c>
    </row>
    <row r="287" spans="1:7" x14ac:dyDescent="0.4">
      <c r="A287">
        <v>28018</v>
      </c>
      <c r="B287" s="145">
        <v>42736</v>
      </c>
      <c r="C287" t="s">
        <v>572</v>
      </c>
      <c r="D287" s="139">
        <v>4</v>
      </c>
      <c r="E287" s="139">
        <v>2</v>
      </c>
      <c r="F287" s="139">
        <v>0</v>
      </c>
      <c r="G287" s="139">
        <v>-33.219280949999998</v>
      </c>
    </row>
    <row r="288" spans="1:7" x14ac:dyDescent="0.4">
      <c r="A288">
        <v>28151</v>
      </c>
      <c r="B288" s="145">
        <v>42917</v>
      </c>
      <c r="C288" t="s">
        <v>575</v>
      </c>
      <c r="D288" s="139">
        <v>2</v>
      </c>
      <c r="E288" s="139">
        <v>2</v>
      </c>
      <c r="F288" s="139">
        <v>0</v>
      </c>
      <c r="G288" s="139">
        <v>-33.219280949999998</v>
      </c>
    </row>
    <row r="289" spans="1:7" x14ac:dyDescent="0.4">
      <c r="A289">
        <v>28207</v>
      </c>
      <c r="B289" s="145">
        <v>42675</v>
      </c>
      <c r="C289" t="s">
        <v>584</v>
      </c>
      <c r="D289" s="139">
        <v>2</v>
      </c>
      <c r="E289" s="139">
        <v>2</v>
      </c>
      <c r="F289" s="139">
        <v>0</v>
      </c>
      <c r="G289" s="139">
        <v>-33.219280949999998</v>
      </c>
    </row>
    <row r="290" spans="1:7" x14ac:dyDescent="0.4">
      <c r="A290">
        <v>28208</v>
      </c>
      <c r="B290" s="145">
        <v>42430</v>
      </c>
      <c r="C290" t="s">
        <v>583</v>
      </c>
      <c r="D290" s="139">
        <v>5</v>
      </c>
      <c r="E290" s="139">
        <v>1</v>
      </c>
      <c r="F290" s="139">
        <v>1</v>
      </c>
      <c r="G290" s="139">
        <v>-33.219280949999998</v>
      </c>
    </row>
    <row r="291" spans="1:7" x14ac:dyDescent="0.4">
      <c r="A291">
        <v>28221</v>
      </c>
      <c r="B291" s="145">
        <v>42795</v>
      </c>
      <c r="C291" t="s">
        <v>587</v>
      </c>
      <c r="D291" s="139">
        <v>3</v>
      </c>
      <c r="E291" s="139">
        <v>3</v>
      </c>
      <c r="F291" s="139">
        <v>1</v>
      </c>
      <c r="G291" s="139">
        <v>-33.219280949999998</v>
      </c>
    </row>
    <row r="292" spans="1:7" x14ac:dyDescent="0.4">
      <c r="A292">
        <v>28340</v>
      </c>
      <c r="B292" s="145">
        <v>41518</v>
      </c>
      <c r="C292" t="s">
        <v>581</v>
      </c>
      <c r="D292" s="139">
        <v>3</v>
      </c>
      <c r="E292" s="139">
        <v>3</v>
      </c>
      <c r="F292" s="139">
        <v>1</v>
      </c>
      <c r="G292" s="139">
        <v>-33.219280949999998</v>
      </c>
    </row>
    <row r="293" spans="1:7" x14ac:dyDescent="0.4">
      <c r="A293">
        <v>28344</v>
      </c>
      <c r="B293" s="145">
        <v>42461</v>
      </c>
      <c r="C293" t="s">
        <v>585</v>
      </c>
      <c r="D293" s="139">
        <v>3</v>
      </c>
      <c r="E293" s="139">
        <v>3</v>
      </c>
      <c r="F293" s="139">
        <v>1</v>
      </c>
      <c r="G293" s="139">
        <v>-33.219280949999998</v>
      </c>
    </row>
    <row r="294" spans="1:7" x14ac:dyDescent="0.4">
      <c r="A294">
        <v>28358</v>
      </c>
      <c r="B294" s="145">
        <v>42795</v>
      </c>
      <c r="C294" t="s">
        <v>163</v>
      </c>
      <c r="D294" s="139">
        <v>2</v>
      </c>
      <c r="E294" s="139">
        <v>1</v>
      </c>
      <c r="F294" s="139">
        <v>0</v>
      </c>
      <c r="G294" s="139">
        <v>-33.219280949999998</v>
      </c>
    </row>
    <row r="295" spans="1:7" x14ac:dyDescent="0.4">
      <c r="A295">
        <v>28433</v>
      </c>
      <c r="B295" s="145">
        <v>42826</v>
      </c>
      <c r="C295" t="s">
        <v>576</v>
      </c>
      <c r="D295" s="139">
        <v>5</v>
      </c>
      <c r="E295" s="139">
        <v>2</v>
      </c>
      <c r="F295" s="139">
        <v>1</v>
      </c>
      <c r="G295" s="139">
        <v>-33.219280949999998</v>
      </c>
    </row>
    <row r="296" spans="1:7" x14ac:dyDescent="0.4">
      <c r="A296">
        <v>28582</v>
      </c>
      <c r="B296" s="145">
        <v>42736</v>
      </c>
      <c r="C296" t="s">
        <v>170</v>
      </c>
      <c r="D296" s="139">
        <v>4</v>
      </c>
      <c r="E296" s="139">
        <v>1</v>
      </c>
      <c r="F296" s="139">
        <v>0</v>
      </c>
      <c r="G296" s="139">
        <v>-33.219280949999998</v>
      </c>
    </row>
    <row r="297" spans="1:7" x14ac:dyDescent="0.4">
      <c r="A297">
        <v>28632</v>
      </c>
      <c r="B297" s="145">
        <v>42917</v>
      </c>
      <c r="C297" t="s">
        <v>574</v>
      </c>
      <c r="D297" s="139">
        <v>2</v>
      </c>
      <c r="E297" s="139">
        <v>1</v>
      </c>
      <c r="F297" s="139">
        <v>0</v>
      </c>
      <c r="G297" s="139">
        <v>-33.219280949999998</v>
      </c>
    </row>
    <row r="298" spans="1:7" x14ac:dyDescent="0.4">
      <c r="A298">
        <v>28774</v>
      </c>
      <c r="B298" s="145">
        <v>42767</v>
      </c>
      <c r="C298" t="s">
        <v>608</v>
      </c>
      <c r="D298" s="139">
        <v>2</v>
      </c>
      <c r="E298" s="139">
        <v>2</v>
      </c>
      <c r="F298" s="139">
        <v>0</v>
      </c>
      <c r="G298" s="139">
        <v>-33.219280949999998</v>
      </c>
    </row>
    <row r="299" spans="1:7" x14ac:dyDescent="0.4">
      <c r="A299">
        <v>28846</v>
      </c>
      <c r="B299" s="145">
        <v>42705</v>
      </c>
      <c r="C299" t="s">
        <v>567</v>
      </c>
      <c r="D299" s="139">
        <v>2</v>
      </c>
      <c r="E299" s="139">
        <v>2</v>
      </c>
      <c r="F299" s="139">
        <v>0</v>
      </c>
      <c r="G299" s="139">
        <v>-33.219280949999998</v>
      </c>
    </row>
    <row r="300" spans="1:7" x14ac:dyDescent="0.4">
      <c r="A300">
        <v>28848</v>
      </c>
      <c r="B300" s="145">
        <v>41974</v>
      </c>
      <c r="C300" t="s">
        <v>569</v>
      </c>
      <c r="D300" s="139">
        <v>5</v>
      </c>
      <c r="E300" s="139">
        <v>1</v>
      </c>
      <c r="F300" s="139">
        <v>1</v>
      </c>
      <c r="G300" s="139">
        <v>-33.219280949999998</v>
      </c>
    </row>
    <row r="301" spans="1:7" x14ac:dyDescent="0.4">
      <c r="A301">
        <v>28895</v>
      </c>
      <c r="B301" s="145">
        <v>42887</v>
      </c>
      <c r="C301" t="s">
        <v>571</v>
      </c>
      <c r="D301" s="139">
        <v>5</v>
      </c>
      <c r="E301" s="139">
        <v>2</v>
      </c>
      <c r="F301" s="139">
        <v>1</v>
      </c>
      <c r="G301" s="139">
        <v>-33.219280949999998</v>
      </c>
    </row>
    <row r="302" spans="1:7" x14ac:dyDescent="0.4">
      <c r="A302">
        <v>28920</v>
      </c>
      <c r="B302" s="145">
        <v>42675</v>
      </c>
      <c r="C302" t="s">
        <v>577</v>
      </c>
      <c r="D302" s="139">
        <v>4</v>
      </c>
      <c r="E302" s="139">
        <v>2</v>
      </c>
      <c r="F302" s="139">
        <v>0</v>
      </c>
      <c r="G302" s="139">
        <v>-33.219280949999998</v>
      </c>
    </row>
    <row r="303" spans="1:7" x14ac:dyDescent="0.4">
      <c r="A303">
        <v>28928</v>
      </c>
      <c r="B303" s="145">
        <v>42767</v>
      </c>
      <c r="C303" t="s">
        <v>566</v>
      </c>
      <c r="D303" s="139">
        <v>2</v>
      </c>
      <c r="E303" s="139">
        <v>1</v>
      </c>
      <c r="F303" s="139">
        <v>0</v>
      </c>
      <c r="G303" s="139">
        <v>-33.219280949999998</v>
      </c>
    </row>
    <row r="304" spans="1:7" x14ac:dyDescent="0.4">
      <c r="A304">
        <v>29294</v>
      </c>
      <c r="B304" s="145">
        <v>42309</v>
      </c>
      <c r="C304" t="s">
        <v>586</v>
      </c>
      <c r="D304" s="139">
        <v>3</v>
      </c>
      <c r="E304" s="139">
        <v>3</v>
      </c>
      <c r="F304" s="139">
        <v>1</v>
      </c>
      <c r="G304" s="139">
        <v>-33.219280949999998</v>
      </c>
    </row>
    <row r="305" spans="1:7" x14ac:dyDescent="0.4">
      <c r="A305">
        <v>29539</v>
      </c>
      <c r="B305" s="145">
        <v>42767</v>
      </c>
      <c r="C305" t="s">
        <v>579</v>
      </c>
      <c r="D305" s="139">
        <v>2</v>
      </c>
      <c r="E305" s="139">
        <v>2</v>
      </c>
      <c r="F305" s="139">
        <v>0</v>
      </c>
      <c r="G305" s="139">
        <v>-33.219280949999998</v>
      </c>
    </row>
    <row r="306" spans="1:7" x14ac:dyDescent="0.4">
      <c r="A306">
        <v>29676</v>
      </c>
      <c r="B306" s="145">
        <v>42248</v>
      </c>
      <c r="C306" t="s">
        <v>175</v>
      </c>
      <c r="D306" s="139">
        <v>3</v>
      </c>
      <c r="E306" s="139">
        <v>3</v>
      </c>
      <c r="F306" s="139">
        <v>1</v>
      </c>
      <c r="G306" s="139">
        <v>-33.219280949999998</v>
      </c>
    </row>
    <row r="307" spans="1:7" x14ac:dyDescent="0.4">
      <c r="A307">
        <v>29729</v>
      </c>
      <c r="B307" s="145">
        <v>42979</v>
      </c>
      <c r="C307" t="s">
        <v>176</v>
      </c>
      <c r="D307" s="139">
        <v>2</v>
      </c>
      <c r="E307" s="139">
        <v>3</v>
      </c>
      <c r="F307" s="139">
        <v>0</v>
      </c>
      <c r="G307" s="139">
        <v>-33.219280949999998</v>
      </c>
    </row>
    <row r="308" spans="1:7" x14ac:dyDescent="0.4">
      <c r="A308">
        <v>29796</v>
      </c>
      <c r="B308" s="145">
        <v>42979</v>
      </c>
      <c r="C308" t="s">
        <v>570</v>
      </c>
      <c r="D308" s="139">
        <v>4</v>
      </c>
      <c r="E308" s="139">
        <v>2</v>
      </c>
      <c r="F308" s="139">
        <v>0</v>
      </c>
      <c r="G308" s="139">
        <v>-33.219280949999998</v>
      </c>
    </row>
    <row r="309" spans="1:7" x14ac:dyDescent="0.4">
      <c r="A309">
        <v>30067</v>
      </c>
      <c r="B309" s="145">
        <v>43009</v>
      </c>
      <c r="C309" t="s">
        <v>171</v>
      </c>
      <c r="D309" s="139">
        <v>3</v>
      </c>
      <c r="E309" s="139">
        <v>1</v>
      </c>
      <c r="F309" s="139">
        <v>1</v>
      </c>
      <c r="G309" s="139">
        <v>-33.219280949999998</v>
      </c>
    </row>
    <row r="310" spans="1:7" x14ac:dyDescent="0.4">
      <c r="A310">
        <v>30239</v>
      </c>
      <c r="B310" s="145">
        <v>42522</v>
      </c>
      <c r="C310" t="s">
        <v>164</v>
      </c>
      <c r="D310" s="139">
        <v>2</v>
      </c>
      <c r="E310" s="139">
        <v>2</v>
      </c>
      <c r="F310" s="139">
        <v>0</v>
      </c>
      <c r="G310" s="139">
        <v>-33.219280949999998</v>
      </c>
    </row>
    <row r="311" spans="1:7" x14ac:dyDescent="0.4">
      <c r="A311">
        <v>30266</v>
      </c>
      <c r="B311" s="145">
        <v>42979</v>
      </c>
      <c r="C311" t="s">
        <v>601</v>
      </c>
      <c r="D311" s="139">
        <v>3</v>
      </c>
      <c r="E311" s="139">
        <v>1</v>
      </c>
      <c r="F311" s="139">
        <v>1</v>
      </c>
      <c r="G311" s="139">
        <v>-33.219280949999998</v>
      </c>
    </row>
    <row r="312" spans="1:7" x14ac:dyDescent="0.4">
      <c r="A312">
        <v>30391</v>
      </c>
      <c r="B312" s="145">
        <v>42917</v>
      </c>
      <c r="C312" t="s">
        <v>605</v>
      </c>
      <c r="D312" s="139">
        <v>4</v>
      </c>
      <c r="E312" s="139">
        <v>3</v>
      </c>
      <c r="F312" s="139">
        <v>0</v>
      </c>
      <c r="G312" s="139">
        <v>-33.219280949999998</v>
      </c>
    </row>
    <row r="313" spans="1:7" x14ac:dyDescent="0.4">
      <c r="A313">
        <v>30413</v>
      </c>
      <c r="B313" s="145">
        <v>42552</v>
      </c>
      <c r="C313" t="s">
        <v>588</v>
      </c>
      <c r="D313" s="139">
        <v>5</v>
      </c>
      <c r="E313" s="139">
        <v>2</v>
      </c>
      <c r="F313" s="139">
        <v>1</v>
      </c>
      <c r="G313" s="139">
        <v>-33.219280949999998</v>
      </c>
    </row>
    <row r="314" spans="1:7" x14ac:dyDescent="0.4">
      <c r="A314">
        <v>30707</v>
      </c>
      <c r="B314" s="145">
        <v>42522</v>
      </c>
      <c r="C314" t="s">
        <v>604</v>
      </c>
      <c r="D314" s="139">
        <v>3</v>
      </c>
      <c r="E314" s="139">
        <v>3</v>
      </c>
      <c r="F314" s="139">
        <v>1</v>
      </c>
      <c r="G314" s="139">
        <v>-33.219280949999998</v>
      </c>
    </row>
    <row r="315" spans="1:7" x14ac:dyDescent="0.4">
      <c r="A315">
        <v>30768</v>
      </c>
      <c r="B315" s="145">
        <v>42856</v>
      </c>
      <c r="C315" t="s">
        <v>611</v>
      </c>
      <c r="D315" s="139">
        <v>4</v>
      </c>
      <c r="E315" s="139">
        <v>3</v>
      </c>
      <c r="F315" s="139">
        <v>0</v>
      </c>
      <c r="G315" s="139">
        <v>-33.219280949999998</v>
      </c>
    </row>
    <row r="316" spans="1:7" x14ac:dyDescent="0.4">
      <c r="A316">
        <v>30769</v>
      </c>
      <c r="B316" s="145">
        <v>41821</v>
      </c>
      <c r="C316" t="s">
        <v>598</v>
      </c>
      <c r="D316" s="139">
        <v>3</v>
      </c>
      <c r="E316" s="139">
        <v>3</v>
      </c>
      <c r="F316" s="139">
        <v>1</v>
      </c>
      <c r="G316" s="139">
        <v>-33.219280949999998</v>
      </c>
    </row>
    <row r="317" spans="1:7" x14ac:dyDescent="0.4">
      <c r="A317">
        <v>31078</v>
      </c>
      <c r="B317" s="145">
        <v>42552</v>
      </c>
      <c r="C317" t="s">
        <v>607</v>
      </c>
      <c r="D317" s="139">
        <v>3</v>
      </c>
      <c r="E317" s="139">
        <v>1</v>
      </c>
      <c r="F317" s="139">
        <v>1</v>
      </c>
      <c r="G317" s="139">
        <v>-33.219280949999998</v>
      </c>
    </row>
    <row r="318" spans="1:7" x14ac:dyDescent="0.4">
      <c r="A318">
        <v>31100</v>
      </c>
      <c r="B318" s="145">
        <v>42736</v>
      </c>
      <c r="C318" t="s">
        <v>591</v>
      </c>
      <c r="D318" s="139">
        <v>3</v>
      </c>
      <c r="E318" s="139">
        <v>2</v>
      </c>
      <c r="F318" s="139">
        <v>1</v>
      </c>
      <c r="G318" s="139">
        <v>-33.219280949999998</v>
      </c>
    </row>
    <row r="319" spans="1:7" x14ac:dyDescent="0.4">
      <c r="A319">
        <v>31154</v>
      </c>
      <c r="B319" s="145">
        <v>42705</v>
      </c>
      <c r="C319" t="s">
        <v>614</v>
      </c>
      <c r="D319" s="139">
        <v>4</v>
      </c>
      <c r="E319" s="139">
        <v>1</v>
      </c>
      <c r="F319" s="139">
        <v>0</v>
      </c>
      <c r="G319" s="139">
        <v>-33.219280949999998</v>
      </c>
    </row>
    <row r="320" spans="1:7" x14ac:dyDescent="0.4">
      <c r="A320">
        <v>31179</v>
      </c>
      <c r="B320" s="145">
        <v>42917</v>
      </c>
      <c r="C320" t="s">
        <v>589</v>
      </c>
      <c r="D320" s="139">
        <v>2</v>
      </c>
      <c r="E320" s="139">
        <v>1</v>
      </c>
      <c r="F320" s="139">
        <v>0</v>
      </c>
      <c r="G320" s="139">
        <v>-33.219280949999998</v>
      </c>
    </row>
    <row r="321" spans="1:7" x14ac:dyDescent="0.4">
      <c r="A321">
        <v>31351</v>
      </c>
      <c r="B321" s="145">
        <v>42795</v>
      </c>
      <c r="C321" t="s">
        <v>621</v>
      </c>
      <c r="D321" s="139">
        <v>4</v>
      </c>
      <c r="E321" s="139">
        <v>1</v>
      </c>
      <c r="F321" s="139">
        <v>0</v>
      </c>
      <c r="G321" s="139">
        <v>-33.219280949999998</v>
      </c>
    </row>
    <row r="322" spans="1:7" x14ac:dyDescent="0.4">
      <c r="A322">
        <v>31381</v>
      </c>
      <c r="B322" s="145">
        <v>42339</v>
      </c>
      <c r="C322" t="s">
        <v>592</v>
      </c>
      <c r="D322" s="139">
        <v>5</v>
      </c>
      <c r="E322" s="139">
        <v>1</v>
      </c>
      <c r="F322" s="139">
        <v>1</v>
      </c>
      <c r="G322" s="139">
        <v>-33.219280949999998</v>
      </c>
    </row>
    <row r="323" spans="1:7" x14ac:dyDescent="0.4">
      <c r="A323">
        <v>31460</v>
      </c>
      <c r="B323" s="145">
        <v>42767</v>
      </c>
      <c r="C323" t="s">
        <v>617</v>
      </c>
      <c r="D323" s="139">
        <v>5</v>
      </c>
      <c r="E323" s="139">
        <v>2</v>
      </c>
      <c r="F323" s="139">
        <v>1</v>
      </c>
      <c r="G323" s="139">
        <v>-33.219280949999998</v>
      </c>
    </row>
    <row r="324" spans="1:7" x14ac:dyDescent="0.4">
      <c r="A324">
        <v>31646</v>
      </c>
      <c r="B324" s="145">
        <v>42705</v>
      </c>
      <c r="C324" t="s">
        <v>594</v>
      </c>
      <c r="D324" s="139">
        <v>1</v>
      </c>
      <c r="E324" s="139">
        <v>3</v>
      </c>
      <c r="F324" s="139">
        <v>0</v>
      </c>
      <c r="G324" s="139">
        <v>-33.219280949999998</v>
      </c>
    </row>
    <row r="325" spans="1:7" x14ac:dyDescent="0.4">
      <c r="A325">
        <v>31652</v>
      </c>
      <c r="B325" s="145">
        <v>42736</v>
      </c>
      <c r="C325" t="s">
        <v>603</v>
      </c>
      <c r="D325" s="139">
        <v>2</v>
      </c>
      <c r="E325" s="139">
        <v>1</v>
      </c>
      <c r="F325" s="139">
        <v>0</v>
      </c>
      <c r="G325" s="139">
        <v>-33.219280949999998</v>
      </c>
    </row>
    <row r="326" spans="1:7" x14ac:dyDescent="0.4">
      <c r="A326">
        <v>31732</v>
      </c>
      <c r="B326" s="145">
        <v>42736</v>
      </c>
      <c r="C326" t="s">
        <v>590</v>
      </c>
      <c r="D326" s="139">
        <v>5</v>
      </c>
      <c r="E326" s="139">
        <v>1</v>
      </c>
      <c r="F326" s="139">
        <v>1</v>
      </c>
      <c r="G326" s="139">
        <v>-33.219280949999998</v>
      </c>
    </row>
    <row r="327" spans="1:7" x14ac:dyDescent="0.4">
      <c r="A327">
        <v>31841</v>
      </c>
      <c r="B327" s="145">
        <v>42339</v>
      </c>
      <c r="C327" t="s">
        <v>609</v>
      </c>
      <c r="D327" s="139">
        <v>2</v>
      </c>
      <c r="E327" s="139">
        <v>2</v>
      </c>
      <c r="F327" s="139">
        <v>0</v>
      </c>
      <c r="G327" s="139">
        <v>-33.219280949999998</v>
      </c>
    </row>
    <row r="328" spans="1:7" x14ac:dyDescent="0.4">
      <c r="A328">
        <v>31985</v>
      </c>
      <c r="B328" s="145">
        <v>42401</v>
      </c>
      <c r="C328" t="s">
        <v>600</v>
      </c>
      <c r="D328" s="139">
        <v>3</v>
      </c>
      <c r="E328" s="139">
        <v>3</v>
      </c>
      <c r="F328" s="139">
        <v>1</v>
      </c>
      <c r="G328" s="139">
        <v>-33.219280949999998</v>
      </c>
    </row>
    <row r="329" spans="1:7" x14ac:dyDescent="0.4">
      <c r="A329">
        <v>32148</v>
      </c>
      <c r="B329" s="145">
        <v>42217</v>
      </c>
      <c r="C329" t="s">
        <v>602</v>
      </c>
      <c r="D329" s="139">
        <v>5</v>
      </c>
      <c r="E329" s="139">
        <v>1</v>
      </c>
      <c r="F329" s="139">
        <v>1</v>
      </c>
      <c r="G329" s="139">
        <v>-33.219280949999998</v>
      </c>
    </row>
    <row r="330" spans="1:7" x14ac:dyDescent="0.4">
      <c r="A330">
        <v>32281</v>
      </c>
      <c r="B330" s="145">
        <v>42767</v>
      </c>
      <c r="C330" t="s">
        <v>593</v>
      </c>
      <c r="D330" s="139">
        <v>3</v>
      </c>
      <c r="E330" s="139">
        <v>1</v>
      </c>
      <c r="F330" s="139">
        <v>1</v>
      </c>
      <c r="G330" s="139">
        <v>-33.219280949999998</v>
      </c>
    </row>
    <row r="331" spans="1:7" x14ac:dyDescent="0.4">
      <c r="A331">
        <v>32357</v>
      </c>
      <c r="B331" s="145">
        <v>41974</v>
      </c>
      <c r="C331" t="s">
        <v>610</v>
      </c>
      <c r="D331" s="139">
        <v>5</v>
      </c>
      <c r="E331" s="139">
        <v>1</v>
      </c>
      <c r="F331" s="139">
        <v>1</v>
      </c>
      <c r="G331" s="139">
        <v>-33.219280949999998</v>
      </c>
    </row>
    <row r="332" spans="1:7" x14ac:dyDescent="0.4">
      <c r="A332">
        <v>32582</v>
      </c>
      <c r="B332" s="145">
        <v>42583</v>
      </c>
      <c r="C332" t="s">
        <v>619</v>
      </c>
      <c r="D332" s="139">
        <v>4</v>
      </c>
      <c r="E332" s="139">
        <v>2</v>
      </c>
      <c r="F332" s="139">
        <v>0</v>
      </c>
      <c r="G332" s="139">
        <v>-33.219280949999998</v>
      </c>
    </row>
    <row r="333" spans="1:7" x14ac:dyDescent="0.4">
      <c r="A333">
        <v>32630</v>
      </c>
      <c r="B333" s="145">
        <v>41944</v>
      </c>
      <c r="C333" t="s">
        <v>606</v>
      </c>
      <c r="D333" s="139">
        <v>5</v>
      </c>
      <c r="E333" s="139">
        <v>1</v>
      </c>
      <c r="F333" s="139">
        <v>1</v>
      </c>
      <c r="G333" s="139">
        <v>-33.219280949999998</v>
      </c>
    </row>
    <row r="334" spans="1:7" x14ac:dyDescent="0.4">
      <c r="A334">
        <v>32674</v>
      </c>
      <c r="B334" s="145">
        <v>42856</v>
      </c>
      <c r="C334" t="s">
        <v>616</v>
      </c>
      <c r="D334" s="139">
        <v>2</v>
      </c>
      <c r="E334" s="139">
        <v>1</v>
      </c>
      <c r="F334" s="139">
        <v>0</v>
      </c>
      <c r="G334" s="139">
        <v>-33.219280949999998</v>
      </c>
    </row>
    <row r="335" spans="1:7" x14ac:dyDescent="0.4">
      <c r="A335">
        <v>32873</v>
      </c>
      <c r="B335" s="145">
        <v>42614</v>
      </c>
      <c r="C335" t="s">
        <v>612</v>
      </c>
      <c r="D335" s="139">
        <v>5</v>
      </c>
      <c r="E335" s="139">
        <v>2</v>
      </c>
      <c r="F335" s="139">
        <v>1</v>
      </c>
      <c r="G335" s="139">
        <v>-33.219280949999998</v>
      </c>
    </row>
    <row r="336" spans="1:7" x14ac:dyDescent="0.4">
      <c r="A336">
        <v>32928</v>
      </c>
      <c r="B336" s="145">
        <v>42675</v>
      </c>
      <c r="C336" t="s">
        <v>620</v>
      </c>
      <c r="D336" s="139">
        <v>5</v>
      </c>
      <c r="E336" s="139">
        <v>2</v>
      </c>
      <c r="F336" s="139">
        <v>1</v>
      </c>
      <c r="G336" s="139">
        <v>-33.219280949999998</v>
      </c>
    </row>
    <row r="337" spans="1:7" x14ac:dyDescent="0.4">
      <c r="A337">
        <v>32937</v>
      </c>
      <c r="B337" s="145">
        <v>42917</v>
      </c>
      <c r="C337" t="s">
        <v>613</v>
      </c>
      <c r="D337" s="139">
        <v>2</v>
      </c>
      <c r="E337" s="139">
        <v>1</v>
      </c>
      <c r="F337" s="139">
        <v>0</v>
      </c>
      <c r="G337" s="139">
        <v>-33.219280949999998</v>
      </c>
    </row>
    <row r="338" spans="1:7" x14ac:dyDescent="0.4">
      <c r="A338">
        <v>32939</v>
      </c>
      <c r="B338" s="145">
        <v>42795</v>
      </c>
      <c r="C338" t="s">
        <v>618</v>
      </c>
      <c r="D338" s="139">
        <v>5</v>
      </c>
      <c r="E338" s="139">
        <v>1</v>
      </c>
      <c r="F338" s="139">
        <v>1</v>
      </c>
      <c r="G338" s="139">
        <v>-33.219280949999998</v>
      </c>
    </row>
    <row r="339" spans="1:7" x14ac:dyDescent="0.4">
      <c r="A339">
        <v>32966</v>
      </c>
      <c r="B339" s="145">
        <v>42705</v>
      </c>
      <c r="C339" t="s">
        <v>597</v>
      </c>
      <c r="D339" s="139">
        <v>3</v>
      </c>
      <c r="E339" s="139">
        <v>1</v>
      </c>
      <c r="F339" s="139">
        <v>1</v>
      </c>
      <c r="G339" s="139">
        <v>-33.219280949999998</v>
      </c>
    </row>
    <row r="340" spans="1:7" x14ac:dyDescent="0.4">
      <c r="A340">
        <v>33027</v>
      </c>
      <c r="B340" s="145">
        <v>42856</v>
      </c>
      <c r="C340" t="s">
        <v>595</v>
      </c>
      <c r="D340" s="139">
        <v>2</v>
      </c>
      <c r="E340" s="139">
        <v>1</v>
      </c>
      <c r="F340" s="139">
        <v>0</v>
      </c>
      <c r="G340" s="139">
        <v>-33.219280949999998</v>
      </c>
    </row>
    <row r="341" spans="1:7" x14ac:dyDescent="0.4">
      <c r="A341">
        <v>33048</v>
      </c>
      <c r="B341" s="145">
        <v>42370</v>
      </c>
      <c r="C341" t="s">
        <v>615</v>
      </c>
      <c r="D341" s="139">
        <v>2</v>
      </c>
      <c r="E341" s="139">
        <v>2</v>
      </c>
      <c r="F341" s="139">
        <v>0</v>
      </c>
      <c r="G341" s="139">
        <v>-33.219280949999998</v>
      </c>
    </row>
    <row r="342" spans="1:7" x14ac:dyDescent="0.4">
      <c r="A342">
        <v>33197</v>
      </c>
      <c r="B342" s="145">
        <v>42979</v>
      </c>
      <c r="C342" t="s">
        <v>634</v>
      </c>
      <c r="D342" s="139">
        <v>2</v>
      </c>
      <c r="E342" s="139">
        <v>1</v>
      </c>
      <c r="F342" s="139">
        <v>0</v>
      </c>
      <c r="G342" s="139">
        <v>-33.219280949999998</v>
      </c>
    </row>
    <row r="343" spans="1:7" x14ac:dyDescent="0.4">
      <c r="A343">
        <v>33284</v>
      </c>
      <c r="B343" s="145">
        <v>42795</v>
      </c>
      <c r="C343" t="s">
        <v>642</v>
      </c>
      <c r="D343" s="139">
        <v>3</v>
      </c>
      <c r="E343" s="139">
        <v>2</v>
      </c>
      <c r="F343" s="139">
        <v>1</v>
      </c>
      <c r="G343" s="139">
        <v>-33.219280949999998</v>
      </c>
    </row>
    <row r="344" spans="1:7" x14ac:dyDescent="0.4">
      <c r="A344">
        <v>33388</v>
      </c>
      <c r="B344" s="145">
        <v>41852</v>
      </c>
      <c r="C344" t="s">
        <v>628</v>
      </c>
      <c r="D344" s="139">
        <v>5</v>
      </c>
      <c r="E344" s="139">
        <v>1</v>
      </c>
      <c r="F344" s="139">
        <v>1</v>
      </c>
      <c r="G344" s="139">
        <v>-33.219280949999998</v>
      </c>
    </row>
    <row r="345" spans="1:7" x14ac:dyDescent="0.4">
      <c r="A345">
        <v>33422</v>
      </c>
      <c r="B345" s="145">
        <v>42948</v>
      </c>
      <c r="C345" t="s">
        <v>649</v>
      </c>
      <c r="D345" s="139">
        <v>3</v>
      </c>
      <c r="E345" s="139">
        <v>3</v>
      </c>
      <c r="F345" s="139">
        <v>1</v>
      </c>
      <c r="G345" s="139">
        <v>-33.219280949999998</v>
      </c>
    </row>
    <row r="346" spans="1:7" x14ac:dyDescent="0.4">
      <c r="A346">
        <v>33481</v>
      </c>
      <c r="B346" s="145">
        <v>42736</v>
      </c>
      <c r="C346" t="s">
        <v>630</v>
      </c>
      <c r="D346" s="139">
        <v>2</v>
      </c>
      <c r="E346" s="139">
        <v>1</v>
      </c>
      <c r="F346" s="139">
        <v>0</v>
      </c>
      <c r="G346" s="139">
        <v>-33.219280949999998</v>
      </c>
    </row>
    <row r="347" spans="1:7" x14ac:dyDescent="0.4">
      <c r="A347">
        <v>33503</v>
      </c>
      <c r="B347" s="145">
        <v>42522</v>
      </c>
      <c r="C347" t="s">
        <v>633</v>
      </c>
      <c r="D347" s="139">
        <v>3</v>
      </c>
      <c r="E347" s="139">
        <v>2</v>
      </c>
      <c r="F347" s="139">
        <v>1</v>
      </c>
      <c r="G347" s="139">
        <v>-33.219280949999998</v>
      </c>
    </row>
    <row r="348" spans="1:7" x14ac:dyDescent="0.4">
      <c r="A348">
        <v>33561</v>
      </c>
      <c r="B348" s="145">
        <v>42186</v>
      </c>
      <c r="C348" t="s">
        <v>596</v>
      </c>
      <c r="D348" s="139">
        <v>5</v>
      </c>
      <c r="E348" s="139">
        <v>1</v>
      </c>
      <c r="F348" s="139">
        <v>1</v>
      </c>
      <c r="G348" s="139">
        <v>-33.219280949999998</v>
      </c>
    </row>
    <row r="349" spans="1:7" x14ac:dyDescent="0.4">
      <c r="A349">
        <v>33614</v>
      </c>
      <c r="B349" s="145">
        <v>42248</v>
      </c>
      <c r="C349" t="s">
        <v>644</v>
      </c>
      <c r="D349" s="139">
        <v>2</v>
      </c>
      <c r="E349" s="139">
        <v>1</v>
      </c>
      <c r="F349" s="139">
        <v>0</v>
      </c>
      <c r="G349" s="139">
        <v>-33.219280949999998</v>
      </c>
    </row>
    <row r="350" spans="1:7" x14ac:dyDescent="0.4">
      <c r="A350">
        <v>33658</v>
      </c>
      <c r="B350" s="145">
        <v>42522</v>
      </c>
      <c r="C350" t="s">
        <v>632</v>
      </c>
      <c r="D350" s="139">
        <v>3</v>
      </c>
      <c r="E350" s="139">
        <v>3</v>
      </c>
      <c r="F350" s="139">
        <v>1</v>
      </c>
      <c r="G350" s="139">
        <v>-33.219280949999998</v>
      </c>
    </row>
    <row r="351" spans="1:7" x14ac:dyDescent="0.4">
      <c r="A351">
        <v>33775</v>
      </c>
      <c r="B351" s="145">
        <v>42614</v>
      </c>
      <c r="C351" t="s">
        <v>623</v>
      </c>
      <c r="D351" s="139">
        <v>5</v>
      </c>
      <c r="E351" s="139">
        <v>2</v>
      </c>
      <c r="F351" s="139">
        <v>1</v>
      </c>
      <c r="G351" s="139">
        <v>-33.219280949999998</v>
      </c>
    </row>
    <row r="352" spans="1:7" x14ac:dyDescent="0.4">
      <c r="A352">
        <v>33842</v>
      </c>
      <c r="B352" s="145">
        <v>42705</v>
      </c>
      <c r="C352" t="s">
        <v>626</v>
      </c>
      <c r="D352" s="139">
        <v>3</v>
      </c>
      <c r="E352" s="139">
        <v>2</v>
      </c>
      <c r="F352" s="139">
        <v>1</v>
      </c>
      <c r="G352" s="139">
        <v>-33.219280949999998</v>
      </c>
    </row>
    <row r="353" spans="1:7" x14ac:dyDescent="0.4">
      <c r="A353">
        <v>33972</v>
      </c>
      <c r="B353" s="145">
        <v>42370</v>
      </c>
      <c r="C353" t="s">
        <v>625</v>
      </c>
      <c r="D353" s="139">
        <v>3</v>
      </c>
      <c r="E353" s="139">
        <v>3</v>
      </c>
      <c r="F353" s="139">
        <v>1</v>
      </c>
      <c r="G353" s="139">
        <v>-33.219280949999998</v>
      </c>
    </row>
    <row r="354" spans="1:7" x14ac:dyDescent="0.4">
      <c r="A354">
        <v>33988</v>
      </c>
      <c r="B354" s="145">
        <v>42736</v>
      </c>
      <c r="C354" t="s">
        <v>637</v>
      </c>
      <c r="D354" s="139">
        <v>3</v>
      </c>
      <c r="E354" s="139">
        <v>3</v>
      </c>
      <c r="F354" s="139">
        <v>1</v>
      </c>
      <c r="G354" s="139">
        <v>-33.219280949999998</v>
      </c>
    </row>
    <row r="355" spans="1:7" x14ac:dyDescent="0.4">
      <c r="A355">
        <v>34265</v>
      </c>
      <c r="B355" s="145">
        <v>42887</v>
      </c>
      <c r="C355" t="s">
        <v>636</v>
      </c>
      <c r="D355" s="139">
        <v>1</v>
      </c>
      <c r="E355" s="139">
        <v>1</v>
      </c>
      <c r="F355" s="139">
        <v>0</v>
      </c>
      <c r="G355" s="139">
        <v>-33.219280949999998</v>
      </c>
    </row>
    <row r="356" spans="1:7" x14ac:dyDescent="0.4">
      <c r="A356">
        <v>34418</v>
      </c>
      <c r="B356" s="145">
        <v>42644</v>
      </c>
      <c r="C356" t="s">
        <v>677</v>
      </c>
      <c r="D356" s="139">
        <v>2</v>
      </c>
      <c r="E356" s="139">
        <v>2</v>
      </c>
      <c r="F356" s="139">
        <v>0</v>
      </c>
      <c r="G356" s="139">
        <v>-33.219280949999998</v>
      </c>
    </row>
    <row r="357" spans="1:7" x14ac:dyDescent="0.4">
      <c r="A357">
        <v>34513</v>
      </c>
      <c r="B357" s="145">
        <v>42826</v>
      </c>
      <c r="C357" t="s">
        <v>641</v>
      </c>
      <c r="D357" s="139">
        <v>4</v>
      </c>
      <c r="E357" s="139">
        <v>3</v>
      </c>
      <c r="F357" s="139">
        <v>0</v>
      </c>
      <c r="G357" s="139">
        <v>-33.219280949999998</v>
      </c>
    </row>
    <row r="358" spans="1:7" x14ac:dyDescent="0.4">
      <c r="A358">
        <v>34515</v>
      </c>
      <c r="B358" s="145">
        <v>42644</v>
      </c>
      <c r="C358" t="s">
        <v>631</v>
      </c>
      <c r="D358" s="139">
        <v>5</v>
      </c>
      <c r="E358" s="139">
        <v>1</v>
      </c>
      <c r="F358" s="139">
        <v>1</v>
      </c>
      <c r="G358" s="139">
        <v>-33.219280949999998</v>
      </c>
    </row>
    <row r="359" spans="1:7" x14ac:dyDescent="0.4">
      <c r="A359">
        <v>34563</v>
      </c>
      <c r="B359" s="145">
        <v>42522</v>
      </c>
      <c r="C359" t="s">
        <v>650</v>
      </c>
      <c r="D359" s="139">
        <v>5</v>
      </c>
      <c r="E359" s="139">
        <v>1</v>
      </c>
      <c r="F359" s="139">
        <v>1</v>
      </c>
      <c r="G359" s="139">
        <v>-33.219280949999998</v>
      </c>
    </row>
    <row r="360" spans="1:7" x14ac:dyDescent="0.4">
      <c r="A360">
        <v>34659</v>
      </c>
      <c r="B360" s="145">
        <v>42826</v>
      </c>
      <c r="C360" t="s">
        <v>646</v>
      </c>
      <c r="D360" s="139">
        <v>2</v>
      </c>
      <c r="E360" s="139">
        <v>1</v>
      </c>
      <c r="F360" s="139">
        <v>0</v>
      </c>
      <c r="G360" s="139">
        <v>-33.219280949999998</v>
      </c>
    </row>
    <row r="361" spans="1:7" x14ac:dyDescent="0.4">
      <c r="A361">
        <v>34724</v>
      </c>
      <c r="B361" s="145">
        <v>42491</v>
      </c>
      <c r="C361" t="s">
        <v>624</v>
      </c>
      <c r="D361" s="139">
        <v>2</v>
      </c>
      <c r="E361" s="139">
        <v>2</v>
      </c>
      <c r="F361" s="139">
        <v>0</v>
      </c>
      <c r="G361" s="139">
        <v>-33.219280949999998</v>
      </c>
    </row>
    <row r="362" spans="1:7" x14ac:dyDescent="0.4">
      <c r="A362">
        <v>34746</v>
      </c>
      <c r="B362" s="145">
        <v>42430</v>
      </c>
      <c r="C362" t="s">
        <v>638</v>
      </c>
      <c r="D362" s="139">
        <v>3</v>
      </c>
      <c r="E362" s="139">
        <v>1</v>
      </c>
      <c r="F362" s="139">
        <v>1</v>
      </c>
      <c r="G362" s="139">
        <v>-33.219280949999998</v>
      </c>
    </row>
    <row r="363" spans="1:7" x14ac:dyDescent="0.4">
      <c r="A363">
        <v>34751</v>
      </c>
      <c r="B363" s="145">
        <v>42917</v>
      </c>
      <c r="C363" t="s">
        <v>647</v>
      </c>
      <c r="D363" s="139">
        <v>2</v>
      </c>
      <c r="E363" s="139">
        <v>2</v>
      </c>
      <c r="F363" s="139">
        <v>0</v>
      </c>
      <c r="G363" s="139">
        <v>-33.219280949999998</v>
      </c>
    </row>
    <row r="364" spans="1:7" x14ac:dyDescent="0.4">
      <c r="A364">
        <v>34904</v>
      </c>
      <c r="B364" s="145">
        <v>42767</v>
      </c>
      <c r="C364" t="s">
        <v>640</v>
      </c>
      <c r="D364" s="139">
        <v>2</v>
      </c>
      <c r="E364" s="139">
        <v>1</v>
      </c>
      <c r="F364" s="139">
        <v>0</v>
      </c>
      <c r="G364" s="139">
        <v>-33.219280949999998</v>
      </c>
    </row>
    <row r="365" spans="1:7" x14ac:dyDescent="0.4">
      <c r="A365">
        <v>34983</v>
      </c>
      <c r="B365" s="145">
        <v>42430</v>
      </c>
      <c r="C365" t="s">
        <v>639</v>
      </c>
      <c r="D365" s="139">
        <v>5</v>
      </c>
      <c r="E365" s="139">
        <v>1</v>
      </c>
      <c r="F365" s="139">
        <v>1</v>
      </c>
      <c r="G365" s="139">
        <v>-33.219280949999998</v>
      </c>
    </row>
    <row r="366" spans="1:7" x14ac:dyDescent="0.4">
      <c r="A366">
        <v>35130</v>
      </c>
      <c r="B366" s="145">
        <v>42705</v>
      </c>
      <c r="C366" t="s">
        <v>629</v>
      </c>
      <c r="D366" s="139">
        <v>2</v>
      </c>
      <c r="E366" s="139">
        <v>2</v>
      </c>
      <c r="F366" s="139">
        <v>0</v>
      </c>
      <c r="G366" s="139">
        <v>-33.219280949999998</v>
      </c>
    </row>
    <row r="367" spans="1:7" x14ac:dyDescent="0.4">
      <c r="A367">
        <v>35156</v>
      </c>
      <c r="B367" s="145">
        <v>42856</v>
      </c>
      <c r="C367" t="s">
        <v>643</v>
      </c>
      <c r="D367" s="139">
        <v>1</v>
      </c>
      <c r="E367" s="139">
        <v>1</v>
      </c>
      <c r="F367" s="139">
        <v>0</v>
      </c>
      <c r="G367" s="139">
        <v>-33.219280949999998</v>
      </c>
    </row>
    <row r="368" spans="1:7" x14ac:dyDescent="0.4">
      <c r="A368">
        <v>35182</v>
      </c>
      <c r="B368" s="145">
        <v>42583</v>
      </c>
      <c r="C368" t="s">
        <v>627</v>
      </c>
      <c r="D368" s="139">
        <v>5</v>
      </c>
      <c r="E368" s="139">
        <v>1</v>
      </c>
      <c r="F368" s="139">
        <v>1</v>
      </c>
      <c r="G368" s="139">
        <v>-33.219280949999998</v>
      </c>
    </row>
    <row r="369" spans="1:7" x14ac:dyDescent="0.4">
      <c r="A369">
        <v>35261</v>
      </c>
      <c r="B369" s="145">
        <v>42948</v>
      </c>
      <c r="C369" t="s">
        <v>645</v>
      </c>
      <c r="D369" s="139">
        <v>2</v>
      </c>
      <c r="E369" s="139">
        <v>1</v>
      </c>
      <c r="F369" s="139">
        <v>0</v>
      </c>
      <c r="G369" s="139">
        <v>-33.219280949999998</v>
      </c>
    </row>
    <row r="370" spans="1:7" x14ac:dyDescent="0.4">
      <c r="A370">
        <v>35293</v>
      </c>
      <c r="B370" s="145">
        <v>42917</v>
      </c>
      <c r="C370" t="s">
        <v>648</v>
      </c>
      <c r="D370" s="139">
        <v>2</v>
      </c>
      <c r="E370" s="139">
        <v>2</v>
      </c>
      <c r="F370" s="139">
        <v>0</v>
      </c>
      <c r="G370" s="139">
        <v>-33.219280949999998</v>
      </c>
    </row>
    <row r="371" spans="1:7" x14ac:dyDescent="0.4">
      <c r="A371">
        <v>35418</v>
      </c>
      <c r="B371" s="145">
        <v>41699</v>
      </c>
      <c r="C371" t="s">
        <v>635</v>
      </c>
      <c r="D371" s="139">
        <v>3</v>
      </c>
      <c r="E371" s="139">
        <v>3</v>
      </c>
      <c r="F371" s="139">
        <v>1</v>
      </c>
      <c r="G371" s="139">
        <v>-33.219280949999998</v>
      </c>
    </row>
    <row r="372" spans="1:7" x14ac:dyDescent="0.4">
      <c r="A372">
        <v>35705</v>
      </c>
      <c r="B372" s="145">
        <v>42675</v>
      </c>
      <c r="C372" t="s">
        <v>672</v>
      </c>
      <c r="D372" s="139">
        <v>5</v>
      </c>
      <c r="E372" s="139">
        <v>2</v>
      </c>
      <c r="F372" s="139">
        <v>1</v>
      </c>
      <c r="G372" s="139">
        <v>-33.219280949999998</v>
      </c>
    </row>
    <row r="373" spans="1:7" x14ac:dyDescent="0.4">
      <c r="A373">
        <v>35737</v>
      </c>
      <c r="B373" s="145">
        <v>42491</v>
      </c>
      <c r="C373" t="s">
        <v>673</v>
      </c>
      <c r="D373" s="139">
        <v>5</v>
      </c>
      <c r="E373" s="139">
        <v>1</v>
      </c>
      <c r="F373" s="139">
        <v>1</v>
      </c>
      <c r="G373" s="139">
        <v>-33.219280949999998</v>
      </c>
    </row>
    <row r="374" spans="1:7" x14ac:dyDescent="0.4">
      <c r="A374">
        <v>35739</v>
      </c>
      <c r="B374" s="145">
        <v>41334</v>
      </c>
      <c r="C374" t="s">
        <v>622</v>
      </c>
      <c r="D374" s="139">
        <v>3</v>
      </c>
      <c r="E374" s="139">
        <v>1</v>
      </c>
      <c r="F374" s="139">
        <v>1</v>
      </c>
      <c r="G374" s="139">
        <v>-33.219280949999998</v>
      </c>
    </row>
    <row r="375" spans="1:7" x14ac:dyDescent="0.4">
      <c r="A375">
        <v>35891</v>
      </c>
      <c r="B375" s="145">
        <v>42856</v>
      </c>
      <c r="C375" t="s">
        <v>657</v>
      </c>
      <c r="D375" s="139">
        <v>2</v>
      </c>
      <c r="E375" s="139">
        <v>1</v>
      </c>
      <c r="F375" s="139">
        <v>0</v>
      </c>
      <c r="G375" s="139">
        <v>-33.219280949999998</v>
      </c>
    </row>
    <row r="376" spans="1:7" x14ac:dyDescent="0.4">
      <c r="A376">
        <v>35921</v>
      </c>
      <c r="B376" s="145">
        <v>42917</v>
      </c>
      <c r="C376" t="s">
        <v>682</v>
      </c>
      <c r="D376" s="139">
        <v>3</v>
      </c>
      <c r="E376" s="139">
        <v>3</v>
      </c>
      <c r="F376" s="139">
        <v>1</v>
      </c>
      <c r="G376" s="139">
        <v>-33.219280949999998</v>
      </c>
    </row>
    <row r="377" spans="1:7" x14ac:dyDescent="0.4">
      <c r="A377">
        <v>36021</v>
      </c>
      <c r="B377" s="145">
        <v>42614</v>
      </c>
      <c r="C377" t="s">
        <v>708</v>
      </c>
      <c r="D377" s="139">
        <v>2</v>
      </c>
      <c r="E377" s="139">
        <v>2</v>
      </c>
      <c r="F377" s="139">
        <v>0</v>
      </c>
      <c r="G377" s="139">
        <v>-33.219280949999998</v>
      </c>
    </row>
    <row r="378" spans="1:7" x14ac:dyDescent="0.4">
      <c r="A378">
        <v>36206</v>
      </c>
      <c r="B378" s="145">
        <v>42948</v>
      </c>
      <c r="C378" t="s">
        <v>652</v>
      </c>
      <c r="D378" s="139">
        <v>5</v>
      </c>
      <c r="E378" s="139">
        <v>2</v>
      </c>
      <c r="F378" s="139">
        <v>1</v>
      </c>
      <c r="G378" s="139">
        <v>-33.219280949999998</v>
      </c>
    </row>
    <row r="379" spans="1:7" x14ac:dyDescent="0.4">
      <c r="A379">
        <v>36223</v>
      </c>
      <c r="B379" s="145">
        <v>42278</v>
      </c>
      <c r="C379" t="s">
        <v>666</v>
      </c>
      <c r="D379" s="139">
        <v>5</v>
      </c>
      <c r="E379" s="139">
        <v>1</v>
      </c>
      <c r="F379" s="139">
        <v>1</v>
      </c>
      <c r="G379" s="139">
        <v>-33.219280949999998</v>
      </c>
    </row>
    <row r="380" spans="1:7" x14ac:dyDescent="0.4">
      <c r="A380">
        <v>36224</v>
      </c>
      <c r="B380" s="145">
        <v>42552</v>
      </c>
      <c r="C380" t="s">
        <v>667</v>
      </c>
      <c r="D380" s="139">
        <v>5</v>
      </c>
      <c r="E380" s="139">
        <v>1</v>
      </c>
      <c r="F380" s="139">
        <v>1</v>
      </c>
      <c r="G380" s="139">
        <v>-33.219280949999998</v>
      </c>
    </row>
    <row r="381" spans="1:7" x14ac:dyDescent="0.4">
      <c r="A381">
        <v>36236</v>
      </c>
      <c r="B381" s="145">
        <v>42979</v>
      </c>
      <c r="C381" t="s">
        <v>687</v>
      </c>
      <c r="D381" s="139">
        <v>4</v>
      </c>
      <c r="E381" s="139">
        <v>1</v>
      </c>
      <c r="F381" s="139">
        <v>0</v>
      </c>
      <c r="G381" s="139">
        <v>-33.219280949999998</v>
      </c>
    </row>
    <row r="382" spans="1:7" x14ac:dyDescent="0.4">
      <c r="A382">
        <v>36387</v>
      </c>
      <c r="B382" s="145">
        <v>42736</v>
      </c>
      <c r="C382" t="s">
        <v>674</v>
      </c>
      <c r="D382" s="139">
        <v>4</v>
      </c>
      <c r="E382" s="139">
        <v>2</v>
      </c>
      <c r="F382" s="139">
        <v>0</v>
      </c>
      <c r="G382" s="139">
        <v>-33.219280949999998</v>
      </c>
    </row>
    <row r="383" spans="1:7" x14ac:dyDescent="0.4">
      <c r="A383">
        <v>36455</v>
      </c>
      <c r="B383" s="145">
        <v>42461</v>
      </c>
      <c r="C383" t="s">
        <v>668</v>
      </c>
      <c r="D383" s="139">
        <v>1</v>
      </c>
      <c r="E383" s="139">
        <v>2</v>
      </c>
      <c r="F383" s="139">
        <v>0</v>
      </c>
      <c r="G383" s="139">
        <v>-33.219280949999998</v>
      </c>
    </row>
    <row r="384" spans="1:7" x14ac:dyDescent="0.4">
      <c r="A384">
        <v>36461</v>
      </c>
      <c r="B384" s="145">
        <v>41913</v>
      </c>
      <c r="C384" t="s">
        <v>659</v>
      </c>
      <c r="D384" s="139">
        <v>3</v>
      </c>
      <c r="E384" s="139">
        <v>3</v>
      </c>
      <c r="F384" s="139">
        <v>1</v>
      </c>
      <c r="G384" s="139">
        <v>-33.219280949999998</v>
      </c>
    </row>
    <row r="385" spans="1:7" x14ac:dyDescent="0.4">
      <c r="A385">
        <v>36624</v>
      </c>
      <c r="B385" s="145">
        <v>41974</v>
      </c>
      <c r="C385" t="s">
        <v>679</v>
      </c>
      <c r="D385" s="139">
        <v>5</v>
      </c>
      <c r="E385" s="139">
        <v>1</v>
      </c>
      <c r="F385" s="139">
        <v>1</v>
      </c>
      <c r="G385" s="139">
        <v>-33.219280949999998</v>
      </c>
    </row>
    <row r="386" spans="1:7" x14ac:dyDescent="0.4">
      <c r="A386">
        <v>36683</v>
      </c>
      <c r="B386" s="145">
        <v>42948</v>
      </c>
      <c r="C386" t="s">
        <v>676</v>
      </c>
      <c r="D386" s="139">
        <v>2</v>
      </c>
      <c r="E386" s="139">
        <v>3</v>
      </c>
      <c r="F386" s="139">
        <v>0</v>
      </c>
      <c r="G386" s="139">
        <v>-33.219280949999998</v>
      </c>
    </row>
    <row r="387" spans="1:7" x14ac:dyDescent="0.4">
      <c r="A387">
        <v>36717</v>
      </c>
      <c r="B387" s="145">
        <v>42917</v>
      </c>
      <c r="C387" t="s">
        <v>678</v>
      </c>
      <c r="D387" s="139">
        <v>4</v>
      </c>
      <c r="E387" s="139">
        <v>3</v>
      </c>
      <c r="F387" s="139">
        <v>0</v>
      </c>
      <c r="G387" s="139">
        <v>-33.219280949999998</v>
      </c>
    </row>
    <row r="388" spans="1:7" x14ac:dyDescent="0.4">
      <c r="A388">
        <v>36759</v>
      </c>
      <c r="B388" s="145">
        <v>42095</v>
      </c>
      <c r="C388" t="s">
        <v>680</v>
      </c>
      <c r="D388" s="139">
        <v>3</v>
      </c>
      <c r="E388" s="139">
        <v>1</v>
      </c>
      <c r="F388" s="139">
        <v>1</v>
      </c>
      <c r="G388" s="139">
        <v>-33.219280949999998</v>
      </c>
    </row>
    <row r="389" spans="1:7" x14ac:dyDescent="0.4">
      <c r="A389">
        <v>36831</v>
      </c>
      <c r="B389" s="145">
        <v>42767</v>
      </c>
      <c r="C389" t="s">
        <v>660</v>
      </c>
      <c r="D389" s="139">
        <v>4</v>
      </c>
      <c r="E389" s="139">
        <v>2</v>
      </c>
      <c r="F389" s="139">
        <v>0</v>
      </c>
      <c r="G389" s="139">
        <v>-33.219280949999998</v>
      </c>
    </row>
    <row r="390" spans="1:7" x14ac:dyDescent="0.4">
      <c r="A390">
        <v>36991</v>
      </c>
      <c r="B390" s="145">
        <v>41760</v>
      </c>
      <c r="C390" t="s">
        <v>654</v>
      </c>
      <c r="D390" s="139">
        <v>3</v>
      </c>
      <c r="E390" s="139">
        <v>3</v>
      </c>
      <c r="F390" s="139">
        <v>1</v>
      </c>
      <c r="G390" s="139">
        <v>-33.219280949999998</v>
      </c>
    </row>
    <row r="391" spans="1:7" x14ac:dyDescent="0.4">
      <c r="A391">
        <v>37042</v>
      </c>
      <c r="B391" s="145">
        <v>42795</v>
      </c>
      <c r="C391" t="s">
        <v>675</v>
      </c>
      <c r="D391" s="139">
        <v>2</v>
      </c>
      <c r="E391" s="139">
        <v>1</v>
      </c>
      <c r="F391" s="139">
        <v>0</v>
      </c>
      <c r="G391" s="139">
        <v>-33.219280949999998</v>
      </c>
    </row>
    <row r="392" spans="1:7" x14ac:dyDescent="0.4">
      <c r="A392">
        <v>37043</v>
      </c>
      <c r="B392" s="145">
        <v>42644</v>
      </c>
      <c r="C392" t="s">
        <v>656</v>
      </c>
      <c r="D392" s="139">
        <v>3</v>
      </c>
      <c r="E392" s="139">
        <v>3</v>
      </c>
      <c r="F392" s="139">
        <v>1</v>
      </c>
      <c r="G392" s="139">
        <v>-33.219280949999998</v>
      </c>
    </row>
    <row r="393" spans="1:7" x14ac:dyDescent="0.4">
      <c r="A393">
        <v>37071</v>
      </c>
      <c r="B393" s="145">
        <v>42856</v>
      </c>
      <c r="C393" t="s">
        <v>658</v>
      </c>
      <c r="D393" s="139">
        <v>2</v>
      </c>
      <c r="E393" s="139">
        <v>2</v>
      </c>
      <c r="F393" s="139">
        <v>0</v>
      </c>
      <c r="G393" s="139">
        <v>-33.219280949999998</v>
      </c>
    </row>
    <row r="394" spans="1:7" x14ac:dyDescent="0.4">
      <c r="A394">
        <v>37074</v>
      </c>
      <c r="B394" s="145">
        <v>42795</v>
      </c>
      <c r="C394" t="s">
        <v>670</v>
      </c>
      <c r="D394" s="139">
        <v>5</v>
      </c>
      <c r="E394" s="139">
        <v>1</v>
      </c>
      <c r="F394" s="139">
        <v>1</v>
      </c>
      <c r="G394" s="139">
        <v>-33.219280949999998</v>
      </c>
    </row>
    <row r="395" spans="1:7" x14ac:dyDescent="0.4">
      <c r="A395">
        <v>37165</v>
      </c>
      <c r="B395" s="145">
        <v>41852</v>
      </c>
      <c r="C395" t="s">
        <v>314</v>
      </c>
      <c r="D395" s="139">
        <v>3</v>
      </c>
      <c r="E395" s="139">
        <v>1</v>
      </c>
      <c r="F395" s="139">
        <v>1</v>
      </c>
      <c r="G395" s="139">
        <v>-33.219280949999998</v>
      </c>
    </row>
    <row r="396" spans="1:7" x14ac:dyDescent="0.4">
      <c r="A396">
        <v>37203</v>
      </c>
      <c r="B396" s="145">
        <v>42887</v>
      </c>
      <c r="C396" t="s">
        <v>306</v>
      </c>
      <c r="D396" s="139">
        <v>2</v>
      </c>
      <c r="E396" s="139">
        <v>1</v>
      </c>
      <c r="F396" s="139">
        <v>0</v>
      </c>
      <c r="G396" s="139">
        <v>-33.219280949999998</v>
      </c>
    </row>
    <row r="397" spans="1:7" x14ac:dyDescent="0.4">
      <c r="A397">
        <v>37502</v>
      </c>
      <c r="B397" s="145">
        <v>42979</v>
      </c>
      <c r="C397" t="s">
        <v>310</v>
      </c>
      <c r="D397" s="139">
        <v>2</v>
      </c>
      <c r="E397" s="139">
        <v>1</v>
      </c>
      <c r="F397" s="139">
        <v>0</v>
      </c>
      <c r="G397" s="139">
        <v>-33.219280949999998</v>
      </c>
    </row>
    <row r="398" spans="1:7" x14ac:dyDescent="0.4">
      <c r="A398">
        <v>37506</v>
      </c>
      <c r="B398" s="145">
        <v>42675</v>
      </c>
      <c r="C398" t="s">
        <v>34</v>
      </c>
      <c r="D398" s="139">
        <v>5</v>
      </c>
      <c r="E398" s="139">
        <v>2</v>
      </c>
      <c r="F398" s="139">
        <v>1</v>
      </c>
      <c r="G398" s="139">
        <v>-33.219280949999998</v>
      </c>
    </row>
    <row r="399" spans="1:7" x14ac:dyDescent="0.4">
      <c r="A399">
        <v>37608</v>
      </c>
      <c r="B399" s="145">
        <v>42675</v>
      </c>
      <c r="C399" t="s">
        <v>305</v>
      </c>
      <c r="D399" s="139">
        <v>3</v>
      </c>
      <c r="E399" s="139">
        <v>2</v>
      </c>
      <c r="F399" s="139">
        <v>1</v>
      </c>
      <c r="G399" s="139">
        <v>-33.219280949999998</v>
      </c>
    </row>
    <row r="400" spans="1:7" x14ac:dyDescent="0.4">
      <c r="A400">
        <v>37805</v>
      </c>
      <c r="B400" s="145">
        <v>42736</v>
      </c>
      <c r="C400" t="s">
        <v>298</v>
      </c>
      <c r="D400" s="139">
        <v>5</v>
      </c>
      <c r="E400" s="139">
        <v>2</v>
      </c>
      <c r="F400" s="139">
        <v>1</v>
      </c>
      <c r="G400" s="139">
        <v>-33.219280949999998</v>
      </c>
    </row>
    <row r="401" spans="1:7" x14ac:dyDescent="0.4">
      <c r="A401">
        <v>37811</v>
      </c>
      <c r="B401" s="145">
        <v>42736</v>
      </c>
      <c r="C401" t="s">
        <v>279</v>
      </c>
      <c r="D401" s="139">
        <v>3</v>
      </c>
      <c r="E401" s="139">
        <v>3</v>
      </c>
      <c r="F401" s="139">
        <v>1</v>
      </c>
      <c r="G401" s="139">
        <v>-33.219280949999998</v>
      </c>
    </row>
    <row r="402" spans="1:7" x14ac:dyDescent="0.4">
      <c r="A402">
        <v>37887</v>
      </c>
      <c r="B402" s="145">
        <v>42491</v>
      </c>
      <c r="C402" t="s">
        <v>31</v>
      </c>
      <c r="D402" s="139">
        <v>4</v>
      </c>
      <c r="E402" s="139">
        <v>2</v>
      </c>
      <c r="F402" s="139">
        <v>0</v>
      </c>
      <c r="G402" s="139">
        <v>-33.219280949999998</v>
      </c>
    </row>
    <row r="403" spans="1:7" x14ac:dyDescent="0.4">
      <c r="A403">
        <v>37948</v>
      </c>
      <c r="B403" s="145">
        <v>42339</v>
      </c>
      <c r="C403" t="s">
        <v>16</v>
      </c>
      <c r="D403" s="139">
        <v>1</v>
      </c>
      <c r="E403" s="139">
        <v>2</v>
      </c>
      <c r="F403" s="139">
        <v>0</v>
      </c>
      <c r="G403" s="139">
        <v>-33.219280949999998</v>
      </c>
    </row>
    <row r="404" spans="1:7" x14ac:dyDescent="0.4">
      <c r="A404">
        <v>38002</v>
      </c>
      <c r="B404" s="145">
        <v>42767</v>
      </c>
      <c r="C404" t="s">
        <v>300</v>
      </c>
      <c r="D404" s="139">
        <v>3</v>
      </c>
      <c r="E404" s="139">
        <v>3</v>
      </c>
      <c r="F404" s="139">
        <v>1</v>
      </c>
      <c r="G404" s="139">
        <v>-33.219280949999998</v>
      </c>
    </row>
    <row r="405" spans="1:7" x14ac:dyDescent="0.4">
      <c r="A405">
        <v>38119</v>
      </c>
      <c r="B405" s="145">
        <v>42795</v>
      </c>
      <c r="C405" t="s">
        <v>280</v>
      </c>
      <c r="D405" s="139">
        <v>2</v>
      </c>
      <c r="E405" s="139">
        <v>1</v>
      </c>
      <c r="F405" s="139">
        <v>0</v>
      </c>
      <c r="G405" s="139">
        <v>-33.219280949999998</v>
      </c>
    </row>
    <row r="406" spans="1:7" x14ac:dyDescent="0.4">
      <c r="A406">
        <v>38150</v>
      </c>
      <c r="B406" s="145">
        <v>42644</v>
      </c>
      <c r="C406" t="s">
        <v>294</v>
      </c>
      <c r="D406" s="139">
        <v>4</v>
      </c>
      <c r="E406" s="139">
        <v>2</v>
      </c>
      <c r="F406" s="139">
        <v>0</v>
      </c>
      <c r="G406" s="139">
        <v>-33.219280949999998</v>
      </c>
    </row>
    <row r="407" spans="1:7" x14ac:dyDescent="0.4">
      <c r="A407">
        <v>38153</v>
      </c>
      <c r="B407" s="145">
        <v>42795</v>
      </c>
      <c r="C407" t="s">
        <v>302</v>
      </c>
      <c r="D407" s="139">
        <v>2</v>
      </c>
      <c r="E407" s="139">
        <v>3</v>
      </c>
      <c r="F407" s="139">
        <v>0</v>
      </c>
      <c r="G407" s="139">
        <v>-33.219280949999998</v>
      </c>
    </row>
    <row r="408" spans="1:7" x14ac:dyDescent="0.4">
      <c r="A408">
        <v>38238</v>
      </c>
      <c r="B408" s="145">
        <v>42705</v>
      </c>
      <c r="C408" t="s">
        <v>295</v>
      </c>
      <c r="D408" s="139">
        <v>5</v>
      </c>
      <c r="E408" s="139">
        <v>2</v>
      </c>
      <c r="F408" s="139">
        <v>1</v>
      </c>
      <c r="G408" s="139">
        <v>-33.219280949999998</v>
      </c>
    </row>
    <row r="409" spans="1:7" x14ac:dyDescent="0.4">
      <c r="A409">
        <v>38420</v>
      </c>
      <c r="B409" s="145">
        <v>42767</v>
      </c>
      <c r="C409" t="s">
        <v>281</v>
      </c>
      <c r="D409" s="139">
        <v>2</v>
      </c>
      <c r="E409" s="139">
        <v>1</v>
      </c>
      <c r="F409" s="139">
        <v>0</v>
      </c>
      <c r="G409" s="139">
        <v>-33.219280949999998</v>
      </c>
    </row>
    <row r="410" spans="1:7" x14ac:dyDescent="0.4">
      <c r="A410">
        <v>38445</v>
      </c>
      <c r="B410" s="145">
        <v>42736</v>
      </c>
      <c r="C410" t="s">
        <v>35</v>
      </c>
      <c r="D410" s="139">
        <v>3</v>
      </c>
      <c r="E410" s="139">
        <v>3</v>
      </c>
      <c r="F410" s="139">
        <v>1</v>
      </c>
      <c r="G410" s="139">
        <v>-33.219280949999998</v>
      </c>
    </row>
    <row r="411" spans="1:7" x14ac:dyDescent="0.4">
      <c r="A411">
        <v>38491</v>
      </c>
      <c r="B411" s="145">
        <v>42767</v>
      </c>
      <c r="C411" t="s">
        <v>313</v>
      </c>
      <c r="D411" s="139">
        <v>5</v>
      </c>
      <c r="E411" s="139">
        <v>1</v>
      </c>
      <c r="F411" s="139">
        <v>1</v>
      </c>
      <c r="G411" s="139">
        <v>-33.219280949999998</v>
      </c>
    </row>
    <row r="412" spans="1:7" x14ac:dyDescent="0.4">
      <c r="A412">
        <v>38585</v>
      </c>
      <c r="B412" s="145">
        <v>42767</v>
      </c>
      <c r="C412" t="s">
        <v>301</v>
      </c>
      <c r="D412" s="139">
        <v>2</v>
      </c>
      <c r="E412" s="139">
        <v>1</v>
      </c>
      <c r="F412" s="139">
        <v>0</v>
      </c>
      <c r="G412" s="139">
        <v>-33.219280949999998</v>
      </c>
    </row>
    <row r="413" spans="1:7" x14ac:dyDescent="0.4">
      <c r="A413">
        <v>38706</v>
      </c>
      <c r="B413" s="145">
        <v>42887</v>
      </c>
      <c r="C413" t="s">
        <v>309</v>
      </c>
      <c r="D413" s="139">
        <v>3</v>
      </c>
      <c r="E413" s="139">
        <v>1</v>
      </c>
      <c r="F413" s="139">
        <v>1</v>
      </c>
      <c r="G413" s="139">
        <v>-33.219280949999998</v>
      </c>
    </row>
    <row r="414" spans="1:7" x14ac:dyDescent="0.4">
      <c r="A414">
        <v>38726</v>
      </c>
      <c r="B414" s="145">
        <v>42522</v>
      </c>
      <c r="C414" t="s">
        <v>315</v>
      </c>
      <c r="D414" s="139">
        <v>3</v>
      </c>
      <c r="E414" s="139">
        <v>2</v>
      </c>
      <c r="F414" s="139">
        <v>1</v>
      </c>
      <c r="G414" s="139">
        <v>-33.219280949999998</v>
      </c>
    </row>
    <row r="415" spans="1:7" x14ac:dyDescent="0.4">
      <c r="A415">
        <v>38821</v>
      </c>
      <c r="B415" s="145">
        <v>42705</v>
      </c>
      <c r="C415" t="s">
        <v>307</v>
      </c>
      <c r="D415" s="139">
        <v>5</v>
      </c>
      <c r="E415" s="139">
        <v>1</v>
      </c>
      <c r="F415" s="139">
        <v>1</v>
      </c>
      <c r="G415" s="139">
        <v>-33.219280949999998</v>
      </c>
    </row>
    <row r="416" spans="1:7" x14ac:dyDescent="0.4">
      <c r="A416">
        <v>38842</v>
      </c>
      <c r="B416" s="145">
        <v>42278</v>
      </c>
      <c r="C416" t="s">
        <v>296</v>
      </c>
      <c r="D416" s="139">
        <v>5</v>
      </c>
      <c r="E416" s="139">
        <v>1</v>
      </c>
      <c r="F416" s="139">
        <v>1</v>
      </c>
      <c r="G416" s="139">
        <v>-33.219280949999998</v>
      </c>
    </row>
    <row r="417" spans="1:7" x14ac:dyDescent="0.4">
      <c r="A417">
        <v>38861</v>
      </c>
      <c r="B417" s="145">
        <v>42217</v>
      </c>
      <c r="C417" t="s">
        <v>297</v>
      </c>
      <c r="D417" s="139">
        <v>5</v>
      </c>
      <c r="E417" s="139">
        <v>1</v>
      </c>
      <c r="F417" s="139">
        <v>1</v>
      </c>
      <c r="G417" s="139">
        <v>-33.219280949999998</v>
      </c>
    </row>
    <row r="418" spans="1:7" x14ac:dyDescent="0.4">
      <c r="A418">
        <v>38886</v>
      </c>
      <c r="B418" s="145">
        <v>42217</v>
      </c>
      <c r="C418" t="s">
        <v>304</v>
      </c>
      <c r="D418" s="139">
        <v>3</v>
      </c>
      <c r="E418" s="139">
        <v>1</v>
      </c>
      <c r="F418" s="139">
        <v>1</v>
      </c>
      <c r="G418" s="139">
        <v>-33.219280949999998</v>
      </c>
    </row>
    <row r="419" spans="1:7" x14ac:dyDescent="0.4">
      <c r="A419">
        <v>38920</v>
      </c>
      <c r="B419" s="145">
        <v>42736</v>
      </c>
      <c r="C419" t="s">
        <v>311</v>
      </c>
      <c r="D419" s="139">
        <v>5</v>
      </c>
      <c r="E419" s="139">
        <v>1</v>
      </c>
      <c r="F419" s="139">
        <v>1</v>
      </c>
      <c r="G419" s="139">
        <v>-33.219280949999998</v>
      </c>
    </row>
    <row r="420" spans="1:7" x14ac:dyDescent="0.4">
      <c r="A420">
        <v>39081</v>
      </c>
      <c r="B420" s="145">
        <v>42736</v>
      </c>
      <c r="C420" t="s">
        <v>293</v>
      </c>
      <c r="D420" s="139">
        <v>5</v>
      </c>
      <c r="E420" s="139">
        <v>1</v>
      </c>
      <c r="F420" s="139">
        <v>1</v>
      </c>
      <c r="G420" s="139">
        <v>-33.219280949999998</v>
      </c>
    </row>
    <row r="421" spans="1:7" x14ac:dyDescent="0.4">
      <c r="A421">
        <v>39084</v>
      </c>
      <c r="B421" s="145">
        <v>42675</v>
      </c>
      <c r="C421" t="s">
        <v>299</v>
      </c>
      <c r="D421" s="139">
        <v>3</v>
      </c>
      <c r="E421" s="139">
        <v>1</v>
      </c>
      <c r="F421" s="139">
        <v>1</v>
      </c>
      <c r="G421" s="139">
        <v>-33.219280949999998</v>
      </c>
    </row>
    <row r="422" spans="1:7" x14ac:dyDescent="0.4">
      <c r="A422">
        <v>39310</v>
      </c>
      <c r="B422" s="145">
        <v>42795</v>
      </c>
      <c r="C422" t="s">
        <v>303</v>
      </c>
      <c r="D422" s="139">
        <v>5</v>
      </c>
      <c r="E422" s="139">
        <v>2</v>
      </c>
      <c r="F422" s="139">
        <v>1</v>
      </c>
      <c r="G422" s="139">
        <v>-33.219280949999998</v>
      </c>
    </row>
    <row r="423" spans="1:7" x14ac:dyDescent="0.4">
      <c r="A423">
        <v>39396</v>
      </c>
      <c r="B423" s="145">
        <v>41609</v>
      </c>
      <c r="C423" t="s">
        <v>308</v>
      </c>
      <c r="D423" s="139">
        <v>3</v>
      </c>
      <c r="E423" s="139">
        <v>3</v>
      </c>
      <c r="F423" s="139">
        <v>1</v>
      </c>
      <c r="G423" s="139">
        <v>-33.219280949999998</v>
      </c>
    </row>
    <row r="424" spans="1:7" x14ac:dyDescent="0.4">
      <c r="A424">
        <v>39500</v>
      </c>
      <c r="B424" s="145">
        <v>42887</v>
      </c>
      <c r="C424" t="s">
        <v>17</v>
      </c>
      <c r="D424" s="139">
        <v>5</v>
      </c>
      <c r="E424" s="139">
        <v>1</v>
      </c>
      <c r="F424" s="139">
        <v>1</v>
      </c>
      <c r="G424" s="139">
        <v>-33.219280949999998</v>
      </c>
    </row>
    <row r="425" spans="1:7" x14ac:dyDescent="0.4">
      <c r="A425">
        <v>39570</v>
      </c>
      <c r="B425" s="145">
        <v>42644</v>
      </c>
      <c r="C425" t="s">
        <v>30</v>
      </c>
      <c r="D425" s="139">
        <v>4</v>
      </c>
      <c r="E425" s="139">
        <v>2</v>
      </c>
      <c r="F425" s="139">
        <v>0</v>
      </c>
      <c r="G425" s="139">
        <v>-33.219280949999998</v>
      </c>
    </row>
    <row r="426" spans="1:7" x14ac:dyDescent="0.4">
      <c r="A426">
        <v>39587</v>
      </c>
      <c r="B426" s="145">
        <v>42705</v>
      </c>
      <c r="C426" t="s">
        <v>13</v>
      </c>
      <c r="D426" s="139">
        <v>1</v>
      </c>
      <c r="E426" s="139">
        <v>3</v>
      </c>
      <c r="F426" s="139">
        <v>0</v>
      </c>
      <c r="G426" s="139">
        <v>-33.219280949999998</v>
      </c>
    </row>
    <row r="427" spans="1:7" x14ac:dyDescent="0.4">
      <c r="A427">
        <v>39681</v>
      </c>
      <c r="B427" s="145">
        <v>42186</v>
      </c>
      <c r="C427" t="s">
        <v>7</v>
      </c>
      <c r="D427" s="139">
        <v>3</v>
      </c>
      <c r="E427" s="139">
        <v>3</v>
      </c>
      <c r="F427" s="139">
        <v>1</v>
      </c>
      <c r="G427" s="139">
        <v>-33.219280949999998</v>
      </c>
    </row>
    <row r="428" spans="1:7" x14ac:dyDescent="0.4">
      <c r="A428">
        <v>39921</v>
      </c>
      <c r="B428" s="145">
        <v>42217</v>
      </c>
      <c r="C428" t="s">
        <v>24</v>
      </c>
      <c r="D428" s="139">
        <v>5</v>
      </c>
      <c r="E428" s="139">
        <v>1</v>
      </c>
      <c r="F428" s="139">
        <v>1</v>
      </c>
      <c r="G428" s="139">
        <v>-33.219280949999998</v>
      </c>
    </row>
    <row r="429" spans="1:7" x14ac:dyDescent="0.4">
      <c r="A429">
        <v>40012</v>
      </c>
      <c r="B429" s="145">
        <v>42614</v>
      </c>
      <c r="C429" t="s">
        <v>25</v>
      </c>
      <c r="D429" s="139">
        <v>5</v>
      </c>
      <c r="E429" s="139">
        <v>1</v>
      </c>
      <c r="F429" s="139">
        <v>1</v>
      </c>
      <c r="G429" s="139">
        <v>-33.219280949999998</v>
      </c>
    </row>
    <row r="430" spans="1:7" x14ac:dyDescent="0.4">
      <c r="A430">
        <v>40037</v>
      </c>
      <c r="B430" s="145">
        <v>42856</v>
      </c>
      <c r="C430" t="s">
        <v>20</v>
      </c>
      <c r="D430" s="139">
        <v>2</v>
      </c>
      <c r="E430" s="139">
        <v>3</v>
      </c>
      <c r="F430" s="139">
        <v>0</v>
      </c>
      <c r="G430" s="139">
        <v>-33.219280949999998</v>
      </c>
    </row>
    <row r="431" spans="1:7" x14ac:dyDescent="0.4">
      <c r="A431">
        <v>40170</v>
      </c>
      <c r="B431" s="145">
        <v>42705</v>
      </c>
      <c r="C431" t="s">
        <v>14</v>
      </c>
      <c r="D431" s="139">
        <v>2</v>
      </c>
      <c r="E431" s="139">
        <v>1</v>
      </c>
      <c r="F431" s="139">
        <v>0</v>
      </c>
      <c r="G431" s="139">
        <v>-33.219280949999998</v>
      </c>
    </row>
    <row r="432" spans="1:7" x14ac:dyDescent="0.4">
      <c r="A432">
        <v>40220</v>
      </c>
      <c r="B432" s="145">
        <v>42156</v>
      </c>
      <c r="C432" t="s">
        <v>6</v>
      </c>
      <c r="D432" s="139">
        <v>2</v>
      </c>
      <c r="E432" s="139">
        <v>2</v>
      </c>
      <c r="F432" s="139">
        <v>0</v>
      </c>
      <c r="G432" s="139">
        <v>-33.219280949999998</v>
      </c>
    </row>
    <row r="433" spans="1:7" x14ac:dyDescent="0.4">
      <c r="A433">
        <v>40253</v>
      </c>
      <c r="B433" s="145">
        <v>42736</v>
      </c>
      <c r="C433" t="s">
        <v>22</v>
      </c>
      <c r="D433" s="139">
        <v>2</v>
      </c>
      <c r="E433" s="139">
        <v>2</v>
      </c>
      <c r="F433" s="139">
        <v>0</v>
      </c>
      <c r="G433" s="139">
        <v>-33.219280949999998</v>
      </c>
    </row>
    <row r="434" spans="1:7" x14ac:dyDescent="0.4">
      <c r="A434">
        <v>40339</v>
      </c>
      <c r="B434" s="145">
        <v>42705</v>
      </c>
      <c r="C434" t="s">
        <v>4</v>
      </c>
      <c r="D434" s="139">
        <v>1</v>
      </c>
      <c r="E434" s="139">
        <v>3</v>
      </c>
      <c r="F434" s="139">
        <v>0</v>
      </c>
      <c r="G434" s="139">
        <v>-33.219280949999998</v>
      </c>
    </row>
    <row r="435" spans="1:7" x14ac:dyDescent="0.4">
      <c r="A435">
        <v>40341</v>
      </c>
      <c r="B435" s="145">
        <v>42705</v>
      </c>
      <c r="C435" t="s">
        <v>8</v>
      </c>
      <c r="D435" s="139">
        <v>3</v>
      </c>
      <c r="E435" s="139">
        <v>3</v>
      </c>
      <c r="F435" s="139">
        <v>1</v>
      </c>
      <c r="G435" s="139">
        <v>-33.219280949999998</v>
      </c>
    </row>
    <row r="436" spans="1:7" x14ac:dyDescent="0.4">
      <c r="A436">
        <v>40350</v>
      </c>
      <c r="B436" s="145">
        <v>42309</v>
      </c>
      <c r="C436" t="s">
        <v>26</v>
      </c>
      <c r="D436" s="139">
        <v>4</v>
      </c>
      <c r="E436" s="139">
        <v>2</v>
      </c>
      <c r="F436" s="139">
        <v>0</v>
      </c>
      <c r="G436" s="139">
        <v>-33.219280949999998</v>
      </c>
    </row>
    <row r="437" spans="1:7" x14ac:dyDescent="0.4">
      <c r="A437">
        <v>40375</v>
      </c>
      <c r="B437" s="145">
        <v>42767</v>
      </c>
      <c r="C437" t="s">
        <v>66</v>
      </c>
      <c r="D437" s="139">
        <v>2</v>
      </c>
      <c r="E437" s="139">
        <v>1</v>
      </c>
      <c r="F437" s="139">
        <v>0</v>
      </c>
      <c r="G437" s="139">
        <v>-33.219280949999998</v>
      </c>
    </row>
    <row r="438" spans="1:7" x14ac:dyDescent="0.4">
      <c r="A438">
        <v>40397</v>
      </c>
      <c r="B438" s="145">
        <v>42795</v>
      </c>
      <c r="C438" t="s">
        <v>5</v>
      </c>
      <c r="D438" s="139">
        <v>1</v>
      </c>
      <c r="E438" s="139">
        <v>3</v>
      </c>
      <c r="F438" s="139">
        <v>0</v>
      </c>
      <c r="G438" s="139">
        <v>-33.219280949999998</v>
      </c>
    </row>
    <row r="439" spans="1:7" x14ac:dyDescent="0.4">
      <c r="A439">
        <v>40403</v>
      </c>
      <c r="B439" s="145">
        <v>42948</v>
      </c>
      <c r="C439" t="s">
        <v>32</v>
      </c>
      <c r="D439" s="139">
        <v>2</v>
      </c>
      <c r="E439" s="139">
        <v>3</v>
      </c>
      <c r="F439" s="139">
        <v>0</v>
      </c>
      <c r="G439" s="139">
        <v>-33.219280949999998</v>
      </c>
    </row>
    <row r="440" spans="1:7" x14ac:dyDescent="0.4">
      <c r="A440">
        <v>40562</v>
      </c>
      <c r="B440" s="145">
        <v>42948</v>
      </c>
      <c r="C440" t="s">
        <v>19</v>
      </c>
      <c r="D440" s="139">
        <v>2</v>
      </c>
      <c r="E440" s="139">
        <v>3</v>
      </c>
      <c r="F440" s="139">
        <v>0</v>
      </c>
      <c r="G440" s="139">
        <v>-33.219280949999998</v>
      </c>
    </row>
    <row r="441" spans="1:7" x14ac:dyDescent="0.4">
      <c r="A441">
        <v>40597</v>
      </c>
      <c r="B441" s="145">
        <v>42767</v>
      </c>
      <c r="C441" t="s">
        <v>9</v>
      </c>
      <c r="D441" s="139">
        <v>2</v>
      </c>
      <c r="E441" s="139">
        <v>1</v>
      </c>
      <c r="F441" s="139">
        <v>0</v>
      </c>
      <c r="G441" s="139">
        <v>-33.219280949999998</v>
      </c>
    </row>
    <row r="442" spans="1:7" x14ac:dyDescent="0.4">
      <c r="A442">
        <v>40714</v>
      </c>
      <c r="B442" s="145">
        <v>42856</v>
      </c>
      <c r="C442" t="s">
        <v>29</v>
      </c>
      <c r="D442" s="139">
        <v>2</v>
      </c>
      <c r="E442" s="139">
        <v>2</v>
      </c>
      <c r="F442" s="139">
        <v>0</v>
      </c>
      <c r="G442" s="139">
        <v>-33.219280949999998</v>
      </c>
    </row>
    <row r="443" spans="1:7" x14ac:dyDescent="0.4">
      <c r="A443">
        <v>40731</v>
      </c>
      <c r="B443" s="145">
        <v>42917</v>
      </c>
      <c r="C443" t="s">
        <v>10</v>
      </c>
      <c r="D443" s="139">
        <v>2</v>
      </c>
      <c r="E443" s="139">
        <v>3</v>
      </c>
      <c r="F443" s="139">
        <v>0</v>
      </c>
      <c r="G443" s="139">
        <v>-33.219280949999998</v>
      </c>
    </row>
    <row r="444" spans="1:7" x14ac:dyDescent="0.4">
      <c r="A444">
        <v>40868</v>
      </c>
      <c r="B444" s="145">
        <v>42767</v>
      </c>
      <c r="C444" t="s">
        <v>12</v>
      </c>
      <c r="D444" s="139">
        <v>2</v>
      </c>
      <c r="E444" s="139">
        <v>1</v>
      </c>
      <c r="F444" s="139">
        <v>0</v>
      </c>
      <c r="G444" s="139">
        <v>-33.219280949999998</v>
      </c>
    </row>
    <row r="445" spans="1:7" x14ac:dyDescent="0.4">
      <c r="A445">
        <v>40877</v>
      </c>
      <c r="B445" s="145">
        <v>42370</v>
      </c>
      <c r="C445" t="s">
        <v>11</v>
      </c>
      <c r="D445" s="139">
        <v>4</v>
      </c>
      <c r="E445" s="139">
        <v>2</v>
      </c>
      <c r="F445" s="139">
        <v>0</v>
      </c>
      <c r="G445" s="139">
        <v>-33.219280949999998</v>
      </c>
    </row>
    <row r="446" spans="1:7" x14ac:dyDescent="0.4">
      <c r="A446">
        <v>41212</v>
      </c>
      <c r="B446" s="145">
        <v>42430</v>
      </c>
      <c r="C446" t="s">
        <v>15</v>
      </c>
      <c r="D446" s="139">
        <v>5</v>
      </c>
      <c r="E446" s="139">
        <v>1</v>
      </c>
      <c r="F446" s="139">
        <v>1</v>
      </c>
      <c r="G446" s="139">
        <v>-33.219280949999998</v>
      </c>
    </row>
    <row r="447" spans="1:7" x14ac:dyDescent="0.4">
      <c r="A447">
        <v>41262</v>
      </c>
      <c r="B447" s="145">
        <v>41821</v>
      </c>
      <c r="C447" t="s">
        <v>51</v>
      </c>
      <c r="D447" s="139">
        <v>3</v>
      </c>
      <c r="E447" s="139">
        <v>3</v>
      </c>
      <c r="F447" s="139">
        <v>1</v>
      </c>
      <c r="G447" s="139">
        <v>-33.219280949999998</v>
      </c>
    </row>
    <row r="448" spans="1:7" x14ac:dyDescent="0.4">
      <c r="A448">
        <v>41315</v>
      </c>
      <c r="B448" s="145">
        <v>42675</v>
      </c>
      <c r="C448" t="s">
        <v>53</v>
      </c>
      <c r="D448" s="139">
        <v>3</v>
      </c>
      <c r="E448" s="139">
        <v>3</v>
      </c>
      <c r="F448" s="139">
        <v>1</v>
      </c>
      <c r="G448" s="139">
        <v>-33.219280949999998</v>
      </c>
    </row>
    <row r="449" spans="1:7" x14ac:dyDescent="0.4">
      <c r="A449">
        <v>41418</v>
      </c>
      <c r="B449" s="145">
        <v>42826</v>
      </c>
      <c r="C449" t="s">
        <v>28</v>
      </c>
      <c r="D449" s="139">
        <v>3</v>
      </c>
      <c r="E449" s="139">
        <v>1</v>
      </c>
      <c r="F449" s="139">
        <v>1</v>
      </c>
      <c r="G449" s="139">
        <v>-33.219280949999998</v>
      </c>
    </row>
    <row r="450" spans="1:7" x14ac:dyDescent="0.4">
      <c r="A450">
        <v>41539</v>
      </c>
      <c r="B450" s="145">
        <v>42948</v>
      </c>
      <c r="C450" t="s">
        <v>49</v>
      </c>
      <c r="D450" s="139">
        <v>4</v>
      </c>
      <c r="E450" s="139">
        <v>1</v>
      </c>
      <c r="F450" s="139">
        <v>0</v>
      </c>
      <c r="G450" s="139">
        <v>-33.219280949999998</v>
      </c>
    </row>
    <row r="451" spans="1:7" x14ac:dyDescent="0.4">
      <c r="A451">
        <v>41614</v>
      </c>
      <c r="B451" s="145">
        <v>42736</v>
      </c>
      <c r="C451" t="s">
        <v>60</v>
      </c>
      <c r="D451" s="139">
        <v>4</v>
      </c>
      <c r="E451" s="139">
        <v>1</v>
      </c>
      <c r="F451" s="139">
        <v>0</v>
      </c>
      <c r="G451" s="139">
        <v>-33.219280949999998</v>
      </c>
    </row>
    <row r="452" spans="1:7" x14ac:dyDescent="0.4">
      <c r="A452">
        <v>41622</v>
      </c>
      <c r="B452" s="145">
        <v>42826</v>
      </c>
      <c r="C452" t="s">
        <v>18</v>
      </c>
      <c r="D452" s="139">
        <v>5</v>
      </c>
      <c r="E452" s="139">
        <v>1</v>
      </c>
      <c r="F452" s="139">
        <v>1</v>
      </c>
      <c r="G452" s="139">
        <v>-33.219280949999998</v>
      </c>
    </row>
    <row r="453" spans="1:7" x14ac:dyDescent="0.4">
      <c r="A453">
        <v>41741</v>
      </c>
      <c r="B453" s="145">
        <v>42552</v>
      </c>
      <c r="C453" t="s">
        <v>62</v>
      </c>
      <c r="D453" s="139">
        <v>3</v>
      </c>
      <c r="E453" s="139">
        <v>3</v>
      </c>
      <c r="F453" s="139">
        <v>1</v>
      </c>
      <c r="G453" s="139">
        <v>-33.219280949999998</v>
      </c>
    </row>
    <row r="454" spans="1:7" x14ac:dyDescent="0.4">
      <c r="A454">
        <v>41966</v>
      </c>
      <c r="B454" s="145">
        <v>42887</v>
      </c>
      <c r="C454" t="s">
        <v>57</v>
      </c>
      <c r="D454" s="139">
        <v>2</v>
      </c>
      <c r="E454" s="139">
        <v>1</v>
      </c>
      <c r="F454" s="139">
        <v>0</v>
      </c>
      <c r="G454" s="139">
        <v>-33.219280949999998</v>
      </c>
    </row>
    <row r="455" spans="1:7" x14ac:dyDescent="0.4">
      <c r="A455">
        <v>41992</v>
      </c>
      <c r="B455" s="145">
        <v>42736</v>
      </c>
      <c r="C455" t="s">
        <v>23</v>
      </c>
      <c r="D455" s="139">
        <v>3</v>
      </c>
      <c r="E455" s="139">
        <v>2</v>
      </c>
      <c r="F455" s="139">
        <v>1</v>
      </c>
      <c r="G455" s="139">
        <v>-33.219280949999998</v>
      </c>
    </row>
    <row r="456" spans="1:7" x14ac:dyDescent="0.4">
      <c r="A456">
        <v>42041</v>
      </c>
      <c r="B456" s="145">
        <v>42887</v>
      </c>
      <c r="C456" t="s">
        <v>37</v>
      </c>
      <c r="D456" s="139">
        <v>2</v>
      </c>
      <c r="E456" s="139">
        <v>2</v>
      </c>
      <c r="F456" s="139">
        <v>0</v>
      </c>
      <c r="G456" s="139">
        <v>-33.219280949999998</v>
      </c>
    </row>
    <row r="457" spans="1:7" x14ac:dyDescent="0.4">
      <c r="A457">
        <v>42163</v>
      </c>
      <c r="B457" s="145">
        <v>42826</v>
      </c>
      <c r="C457" t="s">
        <v>54</v>
      </c>
      <c r="D457" s="139">
        <v>2</v>
      </c>
      <c r="E457" s="139">
        <v>3</v>
      </c>
      <c r="F457" s="139">
        <v>0</v>
      </c>
      <c r="G457" s="139">
        <v>-33.219280949999998</v>
      </c>
    </row>
    <row r="458" spans="1:7" x14ac:dyDescent="0.4">
      <c r="A458">
        <v>42251</v>
      </c>
      <c r="B458" s="145">
        <v>41518</v>
      </c>
      <c r="C458" t="s">
        <v>77</v>
      </c>
      <c r="D458" s="139">
        <v>3</v>
      </c>
      <c r="E458" s="139">
        <v>3</v>
      </c>
      <c r="F458" s="139">
        <v>1</v>
      </c>
      <c r="G458" s="139">
        <v>-33.219280949999998</v>
      </c>
    </row>
    <row r="459" spans="1:7" x14ac:dyDescent="0.4">
      <c r="A459">
        <v>42288</v>
      </c>
      <c r="B459" s="145">
        <v>42948</v>
      </c>
      <c r="C459" t="s">
        <v>50</v>
      </c>
      <c r="D459" s="139">
        <v>1</v>
      </c>
      <c r="E459" s="139">
        <v>1</v>
      </c>
      <c r="F459" s="139">
        <v>0</v>
      </c>
      <c r="G459" s="139">
        <v>-33.219280949999998</v>
      </c>
    </row>
    <row r="460" spans="1:7" x14ac:dyDescent="0.4">
      <c r="A460">
        <v>42349</v>
      </c>
      <c r="B460" s="145">
        <v>42339</v>
      </c>
      <c r="C460" t="s">
        <v>59</v>
      </c>
      <c r="D460" s="139">
        <v>5</v>
      </c>
      <c r="E460" s="139">
        <v>1</v>
      </c>
      <c r="F460" s="139">
        <v>1</v>
      </c>
      <c r="G460" s="139">
        <v>-33.219280949999998</v>
      </c>
    </row>
    <row r="461" spans="1:7" x14ac:dyDescent="0.4">
      <c r="A461">
        <v>42539</v>
      </c>
      <c r="B461" s="145">
        <v>42948</v>
      </c>
      <c r="C461" t="s">
        <v>55</v>
      </c>
      <c r="D461" s="139">
        <v>2</v>
      </c>
      <c r="E461" s="139">
        <v>1</v>
      </c>
      <c r="F461" s="139">
        <v>0</v>
      </c>
      <c r="G461" s="139">
        <v>-33.219280949999998</v>
      </c>
    </row>
    <row r="462" spans="1:7" x14ac:dyDescent="0.4">
      <c r="A462">
        <v>42559</v>
      </c>
      <c r="B462" s="145">
        <v>42705</v>
      </c>
      <c r="C462" t="s">
        <v>42</v>
      </c>
      <c r="D462" s="139">
        <v>2</v>
      </c>
      <c r="E462" s="139">
        <v>2</v>
      </c>
      <c r="F462" s="139">
        <v>0</v>
      </c>
      <c r="G462" s="139">
        <v>-33.219280949999998</v>
      </c>
    </row>
    <row r="463" spans="1:7" x14ac:dyDescent="0.4">
      <c r="A463">
        <v>42753</v>
      </c>
      <c r="B463" s="145">
        <v>42125</v>
      </c>
      <c r="C463" t="s">
        <v>95</v>
      </c>
      <c r="D463" s="139">
        <v>3</v>
      </c>
      <c r="E463" s="139">
        <v>3</v>
      </c>
      <c r="F463" s="139">
        <v>1</v>
      </c>
      <c r="G463" s="139">
        <v>-33.219280949999998</v>
      </c>
    </row>
    <row r="464" spans="1:7" x14ac:dyDescent="0.4">
      <c r="A464">
        <v>42811</v>
      </c>
      <c r="B464" s="145">
        <v>42248</v>
      </c>
      <c r="C464" t="s">
        <v>64</v>
      </c>
      <c r="D464" s="139">
        <v>3</v>
      </c>
      <c r="E464" s="139">
        <v>3</v>
      </c>
      <c r="F464" s="139">
        <v>1</v>
      </c>
      <c r="G464" s="139">
        <v>-33.219280949999998</v>
      </c>
    </row>
    <row r="465" spans="1:7" x14ac:dyDescent="0.4">
      <c r="A465">
        <v>42912</v>
      </c>
      <c r="B465" s="145">
        <v>41944</v>
      </c>
      <c r="C465" t="s">
        <v>67</v>
      </c>
      <c r="D465" s="139">
        <v>5</v>
      </c>
      <c r="E465" s="139">
        <v>1</v>
      </c>
      <c r="F465" s="139">
        <v>1</v>
      </c>
      <c r="G465" s="139">
        <v>-33.219280949999998</v>
      </c>
    </row>
    <row r="466" spans="1:7" x14ac:dyDescent="0.4">
      <c r="A466">
        <v>43287</v>
      </c>
      <c r="B466" s="145">
        <v>42401</v>
      </c>
      <c r="C466" t="s">
        <v>48</v>
      </c>
      <c r="D466" s="139">
        <v>3</v>
      </c>
      <c r="E466" s="139">
        <v>3</v>
      </c>
      <c r="F466" s="139">
        <v>1</v>
      </c>
      <c r="G466" s="139">
        <v>-33.219280949999998</v>
      </c>
    </row>
    <row r="467" spans="1:7" x14ac:dyDescent="0.4">
      <c r="A467">
        <v>43407</v>
      </c>
      <c r="B467" s="145">
        <v>42461</v>
      </c>
      <c r="C467" t="s">
        <v>44</v>
      </c>
      <c r="D467" s="139">
        <v>5</v>
      </c>
      <c r="E467" s="139">
        <v>1</v>
      </c>
      <c r="F467" s="139">
        <v>1</v>
      </c>
      <c r="G467" s="139">
        <v>-33.219280949999998</v>
      </c>
    </row>
    <row r="468" spans="1:7" x14ac:dyDescent="0.4">
      <c r="A468">
        <v>43426</v>
      </c>
      <c r="B468" s="145">
        <v>42736</v>
      </c>
      <c r="C468" t="s">
        <v>65</v>
      </c>
      <c r="D468" s="139">
        <v>4</v>
      </c>
      <c r="E468" s="139">
        <v>1</v>
      </c>
      <c r="F468" s="139">
        <v>0</v>
      </c>
      <c r="G468" s="139">
        <v>-33.219280949999998</v>
      </c>
    </row>
    <row r="469" spans="1:7" x14ac:dyDescent="0.4">
      <c r="A469">
        <v>43498</v>
      </c>
      <c r="B469" s="145">
        <v>42795</v>
      </c>
      <c r="C469" t="s">
        <v>46</v>
      </c>
      <c r="D469" s="139">
        <v>2</v>
      </c>
      <c r="E469" s="139">
        <v>1</v>
      </c>
      <c r="F469" s="139">
        <v>0</v>
      </c>
      <c r="G469" s="139">
        <v>-33.219280949999998</v>
      </c>
    </row>
    <row r="470" spans="1:7" x14ac:dyDescent="0.4">
      <c r="A470">
        <v>43555</v>
      </c>
      <c r="B470" s="145">
        <v>42186</v>
      </c>
      <c r="C470" t="s">
        <v>39</v>
      </c>
      <c r="D470" s="139">
        <v>5</v>
      </c>
      <c r="E470" s="139">
        <v>1</v>
      </c>
      <c r="F470" s="139">
        <v>1</v>
      </c>
      <c r="G470" s="139">
        <v>-33.219280949999998</v>
      </c>
    </row>
    <row r="471" spans="1:7" x14ac:dyDescent="0.4">
      <c r="A471">
        <v>43589</v>
      </c>
      <c r="B471" s="145">
        <v>42856</v>
      </c>
      <c r="C471" t="s">
        <v>72</v>
      </c>
      <c r="D471" s="139">
        <v>4</v>
      </c>
      <c r="E471" s="139">
        <v>1</v>
      </c>
      <c r="F471" s="139">
        <v>0</v>
      </c>
      <c r="G471" s="139">
        <v>-33.219280949999998</v>
      </c>
    </row>
    <row r="472" spans="1:7" x14ac:dyDescent="0.4">
      <c r="A472">
        <v>43595</v>
      </c>
      <c r="B472" s="145">
        <v>41760</v>
      </c>
      <c r="C472" t="s">
        <v>38</v>
      </c>
      <c r="D472" s="139">
        <v>3</v>
      </c>
      <c r="E472" s="139">
        <v>3</v>
      </c>
      <c r="F472" s="139">
        <v>1</v>
      </c>
      <c r="G472" s="139">
        <v>-33.219280949999998</v>
      </c>
    </row>
    <row r="473" spans="1:7" x14ac:dyDescent="0.4">
      <c r="A473">
        <v>43649</v>
      </c>
      <c r="B473" s="145">
        <v>42461</v>
      </c>
      <c r="C473" t="s">
        <v>58</v>
      </c>
      <c r="D473" s="139">
        <v>5</v>
      </c>
      <c r="E473" s="139">
        <v>1</v>
      </c>
      <c r="F473" s="139">
        <v>1</v>
      </c>
      <c r="G473" s="139">
        <v>-33.219280949999998</v>
      </c>
    </row>
    <row r="474" spans="1:7" x14ac:dyDescent="0.4">
      <c r="A474">
        <v>43769</v>
      </c>
      <c r="B474" s="145">
        <v>42675</v>
      </c>
      <c r="C474" t="s">
        <v>41</v>
      </c>
      <c r="D474" s="139">
        <v>5</v>
      </c>
      <c r="E474" s="139">
        <v>1</v>
      </c>
      <c r="F474" s="139">
        <v>1</v>
      </c>
      <c r="G474" s="139">
        <v>-33.219280949999998</v>
      </c>
    </row>
    <row r="475" spans="1:7" x14ac:dyDescent="0.4">
      <c r="A475">
        <v>43800</v>
      </c>
      <c r="B475" s="145">
        <v>42856</v>
      </c>
      <c r="C475" t="s">
        <v>47</v>
      </c>
      <c r="D475" s="139">
        <v>3</v>
      </c>
      <c r="E475" s="139">
        <v>2</v>
      </c>
      <c r="F475" s="139">
        <v>1</v>
      </c>
      <c r="G475" s="139">
        <v>-33.219280949999998</v>
      </c>
    </row>
    <row r="476" spans="1:7" x14ac:dyDescent="0.4">
      <c r="A476">
        <v>43834</v>
      </c>
      <c r="B476" s="145">
        <v>42948</v>
      </c>
      <c r="C476" t="s">
        <v>56</v>
      </c>
      <c r="D476" s="139">
        <v>2</v>
      </c>
      <c r="E476" s="139">
        <v>1</v>
      </c>
      <c r="F476" s="139">
        <v>0</v>
      </c>
      <c r="G476" s="139">
        <v>-33.219280949999998</v>
      </c>
    </row>
    <row r="477" spans="1:7" x14ac:dyDescent="0.4">
      <c r="A477">
        <v>43913</v>
      </c>
      <c r="B477" s="145">
        <v>42522</v>
      </c>
      <c r="C477" t="s">
        <v>36</v>
      </c>
      <c r="D477" s="139">
        <v>2</v>
      </c>
      <c r="E477" s="139">
        <v>2</v>
      </c>
      <c r="F477" s="139">
        <v>0</v>
      </c>
      <c r="G477" s="139">
        <v>-33.219280949999998</v>
      </c>
    </row>
    <row r="478" spans="1:7" x14ac:dyDescent="0.4">
      <c r="A478">
        <v>44065</v>
      </c>
      <c r="B478" s="145">
        <v>42217</v>
      </c>
      <c r="C478" t="s">
        <v>61</v>
      </c>
      <c r="D478" s="139">
        <v>5</v>
      </c>
      <c r="E478" s="139">
        <v>1</v>
      </c>
      <c r="F478" s="139">
        <v>1</v>
      </c>
      <c r="G478" s="139">
        <v>-33.219280949999998</v>
      </c>
    </row>
    <row r="479" spans="1:7" x14ac:dyDescent="0.4">
      <c r="A479">
        <v>44076</v>
      </c>
      <c r="B479" s="145">
        <v>42552</v>
      </c>
      <c r="C479" t="s">
        <v>70</v>
      </c>
      <c r="D479" s="139">
        <v>2</v>
      </c>
      <c r="E479" s="139">
        <v>2</v>
      </c>
      <c r="F479" s="139">
        <v>0</v>
      </c>
      <c r="G479" s="139">
        <v>-33.219280949999998</v>
      </c>
    </row>
    <row r="480" spans="1:7" x14ac:dyDescent="0.4">
      <c r="A480">
        <v>44217</v>
      </c>
      <c r="B480" s="145">
        <v>42552</v>
      </c>
      <c r="C480" t="s">
        <v>43</v>
      </c>
      <c r="D480" s="139">
        <v>3</v>
      </c>
      <c r="E480" s="139">
        <v>3</v>
      </c>
      <c r="F480" s="139">
        <v>1</v>
      </c>
      <c r="G480" s="139">
        <v>-33.219280949999998</v>
      </c>
    </row>
    <row r="481" spans="1:7" x14ac:dyDescent="0.4">
      <c r="A481">
        <v>44280</v>
      </c>
      <c r="B481" s="145">
        <v>42948</v>
      </c>
      <c r="C481" t="s">
        <v>45</v>
      </c>
      <c r="D481" s="139">
        <v>3</v>
      </c>
      <c r="E481" s="139">
        <v>3</v>
      </c>
      <c r="F481" s="139">
        <v>1</v>
      </c>
      <c r="G481" s="139">
        <v>-33.219280949999998</v>
      </c>
    </row>
    <row r="482" spans="1:7" x14ac:dyDescent="0.4">
      <c r="A482">
        <v>44333</v>
      </c>
      <c r="B482" s="145">
        <v>42795</v>
      </c>
      <c r="C482" t="s">
        <v>63</v>
      </c>
      <c r="D482" s="139">
        <v>2</v>
      </c>
      <c r="E482" s="139">
        <v>1</v>
      </c>
      <c r="F482" s="139">
        <v>0</v>
      </c>
      <c r="G482" s="139">
        <v>-33.219280949999998</v>
      </c>
    </row>
    <row r="483" spans="1:7" x14ac:dyDescent="0.4">
      <c r="A483">
        <v>44367</v>
      </c>
      <c r="B483" s="145">
        <v>42705</v>
      </c>
      <c r="C483" t="s">
        <v>40</v>
      </c>
      <c r="D483" s="139">
        <v>3</v>
      </c>
      <c r="E483" s="139">
        <v>3</v>
      </c>
      <c r="F483" s="139">
        <v>1</v>
      </c>
      <c r="G483" s="139">
        <v>-33.219280949999998</v>
      </c>
    </row>
    <row r="484" spans="1:7" x14ac:dyDescent="0.4">
      <c r="A484">
        <v>44414</v>
      </c>
      <c r="B484" s="145">
        <v>42917</v>
      </c>
      <c r="C484" t="s">
        <v>52</v>
      </c>
      <c r="D484" s="139">
        <v>3</v>
      </c>
      <c r="E484" s="139">
        <v>2</v>
      </c>
      <c r="F484" s="139">
        <v>1</v>
      </c>
      <c r="G484" s="139">
        <v>-33.219280949999998</v>
      </c>
    </row>
    <row r="485" spans="1:7" x14ac:dyDescent="0.4">
      <c r="A485">
        <v>44457</v>
      </c>
      <c r="B485" s="145">
        <v>42552</v>
      </c>
      <c r="C485" t="s">
        <v>75</v>
      </c>
      <c r="D485" s="139">
        <v>5</v>
      </c>
      <c r="E485" s="139">
        <v>1</v>
      </c>
      <c r="F485" s="139">
        <v>1</v>
      </c>
      <c r="G485" s="139">
        <v>-33.219280949999998</v>
      </c>
    </row>
    <row r="486" spans="1:7" x14ac:dyDescent="0.4">
      <c r="A486">
        <v>44474</v>
      </c>
      <c r="B486" s="145">
        <v>42491</v>
      </c>
      <c r="C486" t="s">
        <v>96</v>
      </c>
      <c r="D486" s="139">
        <v>4</v>
      </c>
      <c r="E486" s="139">
        <v>2</v>
      </c>
      <c r="F486" s="139">
        <v>0</v>
      </c>
      <c r="G486" s="139">
        <v>-33.219280949999998</v>
      </c>
    </row>
    <row r="487" spans="1:7" x14ac:dyDescent="0.4">
      <c r="A487">
        <v>44478</v>
      </c>
      <c r="B487" s="145">
        <v>42522</v>
      </c>
      <c r="C487" t="s">
        <v>73</v>
      </c>
      <c r="D487" s="139">
        <v>2</v>
      </c>
      <c r="E487" s="139">
        <v>2</v>
      </c>
      <c r="F487" s="139">
        <v>0</v>
      </c>
      <c r="G487" s="139">
        <v>-33.219280949999998</v>
      </c>
    </row>
    <row r="488" spans="1:7" x14ac:dyDescent="0.4">
      <c r="A488">
        <v>44594</v>
      </c>
      <c r="B488" s="145">
        <v>42675</v>
      </c>
      <c r="C488" t="s">
        <v>84</v>
      </c>
      <c r="D488" s="139">
        <v>5</v>
      </c>
      <c r="E488" s="139">
        <v>1</v>
      </c>
      <c r="F488" s="139">
        <v>1</v>
      </c>
      <c r="G488" s="139">
        <v>-33.219280949999998</v>
      </c>
    </row>
    <row r="489" spans="1:7" x14ac:dyDescent="0.4">
      <c r="A489">
        <v>44824</v>
      </c>
      <c r="B489" s="145">
        <v>42736</v>
      </c>
      <c r="C489" t="s">
        <v>69</v>
      </c>
      <c r="D489" s="139">
        <v>3</v>
      </c>
      <c r="E489" s="139">
        <v>3</v>
      </c>
      <c r="F489" s="139">
        <v>1</v>
      </c>
      <c r="G489" s="139">
        <v>-33.219280949999998</v>
      </c>
    </row>
    <row r="490" spans="1:7" x14ac:dyDescent="0.4">
      <c r="A490">
        <v>44887</v>
      </c>
      <c r="B490" s="145">
        <v>42644</v>
      </c>
      <c r="C490" t="s">
        <v>90</v>
      </c>
      <c r="D490" s="139">
        <v>5</v>
      </c>
      <c r="E490" s="139">
        <v>1</v>
      </c>
      <c r="F490" s="139">
        <v>1</v>
      </c>
      <c r="G490" s="139">
        <v>-33.219280949999998</v>
      </c>
    </row>
    <row r="491" spans="1:7" x14ac:dyDescent="0.4">
      <c r="A491">
        <v>45024</v>
      </c>
      <c r="B491" s="145">
        <v>41944</v>
      </c>
      <c r="C491" t="s">
        <v>71</v>
      </c>
      <c r="D491" s="139">
        <v>3</v>
      </c>
      <c r="E491" s="139">
        <v>3</v>
      </c>
      <c r="F491" s="139">
        <v>1</v>
      </c>
      <c r="G491" s="139">
        <v>-33.219280949999998</v>
      </c>
    </row>
    <row r="492" spans="1:7" x14ac:dyDescent="0.4">
      <c r="A492">
        <v>45032</v>
      </c>
      <c r="B492" s="145">
        <v>42856</v>
      </c>
      <c r="C492" t="s">
        <v>92</v>
      </c>
      <c r="D492" s="139">
        <v>4</v>
      </c>
      <c r="E492" s="139">
        <v>1</v>
      </c>
      <c r="F492" s="139">
        <v>0</v>
      </c>
      <c r="G492" s="139">
        <v>-33.219280949999998</v>
      </c>
    </row>
    <row r="493" spans="1:7" x14ac:dyDescent="0.4">
      <c r="A493">
        <v>45284</v>
      </c>
      <c r="B493" s="145">
        <v>42461</v>
      </c>
      <c r="C493" t="s">
        <v>83</v>
      </c>
      <c r="D493" s="139">
        <v>3</v>
      </c>
      <c r="E493" s="139">
        <v>1</v>
      </c>
      <c r="F493" s="139">
        <v>1</v>
      </c>
      <c r="G493" s="139">
        <v>-33.219280949999998</v>
      </c>
    </row>
    <row r="494" spans="1:7" x14ac:dyDescent="0.4">
      <c r="A494">
        <v>45402</v>
      </c>
      <c r="B494" s="145">
        <v>42736</v>
      </c>
      <c r="C494" t="s">
        <v>86</v>
      </c>
      <c r="D494" s="139">
        <v>3</v>
      </c>
      <c r="E494" s="139">
        <v>2</v>
      </c>
      <c r="F494" s="139">
        <v>1</v>
      </c>
      <c r="G494" s="139">
        <v>-33.219280949999998</v>
      </c>
    </row>
    <row r="495" spans="1:7" x14ac:dyDescent="0.4">
      <c r="A495">
        <v>45480</v>
      </c>
      <c r="B495" s="145">
        <v>42248</v>
      </c>
      <c r="C495" t="s">
        <v>91</v>
      </c>
      <c r="D495" s="139">
        <v>3</v>
      </c>
      <c r="E495" s="139">
        <v>3</v>
      </c>
      <c r="F495" s="139">
        <v>1</v>
      </c>
      <c r="G495" s="139">
        <v>-33.219280949999998</v>
      </c>
    </row>
    <row r="496" spans="1:7" x14ac:dyDescent="0.4">
      <c r="A496">
        <v>45543</v>
      </c>
      <c r="B496" s="145">
        <v>42370</v>
      </c>
      <c r="C496" t="s">
        <v>98</v>
      </c>
      <c r="D496" s="139">
        <v>3</v>
      </c>
      <c r="E496" s="139">
        <v>1</v>
      </c>
      <c r="F496" s="139">
        <v>1</v>
      </c>
      <c r="G496" s="139">
        <v>-33.219280949999998</v>
      </c>
    </row>
    <row r="497" spans="1:7" x14ac:dyDescent="0.4">
      <c r="A497">
        <v>45674</v>
      </c>
      <c r="B497" s="145">
        <v>42401</v>
      </c>
      <c r="C497" t="s">
        <v>74</v>
      </c>
      <c r="D497" s="139">
        <v>3</v>
      </c>
      <c r="E497" s="139">
        <v>3</v>
      </c>
      <c r="F497" s="139">
        <v>1</v>
      </c>
      <c r="G497" s="139">
        <v>-33.219280949999998</v>
      </c>
    </row>
    <row r="498" spans="1:7" x14ac:dyDescent="0.4">
      <c r="A498">
        <v>45734</v>
      </c>
      <c r="B498" s="145">
        <v>42644</v>
      </c>
      <c r="C498" t="s">
        <v>88</v>
      </c>
      <c r="D498" s="139">
        <v>4</v>
      </c>
      <c r="E498" s="139">
        <v>1</v>
      </c>
      <c r="F498" s="139">
        <v>0</v>
      </c>
      <c r="G498" s="139">
        <v>-33.219280949999998</v>
      </c>
    </row>
    <row r="499" spans="1:7" x14ac:dyDescent="0.4">
      <c r="A499">
        <v>45766</v>
      </c>
      <c r="B499" s="145">
        <v>41760</v>
      </c>
      <c r="C499" t="s">
        <v>87</v>
      </c>
      <c r="D499" s="139">
        <v>3</v>
      </c>
      <c r="E499" s="139">
        <v>3</v>
      </c>
      <c r="F499" s="139">
        <v>1</v>
      </c>
      <c r="G499" s="139">
        <v>-33.219280949999998</v>
      </c>
    </row>
    <row r="500" spans="1:7" x14ac:dyDescent="0.4">
      <c r="A500">
        <v>45869</v>
      </c>
      <c r="B500" s="145">
        <v>42795</v>
      </c>
      <c r="C500" t="s">
        <v>85</v>
      </c>
      <c r="D500" s="139">
        <v>5</v>
      </c>
      <c r="E500" s="139">
        <v>1</v>
      </c>
      <c r="F500" s="139">
        <v>1</v>
      </c>
      <c r="G500" s="139">
        <v>-33.219280949999998</v>
      </c>
    </row>
    <row r="501" spans="1:7" x14ac:dyDescent="0.4">
      <c r="A501">
        <v>45906</v>
      </c>
      <c r="B501" s="145">
        <v>42064</v>
      </c>
      <c r="C501" t="s">
        <v>81</v>
      </c>
      <c r="D501" s="139">
        <v>3</v>
      </c>
      <c r="E501" s="139">
        <v>3</v>
      </c>
      <c r="F501" s="139">
        <v>1</v>
      </c>
      <c r="G501" s="139">
        <v>-33.219280949999998</v>
      </c>
    </row>
    <row r="502" spans="1:7" x14ac:dyDescent="0.4">
      <c r="A502">
        <v>45943</v>
      </c>
      <c r="B502" s="145">
        <v>42826</v>
      </c>
      <c r="C502" t="s">
        <v>97</v>
      </c>
      <c r="D502" s="139">
        <v>5</v>
      </c>
      <c r="E502" s="139">
        <v>1</v>
      </c>
      <c r="F502" s="139">
        <v>1</v>
      </c>
      <c r="G502" s="139">
        <v>-33.219280949999998</v>
      </c>
    </row>
    <row r="503" spans="1:7" x14ac:dyDescent="0.4">
      <c r="A503">
        <v>46016</v>
      </c>
      <c r="B503" s="145">
        <v>42826</v>
      </c>
      <c r="C503" t="s">
        <v>68</v>
      </c>
      <c r="D503" s="139">
        <v>2</v>
      </c>
      <c r="E503" s="139">
        <v>1</v>
      </c>
      <c r="F503" s="139">
        <v>0</v>
      </c>
      <c r="G503" s="139">
        <v>-33.219280949999998</v>
      </c>
    </row>
    <row r="504" spans="1:7" x14ac:dyDescent="0.4">
      <c r="A504">
        <v>46025</v>
      </c>
      <c r="B504" s="145">
        <v>42767</v>
      </c>
      <c r="C504" t="s">
        <v>99</v>
      </c>
      <c r="D504" s="139">
        <v>4</v>
      </c>
      <c r="E504" s="139">
        <v>1</v>
      </c>
      <c r="F504" s="139">
        <v>0</v>
      </c>
      <c r="G504" s="139">
        <v>-33.219280949999998</v>
      </c>
    </row>
    <row r="505" spans="1:7" x14ac:dyDescent="0.4">
      <c r="A505">
        <v>46065</v>
      </c>
      <c r="B505" s="145">
        <v>42705</v>
      </c>
      <c r="C505" t="s">
        <v>82</v>
      </c>
      <c r="D505" s="139">
        <v>4</v>
      </c>
      <c r="E505" s="139">
        <v>2</v>
      </c>
      <c r="F505" s="139">
        <v>0</v>
      </c>
      <c r="G505" s="139">
        <v>-33.219280949999998</v>
      </c>
    </row>
    <row r="506" spans="1:7" x14ac:dyDescent="0.4">
      <c r="A506">
        <v>46277</v>
      </c>
      <c r="B506" s="145">
        <v>42767</v>
      </c>
      <c r="C506" t="s">
        <v>79</v>
      </c>
      <c r="D506" s="139">
        <v>2</v>
      </c>
      <c r="E506" s="139">
        <v>1</v>
      </c>
      <c r="F506" s="139">
        <v>0</v>
      </c>
      <c r="G506" s="139">
        <v>-33.219280949999998</v>
      </c>
    </row>
    <row r="507" spans="1:7" x14ac:dyDescent="0.4">
      <c r="A507">
        <v>46299</v>
      </c>
      <c r="B507" s="145">
        <v>42491</v>
      </c>
      <c r="C507" t="s">
        <v>93</v>
      </c>
      <c r="D507" s="139">
        <v>2</v>
      </c>
      <c r="E507" s="139">
        <v>2</v>
      </c>
      <c r="F507" s="139">
        <v>0</v>
      </c>
      <c r="G507" s="139">
        <v>-33.219280949999998</v>
      </c>
    </row>
    <row r="508" spans="1:7" x14ac:dyDescent="0.4">
      <c r="A508">
        <v>46325</v>
      </c>
      <c r="B508" s="145">
        <v>42522</v>
      </c>
      <c r="C508" t="s">
        <v>128</v>
      </c>
      <c r="D508" s="139">
        <v>2</v>
      </c>
      <c r="E508" s="139">
        <v>2</v>
      </c>
      <c r="F508" s="139">
        <v>0</v>
      </c>
      <c r="G508" s="139">
        <v>-33.219280949999998</v>
      </c>
    </row>
    <row r="509" spans="1:7" x14ac:dyDescent="0.4">
      <c r="A509">
        <v>46388</v>
      </c>
      <c r="B509" s="145">
        <v>41821</v>
      </c>
      <c r="C509" t="s">
        <v>118</v>
      </c>
      <c r="D509" s="139">
        <v>3</v>
      </c>
      <c r="E509" s="139">
        <v>3</v>
      </c>
      <c r="F509" s="139">
        <v>1</v>
      </c>
      <c r="G509" s="139">
        <v>-33.219280949999998</v>
      </c>
    </row>
    <row r="510" spans="1:7" x14ac:dyDescent="0.4">
      <c r="A510">
        <v>46454</v>
      </c>
      <c r="B510" s="145">
        <v>42186</v>
      </c>
      <c r="C510" t="s">
        <v>78</v>
      </c>
      <c r="D510" s="139">
        <v>5</v>
      </c>
      <c r="E510" s="139">
        <v>1</v>
      </c>
      <c r="F510" s="139">
        <v>1</v>
      </c>
      <c r="G510" s="139">
        <v>-33.219280949999998</v>
      </c>
    </row>
    <row r="511" spans="1:7" x14ac:dyDescent="0.4">
      <c r="A511">
        <v>46501</v>
      </c>
      <c r="B511" s="145">
        <v>42705</v>
      </c>
      <c r="C511" t="s">
        <v>94</v>
      </c>
      <c r="D511" s="139">
        <v>2</v>
      </c>
      <c r="E511" s="139">
        <v>1</v>
      </c>
      <c r="F511" s="139">
        <v>0</v>
      </c>
      <c r="G511" s="139">
        <v>-33.219280949999998</v>
      </c>
    </row>
    <row r="512" spans="1:7" x14ac:dyDescent="0.4">
      <c r="A512">
        <v>46652</v>
      </c>
      <c r="B512" s="145">
        <v>42583</v>
      </c>
      <c r="C512" t="s">
        <v>100</v>
      </c>
      <c r="D512" s="139">
        <v>5</v>
      </c>
      <c r="E512" s="139">
        <v>2</v>
      </c>
      <c r="F512" s="139">
        <v>1</v>
      </c>
      <c r="G512" s="139">
        <v>-33.219280949999998</v>
      </c>
    </row>
    <row r="513" spans="1:7" x14ac:dyDescent="0.4">
      <c r="A513">
        <v>46717</v>
      </c>
      <c r="B513" s="145">
        <v>42767</v>
      </c>
      <c r="C513" t="s">
        <v>129</v>
      </c>
      <c r="D513" s="139">
        <v>3</v>
      </c>
      <c r="E513" s="139">
        <v>1</v>
      </c>
      <c r="F513" s="139">
        <v>1</v>
      </c>
      <c r="G513" s="139">
        <v>-33.219280949999998</v>
      </c>
    </row>
    <row r="514" spans="1:7" x14ac:dyDescent="0.4">
      <c r="A514">
        <v>46726</v>
      </c>
      <c r="B514" s="145">
        <v>42430</v>
      </c>
      <c r="C514" t="s">
        <v>80</v>
      </c>
      <c r="D514" s="139">
        <v>3</v>
      </c>
      <c r="E514" s="139">
        <v>1</v>
      </c>
      <c r="F514" s="139">
        <v>1</v>
      </c>
      <c r="G514" s="139">
        <v>-33.219280949999998</v>
      </c>
    </row>
    <row r="515" spans="1:7" x14ac:dyDescent="0.4">
      <c r="A515">
        <v>46798</v>
      </c>
      <c r="B515" s="145">
        <v>42767</v>
      </c>
      <c r="C515" t="s">
        <v>2400</v>
      </c>
      <c r="D515" s="139">
        <v>1</v>
      </c>
      <c r="E515" s="139">
        <v>3</v>
      </c>
      <c r="F515" s="139">
        <v>0</v>
      </c>
      <c r="G515" s="139">
        <v>-33.219280949999998</v>
      </c>
    </row>
    <row r="516" spans="1:7" x14ac:dyDescent="0.4">
      <c r="A516">
        <v>46892</v>
      </c>
      <c r="B516" s="145">
        <v>42705</v>
      </c>
      <c r="C516" t="s">
        <v>2407</v>
      </c>
      <c r="D516" s="139">
        <v>1</v>
      </c>
      <c r="E516" s="139">
        <v>1</v>
      </c>
      <c r="F516" s="139">
        <v>0</v>
      </c>
      <c r="G516" s="139">
        <v>-33.219280949999998</v>
      </c>
    </row>
    <row r="517" spans="1:7" x14ac:dyDescent="0.4">
      <c r="A517">
        <v>47189</v>
      </c>
      <c r="B517" s="145">
        <v>42767</v>
      </c>
      <c r="C517" t="s">
        <v>2389</v>
      </c>
      <c r="D517" s="139">
        <v>5</v>
      </c>
      <c r="E517" s="139">
        <v>1</v>
      </c>
      <c r="F517" s="139">
        <v>1</v>
      </c>
      <c r="G517" s="139">
        <v>-33.219280949999998</v>
      </c>
    </row>
    <row r="518" spans="1:7" x14ac:dyDescent="0.4">
      <c r="A518">
        <v>47193</v>
      </c>
      <c r="B518" s="145">
        <v>42401</v>
      </c>
      <c r="C518" t="s">
        <v>2414</v>
      </c>
      <c r="D518" s="139">
        <v>5</v>
      </c>
      <c r="E518" s="139">
        <v>1</v>
      </c>
      <c r="F518" s="139">
        <v>1</v>
      </c>
      <c r="G518" s="139">
        <v>-33.219280949999998</v>
      </c>
    </row>
    <row r="519" spans="1:7" x14ac:dyDescent="0.4">
      <c r="A519">
        <v>47278</v>
      </c>
      <c r="B519" s="145">
        <v>42552</v>
      </c>
      <c r="C519" t="s">
        <v>2395</v>
      </c>
      <c r="D519" s="139">
        <v>3</v>
      </c>
      <c r="E519" s="139">
        <v>3</v>
      </c>
      <c r="F519" s="139">
        <v>1</v>
      </c>
      <c r="G519" s="139">
        <v>-33.219280949999998</v>
      </c>
    </row>
    <row r="520" spans="1:7" x14ac:dyDescent="0.4">
      <c r="A520">
        <v>47385</v>
      </c>
      <c r="B520" s="145">
        <v>42736</v>
      </c>
      <c r="C520" t="s">
        <v>2385</v>
      </c>
      <c r="D520" s="139">
        <v>4</v>
      </c>
      <c r="E520" s="139">
        <v>1</v>
      </c>
      <c r="F520" s="139">
        <v>0</v>
      </c>
      <c r="G520" s="139">
        <v>-33.219280949999998</v>
      </c>
    </row>
    <row r="521" spans="1:7" x14ac:dyDescent="0.4">
      <c r="A521">
        <v>47403</v>
      </c>
      <c r="B521" s="145">
        <v>42795</v>
      </c>
      <c r="C521" t="s">
        <v>2388</v>
      </c>
      <c r="D521" s="139">
        <v>3</v>
      </c>
      <c r="E521" s="139">
        <v>2</v>
      </c>
      <c r="F521" s="139">
        <v>1</v>
      </c>
      <c r="G521" s="139">
        <v>-33.219280949999998</v>
      </c>
    </row>
    <row r="522" spans="1:7" x14ac:dyDescent="0.4">
      <c r="A522">
        <v>47439</v>
      </c>
      <c r="B522" s="145">
        <v>42826</v>
      </c>
      <c r="C522" t="s">
        <v>2408</v>
      </c>
      <c r="D522" s="139">
        <v>3</v>
      </c>
      <c r="E522" s="139">
        <v>1</v>
      </c>
      <c r="F522" s="139">
        <v>1</v>
      </c>
      <c r="G522" s="139">
        <v>-33.219280949999998</v>
      </c>
    </row>
    <row r="523" spans="1:7" x14ac:dyDescent="0.4">
      <c r="A523">
        <v>47485</v>
      </c>
      <c r="B523" s="145">
        <v>42856</v>
      </c>
      <c r="C523" t="s">
        <v>2410</v>
      </c>
      <c r="D523" s="139">
        <v>4</v>
      </c>
      <c r="E523" s="139">
        <v>1</v>
      </c>
      <c r="F523" s="139">
        <v>0</v>
      </c>
      <c r="G523" s="139">
        <v>-33.219280949999998</v>
      </c>
    </row>
    <row r="524" spans="1:7" x14ac:dyDescent="0.4">
      <c r="A524">
        <v>47544</v>
      </c>
      <c r="B524" s="145">
        <v>42614</v>
      </c>
      <c r="C524" t="s">
        <v>2416</v>
      </c>
      <c r="D524" s="139">
        <v>5</v>
      </c>
      <c r="E524" s="139">
        <v>1</v>
      </c>
      <c r="F524" s="139">
        <v>1</v>
      </c>
      <c r="G524" s="139">
        <v>-33.219280949999998</v>
      </c>
    </row>
    <row r="525" spans="1:7" x14ac:dyDescent="0.4">
      <c r="A525">
        <v>47664</v>
      </c>
      <c r="B525" s="145">
        <v>42339</v>
      </c>
      <c r="C525" t="s">
        <v>2446</v>
      </c>
      <c r="D525" s="139">
        <v>5</v>
      </c>
      <c r="E525" s="139">
        <v>1</v>
      </c>
      <c r="F525" s="139">
        <v>1</v>
      </c>
      <c r="G525" s="139">
        <v>-33.219280949999998</v>
      </c>
    </row>
    <row r="526" spans="1:7" x14ac:dyDescent="0.4">
      <c r="A526">
        <v>47736</v>
      </c>
      <c r="B526" s="145">
        <v>41852</v>
      </c>
      <c r="C526" t="s">
        <v>2402</v>
      </c>
      <c r="D526" s="139">
        <v>3</v>
      </c>
      <c r="E526" s="139">
        <v>3</v>
      </c>
      <c r="F526" s="139">
        <v>1</v>
      </c>
      <c r="G526" s="139">
        <v>-33.219280949999998</v>
      </c>
    </row>
    <row r="527" spans="1:7" x14ac:dyDescent="0.4">
      <c r="A527">
        <v>47857</v>
      </c>
      <c r="B527" s="145">
        <v>41730</v>
      </c>
      <c r="C527" t="s">
        <v>2392</v>
      </c>
      <c r="D527" s="139">
        <v>3</v>
      </c>
      <c r="E527" s="139">
        <v>3</v>
      </c>
      <c r="F527" s="139">
        <v>1</v>
      </c>
      <c r="G527" s="139">
        <v>-33.219280949999998</v>
      </c>
    </row>
    <row r="528" spans="1:7" x14ac:dyDescent="0.4">
      <c r="A528">
        <v>47892</v>
      </c>
      <c r="B528" s="145">
        <v>42736</v>
      </c>
      <c r="C528" t="s">
        <v>2391</v>
      </c>
      <c r="D528" s="139">
        <v>4</v>
      </c>
      <c r="E528" s="139">
        <v>2</v>
      </c>
      <c r="F528" s="139">
        <v>0</v>
      </c>
      <c r="G528" s="139">
        <v>-33.219280949999998</v>
      </c>
    </row>
    <row r="529" spans="1:7" x14ac:dyDescent="0.4">
      <c r="A529">
        <v>47893</v>
      </c>
      <c r="B529" s="145">
        <v>42736</v>
      </c>
      <c r="C529" t="s">
        <v>2387</v>
      </c>
      <c r="D529" s="139">
        <v>2</v>
      </c>
      <c r="E529" s="139">
        <v>1</v>
      </c>
      <c r="F529" s="139">
        <v>0</v>
      </c>
      <c r="G529" s="139">
        <v>-33.219280949999998</v>
      </c>
    </row>
    <row r="530" spans="1:7" x14ac:dyDescent="0.4">
      <c r="A530">
        <v>48076</v>
      </c>
      <c r="B530" s="145">
        <v>42736</v>
      </c>
      <c r="C530" t="s">
        <v>2415</v>
      </c>
      <c r="D530" s="139">
        <v>3</v>
      </c>
      <c r="E530" s="139">
        <v>3</v>
      </c>
      <c r="F530" s="139">
        <v>1</v>
      </c>
      <c r="G530" s="139">
        <v>-33.219280949999998</v>
      </c>
    </row>
    <row r="531" spans="1:7" x14ac:dyDescent="0.4">
      <c r="A531">
        <v>48156</v>
      </c>
      <c r="B531" s="145">
        <v>42583</v>
      </c>
      <c r="C531" t="s">
        <v>2428</v>
      </c>
      <c r="D531" s="139">
        <v>5</v>
      </c>
      <c r="E531" s="139">
        <v>1</v>
      </c>
      <c r="F531" s="139">
        <v>1</v>
      </c>
      <c r="G531" s="139">
        <v>-33.219280949999998</v>
      </c>
    </row>
    <row r="532" spans="1:7" x14ac:dyDescent="0.4">
      <c r="A532">
        <v>48324</v>
      </c>
      <c r="B532" s="145">
        <v>42430</v>
      </c>
      <c r="C532" t="s">
        <v>2431</v>
      </c>
      <c r="D532" s="139">
        <v>1</v>
      </c>
      <c r="E532" s="139">
        <v>2</v>
      </c>
      <c r="F532" s="139">
        <v>0</v>
      </c>
      <c r="G532" s="139">
        <v>-33.219280949999998</v>
      </c>
    </row>
    <row r="533" spans="1:7" x14ac:dyDescent="0.4">
      <c r="A533">
        <v>48339</v>
      </c>
      <c r="B533" s="145">
        <v>42614</v>
      </c>
      <c r="C533" t="s">
        <v>2425</v>
      </c>
      <c r="D533" s="139">
        <v>3</v>
      </c>
      <c r="E533" s="139">
        <v>2</v>
      </c>
      <c r="F533" s="139">
        <v>1</v>
      </c>
      <c r="G533" s="139">
        <v>-33.219280949999998</v>
      </c>
    </row>
    <row r="534" spans="1:7" x14ac:dyDescent="0.4">
      <c r="A534">
        <v>48368</v>
      </c>
      <c r="B534" s="145">
        <v>42979</v>
      </c>
      <c r="C534" t="s">
        <v>2437</v>
      </c>
      <c r="D534" s="139">
        <v>2</v>
      </c>
      <c r="E534" s="139">
        <v>3</v>
      </c>
      <c r="F534" s="139">
        <v>0</v>
      </c>
      <c r="G534" s="139">
        <v>-33.219280949999998</v>
      </c>
    </row>
    <row r="535" spans="1:7" x14ac:dyDescent="0.4">
      <c r="A535">
        <v>48454</v>
      </c>
      <c r="B535" s="145">
        <v>42125</v>
      </c>
      <c r="C535" t="s">
        <v>2436</v>
      </c>
      <c r="D535" s="139">
        <v>5</v>
      </c>
      <c r="E535" s="139">
        <v>1</v>
      </c>
      <c r="F535" s="139">
        <v>1</v>
      </c>
      <c r="G535" s="139">
        <v>-33.219280949999998</v>
      </c>
    </row>
    <row r="536" spans="1:7" x14ac:dyDescent="0.4">
      <c r="A536">
        <v>48511</v>
      </c>
      <c r="B536" s="145">
        <v>42461</v>
      </c>
      <c r="C536" t="s">
        <v>2417</v>
      </c>
      <c r="D536" s="139">
        <v>2</v>
      </c>
      <c r="E536" s="139">
        <v>2</v>
      </c>
      <c r="F536" s="139">
        <v>0</v>
      </c>
      <c r="G536" s="139">
        <v>-33.219280949999998</v>
      </c>
    </row>
    <row r="537" spans="1:7" x14ac:dyDescent="0.4">
      <c r="A537">
        <v>48645</v>
      </c>
      <c r="B537" s="145">
        <v>42430</v>
      </c>
      <c r="C537" t="s">
        <v>2439</v>
      </c>
      <c r="D537" s="139">
        <v>3</v>
      </c>
      <c r="E537" s="139">
        <v>3</v>
      </c>
      <c r="F537" s="139">
        <v>1</v>
      </c>
      <c r="G537" s="139">
        <v>-33.219280949999998</v>
      </c>
    </row>
    <row r="538" spans="1:7" x14ac:dyDescent="0.4">
      <c r="A538">
        <v>48688</v>
      </c>
      <c r="B538" s="145">
        <v>42309</v>
      </c>
      <c r="C538" t="s">
        <v>2438</v>
      </c>
      <c r="D538" s="139">
        <v>5</v>
      </c>
      <c r="E538" s="139">
        <v>1</v>
      </c>
      <c r="F538" s="139">
        <v>1</v>
      </c>
      <c r="G538" s="139">
        <v>-33.219280949999998</v>
      </c>
    </row>
    <row r="539" spans="1:7" x14ac:dyDescent="0.4">
      <c r="A539">
        <v>48997</v>
      </c>
      <c r="B539" s="145">
        <v>42644</v>
      </c>
      <c r="C539" t="s">
        <v>2435</v>
      </c>
      <c r="D539" s="139">
        <v>4</v>
      </c>
      <c r="E539" s="139">
        <v>2</v>
      </c>
      <c r="F539" s="139">
        <v>0</v>
      </c>
      <c r="G539" s="139">
        <v>-33.219280949999998</v>
      </c>
    </row>
    <row r="540" spans="1:7" x14ac:dyDescent="0.4">
      <c r="A540">
        <v>49183</v>
      </c>
      <c r="B540" s="145">
        <v>42278</v>
      </c>
      <c r="C540" t="s">
        <v>2421</v>
      </c>
      <c r="D540" s="139">
        <v>5</v>
      </c>
      <c r="E540" s="139">
        <v>1</v>
      </c>
      <c r="F540" s="139">
        <v>1</v>
      </c>
      <c r="G540" s="139">
        <v>-33.219280949999998</v>
      </c>
    </row>
    <row r="541" spans="1:7" x14ac:dyDescent="0.4">
      <c r="A541">
        <v>49550</v>
      </c>
      <c r="B541" s="145">
        <v>42826</v>
      </c>
      <c r="C541" t="s">
        <v>2418</v>
      </c>
      <c r="D541" s="139">
        <v>3</v>
      </c>
      <c r="E541" s="139">
        <v>2</v>
      </c>
      <c r="F541" s="139">
        <v>1</v>
      </c>
      <c r="G541" s="139">
        <v>-33.219280949999998</v>
      </c>
    </row>
    <row r="542" spans="1:7" x14ac:dyDescent="0.4">
      <c r="A542">
        <v>49560</v>
      </c>
      <c r="B542" s="145">
        <v>42370</v>
      </c>
      <c r="C542" t="s">
        <v>2434</v>
      </c>
      <c r="D542" s="139">
        <v>5</v>
      </c>
      <c r="E542" s="139">
        <v>1</v>
      </c>
      <c r="F542" s="139">
        <v>1</v>
      </c>
      <c r="G542" s="139">
        <v>-33.219280949999998</v>
      </c>
    </row>
    <row r="543" spans="1:7" x14ac:dyDescent="0.4">
      <c r="A543">
        <v>49594</v>
      </c>
      <c r="B543" s="145">
        <v>42370</v>
      </c>
      <c r="C543" t="s">
        <v>2430</v>
      </c>
      <c r="D543" s="139">
        <v>5</v>
      </c>
      <c r="E543" s="139">
        <v>1</v>
      </c>
      <c r="F543" s="139">
        <v>1</v>
      </c>
      <c r="G543" s="139">
        <v>-33.219280949999998</v>
      </c>
    </row>
    <row r="544" spans="1:7" x14ac:dyDescent="0.4">
      <c r="A544">
        <v>49606</v>
      </c>
      <c r="B544" s="145">
        <v>41730</v>
      </c>
      <c r="C544" t="s">
        <v>2426</v>
      </c>
      <c r="D544" s="139">
        <v>3</v>
      </c>
      <c r="E544" s="139">
        <v>3</v>
      </c>
      <c r="F544" s="139">
        <v>1</v>
      </c>
      <c r="G544" s="139">
        <v>-33.219280949999998</v>
      </c>
    </row>
    <row r="545" spans="1:7" x14ac:dyDescent="0.4">
      <c r="A545">
        <v>49616</v>
      </c>
      <c r="B545" s="145">
        <v>43009</v>
      </c>
      <c r="C545" t="s">
        <v>2452</v>
      </c>
      <c r="D545" s="139">
        <v>4</v>
      </c>
      <c r="E545" s="139">
        <v>1</v>
      </c>
      <c r="F545" s="139">
        <v>0</v>
      </c>
      <c r="G545" s="139">
        <v>-33.219280949999998</v>
      </c>
    </row>
    <row r="546" spans="1:7" x14ac:dyDescent="0.4">
      <c r="A546">
        <v>49632</v>
      </c>
      <c r="B546" s="145">
        <v>42430</v>
      </c>
      <c r="C546" t="s">
        <v>2461</v>
      </c>
      <c r="D546" s="139">
        <v>3</v>
      </c>
      <c r="E546" s="139">
        <v>1</v>
      </c>
      <c r="F546" s="139">
        <v>1</v>
      </c>
      <c r="G546" s="139">
        <v>-33.219280949999998</v>
      </c>
    </row>
    <row r="547" spans="1:7" x14ac:dyDescent="0.4">
      <c r="A547">
        <v>49646</v>
      </c>
      <c r="B547" s="145">
        <v>41730</v>
      </c>
      <c r="C547" t="s">
        <v>2451</v>
      </c>
      <c r="D547" s="139">
        <v>3</v>
      </c>
      <c r="E547" s="139">
        <v>3</v>
      </c>
      <c r="F547" s="139">
        <v>1</v>
      </c>
      <c r="G547" s="139">
        <v>-33.219280949999998</v>
      </c>
    </row>
    <row r="548" spans="1:7" x14ac:dyDescent="0.4">
      <c r="A548">
        <v>49673</v>
      </c>
      <c r="B548" s="145">
        <v>42705</v>
      </c>
      <c r="C548" t="s">
        <v>2443</v>
      </c>
      <c r="D548" s="139">
        <v>3</v>
      </c>
      <c r="E548" s="139">
        <v>1</v>
      </c>
      <c r="F548" s="139">
        <v>1</v>
      </c>
      <c r="G548" s="139">
        <v>-33.219280949999998</v>
      </c>
    </row>
    <row r="549" spans="1:7" x14ac:dyDescent="0.4">
      <c r="A549">
        <v>49682</v>
      </c>
      <c r="B549" s="145">
        <v>42767</v>
      </c>
      <c r="C549" t="s">
        <v>2422</v>
      </c>
      <c r="D549" s="139">
        <v>4</v>
      </c>
      <c r="E549" s="139">
        <v>1</v>
      </c>
      <c r="F549" s="139">
        <v>0</v>
      </c>
      <c r="G549" s="139">
        <v>-33.219280949999998</v>
      </c>
    </row>
    <row r="550" spans="1:7" x14ac:dyDescent="0.4">
      <c r="A550">
        <v>49756</v>
      </c>
      <c r="B550" s="145">
        <v>42856</v>
      </c>
      <c r="C550" t="s">
        <v>2413</v>
      </c>
      <c r="D550" s="139">
        <v>3</v>
      </c>
      <c r="E550" s="139">
        <v>1</v>
      </c>
      <c r="F550" s="139">
        <v>1</v>
      </c>
      <c r="G550" s="139">
        <v>-33.219280949999998</v>
      </c>
    </row>
    <row r="551" spans="1:7" x14ac:dyDescent="0.4">
      <c r="A551">
        <v>49780</v>
      </c>
      <c r="B551" s="145">
        <v>42583</v>
      </c>
      <c r="C551" t="s">
        <v>2429</v>
      </c>
      <c r="D551" s="139">
        <v>5</v>
      </c>
      <c r="E551" s="139">
        <v>1</v>
      </c>
      <c r="F551" s="139">
        <v>1</v>
      </c>
      <c r="G551" s="139">
        <v>-33.219280949999998</v>
      </c>
    </row>
    <row r="552" spans="1:7" x14ac:dyDescent="0.4">
      <c r="A552">
        <v>49795</v>
      </c>
      <c r="B552" s="145">
        <v>42644</v>
      </c>
      <c r="C552" t="s">
        <v>2433</v>
      </c>
      <c r="D552" s="139">
        <v>2</v>
      </c>
      <c r="E552" s="139">
        <v>2</v>
      </c>
      <c r="F552" s="139">
        <v>0</v>
      </c>
      <c r="G552" s="139">
        <v>-33.219280949999998</v>
      </c>
    </row>
    <row r="553" spans="1:7" x14ac:dyDescent="0.4">
      <c r="A553">
        <v>49900</v>
      </c>
      <c r="B553" s="145">
        <v>42948</v>
      </c>
      <c r="C553" t="s">
        <v>2442</v>
      </c>
      <c r="D553" s="139">
        <v>2</v>
      </c>
      <c r="E553" s="139">
        <v>3</v>
      </c>
      <c r="F553" s="139">
        <v>0</v>
      </c>
      <c r="G553" s="139">
        <v>-33.219280949999998</v>
      </c>
    </row>
    <row r="554" spans="1:7" x14ac:dyDescent="0.4">
      <c r="A554">
        <v>49923</v>
      </c>
      <c r="B554" s="145">
        <v>42552</v>
      </c>
      <c r="C554" t="s">
        <v>2432</v>
      </c>
      <c r="D554" s="139">
        <v>3</v>
      </c>
      <c r="E554" s="139">
        <v>3</v>
      </c>
      <c r="F554" s="139">
        <v>1</v>
      </c>
      <c r="G554" s="139">
        <v>-33.219280949999998</v>
      </c>
    </row>
    <row r="555" spans="1:7" x14ac:dyDescent="0.4">
      <c r="A555">
        <v>49925</v>
      </c>
      <c r="B555" s="145">
        <v>42705</v>
      </c>
      <c r="C555" t="s">
        <v>2420</v>
      </c>
      <c r="D555" s="139">
        <v>3</v>
      </c>
      <c r="E555" s="139">
        <v>3</v>
      </c>
      <c r="F555" s="139">
        <v>1</v>
      </c>
      <c r="G555" s="139">
        <v>-33.219280949999998</v>
      </c>
    </row>
    <row r="556" spans="1:7" x14ac:dyDescent="0.4">
      <c r="A556">
        <v>50184</v>
      </c>
      <c r="B556" s="145">
        <v>42705</v>
      </c>
      <c r="C556" t="s">
        <v>2423</v>
      </c>
      <c r="D556" s="139">
        <v>3</v>
      </c>
      <c r="E556" s="139">
        <v>3</v>
      </c>
      <c r="F556" s="139">
        <v>1</v>
      </c>
      <c r="G556" s="139">
        <v>-33.219280949999998</v>
      </c>
    </row>
    <row r="557" spans="1:7" x14ac:dyDescent="0.4">
      <c r="A557">
        <v>50365</v>
      </c>
      <c r="B557" s="145">
        <v>42767</v>
      </c>
      <c r="C557" t="s">
        <v>2424</v>
      </c>
      <c r="D557" s="139">
        <v>2</v>
      </c>
      <c r="E557" s="139">
        <v>3</v>
      </c>
      <c r="F557" s="139">
        <v>0</v>
      </c>
      <c r="G557" s="139">
        <v>-33.219280949999998</v>
      </c>
    </row>
    <row r="558" spans="1:7" x14ac:dyDescent="0.4">
      <c r="A558">
        <v>50422</v>
      </c>
      <c r="B558" s="145">
        <v>42856</v>
      </c>
      <c r="C558" t="s">
        <v>2427</v>
      </c>
      <c r="D558" s="139">
        <v>5</v>
      </c>
      <c r="E558" s="139">
        <v>1</v>
      </c>
      <c r="F558" s="139">
        <v>1</v>
      </c>
      <c r="G558" s="139">
        <v>-33.219280949999998</v>
      </c>
    </row>
    <row r="559" spans="1:7" x14ac:dyDescent="0.4">
      <c r="A559">
        <v>50451</v>
      </c>
      <c r="B559" s="145">
        <v>42705</v>
      </c>
      <c r="C559" t="s">
        <v>2419</v>
      </c>
      <c r="D559" s="139">
        <v>5</v>
      </c>
      <c r="E559" s="139">
        <v>2</v>
      </c>
      <c r="F559" s="139">
        <v>1</v>
      </c>
      <c r="G559" s="139">
        <v>-33.219280949999998</v>
      </c>
    </row>
    <row r="560" spans="1:7" x14ac:dyDescent="0.4">
      <c r="A560">
        <v>50613</v>
      </c>
      <c r="B560" s="145">
        <v>41487</v>
      </c>
      <c r="C560" t="s">
        <v>2462</v>
      </c>
      <c r="D560" s="139">
        <v>3</v>
      </c>
      <c r="E560" s="139">
        <v>1</v>
      </c>
      <c r="F560" s="139">
        <v>1</v>
      </c>
      <c r="G560" s="139">
        <v>-33.219280949999998</v>
      </c>
    </row>
    <row r="561" spans="1:7" x14ac:dyDescent="0.4">
      <c r="A561">
        <v>50749</v>
      </c>
      <c r="B561" s="145">
        <v>42217</v>
      </c>
      <c r="C561" t="s">
        <v>2468</v>
      </c>
      <c r="D561" s="139">
        <v>2</v>
      </c>
      <c r="E561" s="139">
        <v>2</v>
      </c>
      <c r="F561" s="139">
        <v>0</v>
      </c>
      <c r="G561" s="139">
        <v>-33.219280949999998</v>
      </c>
    </row>
    <row r="562" spans="1:7" x14ac:dyDescent="0.4">
      <c r="A562">
        <v>50922</v>
      </c>
      <c r="B562" s="145">
        <v>42736</v>
      </c>
      <c r="C562" t="s">
        <v>2441</v>
      </c>
      <c r="D562" s="139">
        <v>4</v>
      </c>
      <c r="E562" s="139">
        <v>2</v>
      </c>
      <c r="F562" s="139">
        <v>0</v>
      </c>
      <c r="G562" s="139">
        <v>-33.219280949999998</v>
      </c>
    </row>
    <row r="563" spans="1:7" x14ac:dyDescent="0.4">
      <c r="A563">
        <v>50954</v>
      </c>
      <c r="B563" s="145">
        <v>41883</v>
      </c>
      <c r="C563" t="s">
        <v>2458</v>
      </c>
      <c r="D563" s="139">
        <v>3</v>
      </c>
      <c r="E563" s="139">
        <v>3</v>
      </c>
      <c r="F563" s="139">
        <v>1</v>
      </c>
      <c r="G563" s="139">
        <v>-33.219280949999998</v>
      </c>
    </row>
    <row r="564" spans="1:7" x14ac:dyDescent="0.4">
      <c r="A564">
        <v>51114</v>
      </c>
      <c r="B564" s="145">
        <v>42705</v>
      </c>
      <c r="C564" t="s">
        <v>2469</v>
      </c>
      <c r="D564" s="139">
        <v>3</v>
      </c>
      <c r="E564" s="139">
        <v>1</v>
      </c>
      <c r="F564" s="139">
        <v>1</v>
      </c>
      <c r="G564" s="139">
        <v>-33.219280949999998</v>
      </c>
    </row>
    <row r="565" spans="1:7" x14ac:dyDescent="0.4">
      <c r="A565">
        <v>51178</v>
      </c>
      <c r="B565" s="145">
        <v>41306</v>
      </c>
      <c r="C565" t="s">
        <v>2453</v>
      </c>
      <c r="D565" s="139">
        <v>3</v>
      </c>
      <c r="E565" s="139">
        <v>3</v>
      </c>
      <c r="F565" s="139">
        <v>1</v>
      </c>
      <c r="G565" s="139">
        <v>-33.219280949999998</v>
      </c>
    </row>
    <row r="566" spans="1:7" x14ac:dyDescent="0.4">
      <c r="A566">
        <v>51326</v>
      </c>
      <c r="B566" s="145">
        <v>41974</v>
      </c>
      <c r="C566" t="s">
        <v>2464</v>
      </c>
      <c r="D566" s="139">
        <v>5</v>
      </c>
      <c r="E566" s="139">
        <v>1</v>
      </c>
      <c r="F566" s="139">
        <v>1</v>
      </c>
      <c r="G566" s="139">
        <v>-33.219280949999998</v>
      </c>
    </row>
    <row r="567" spans="1:7" x14ac:dyDescent="0.4">
      <c r="A567">
        <v>51364</v>
      </c>
      <c r="B567" s="145">
        <v>42614</v>
      </c>
      <c r="C567" t="s">
        <v>2470</v>
      </c>
      <c r="D567" s="139">
        <v>2</v>
      </c>
      <c r="E567" s="139">
        <v>2</v>
      </c>
      <c r="F567" s="139">
        <v>0</v>
      </c>
      <c r="G567" s="139">
        <v>-33.219280949999998</v>
      </c>
    </row>
    <row r="568" spans="1:7" x14ac:dyDescent="0.4">
      <c r="A568">
        <v>51391</v>
      </c>
      <c r="B568" s="145">
        <v>42856</v>
      </c>
      <c r="C568" t="s">
        <v>2449</v>
      </c>
      <c r="D568" s="139">
        <v>2</v>
      </c>
      <c r="E568" s="139">
        <v>1</v>
      </c>
      <c r="F568" s="139">
        <v>0</v>
      </c>
      <c r="G568" s="139">
        <v>-33.219280949999998</v>
      </c>
    </row>
    <row r="569" spans="1:7" x14ac:dyDescent="0.4">
      <c r="A569">
        <v>51473</v>
      </c>
      <c r="B569" s="145">
        <v>42675</v>
      </c>
      <c r="C569" t="s">
        <v>2465</v>
      </c>
      <c r="D569" s="139">
        <v>5</v>
      </c>
      <c r="E569" s="139">
        <v>2</v>
      </c>
      <c r="F569" s="139">
        <v>1</v>
      </c>
      <c r="G569" s="139">
        <v>-33.219280949999998</v>
      </c>
    </row>
    <row r="570" spans="1:7" x14ac:dyDescent="0.4">
      <c r="A570">
        <v>51661</v>
      </c>
      <c r="B570" s="145">
        <v>41821</v>
      </c>
      <c r="C570" t="s">
        <v>2467</v>
      </c>
      <c r="D570" s="139">
        <v>3</v>
      </c>
      <c r="E570" s="139">
        <v>3</v>
      </c>
      <c r="F570" s="139">
        <v>1</v>
      </c>
      <c r="G570" s="139">
        <v>-33.219280949999998</v>
      </c>
    </row>
    <row r="571" spans="1:7" x14ac:dyDescent="0.4">
      <c r="A571">
        <v>51677</v>
      </c>
      <c r="B571" s="145">
        <v>42705</v>
      </c>
      <c r="C571" t="s">
        <v>2459</v>
      </c>
      <c r="D571" s="139">
        <v>2</v>
      </c>
      <c r="E571" s="139">
        <v>2</v>
      </c>
      <c r="F571" s="139">
        <v>0</v>
      </c>
      <c r="G571" s="139">
        <v>-33.219280949999998</v>
      </c>
    </row>
    <row r="572" spans="1:7" x14ac:dyDescent="0.4">
      <c r="A572">
        <v>51827</v>
      </c>
      <c r="B572" s="145">
        <v>42156</v>
      </c>
      <c r="C572" t="s">
        <v>2456</v>
      </c>
      <c r="D572" s="139">
        <v>5</v>
      </c>
      <c r="E572" s="139">
        <v>1</v>
      </c>
      <c r="F572" s="139">
        <v>1</v>
      </c>
      <c r="G572" s="139">
        <v>-33.219280949999998</v>
      </c>
    </row>
    <row r="573" spans="1:7" x14ac:dyDescent="0.4">
      <c r="A573">
        <v>51842</v>
      </c>
      <c r="B573" s="145">
        <v>42461</v>
      </c>
      <c r="C573" t="s">
        <v>2472</v>
      </c>
      <c r="D573" s="139">
        <v>3</v>
      </c>
      <c r="E573" s="139">
        <v>3</v>
      </c>
      <c r="F573" s="139">
        <v>1</v>
      </c>
      <c r="G573" s="139">
        <v>-33.219280949999998</v>
      </c>
    </row>
    <row r="574" spans="1:7" x14ac:dyDescent="0.4">
      <c r="A574">
        <v>52033</v>
      </c>
      <c r="B574" s="145">
        <v>42736</v>
      </c>
      <c r="C574" t="s">
        <v>2471</v>
      </c>
      <c r="D574" s="139">
        <v>4</v>
      </c>
      <c r="E574" s="139">
        <v>3</v>
      </c>
      <c r="F574" s="139">
        <v>0</v>
      </c>
      <c r="G574" s="139">
        <v>-33.219280949999998</v>
      </c>
    </row>
    <row r="575" spans="1:7" x14ac:dyDescent="0.4">
      <c r="A575">
        <v>52089</v>
      </c>
      <c r="B575" s="145">
        <v>42614</v>
      </c>
      <c r="C575" t="s">
        <v>2450</v>
      </c>
      <c r="D575" s="139">
        <v>5</v>
      </c>
      <c r="E575" s="139">
        <v>1</v>
      </c>
      <c r="F575" s="139">
        <v>1</v>
      </c>
      <c r="G575" s="139">
        <v>-33.219280949999998</v>
      </c>
    </row>
    <row r="576" spans="1:7" x14ac:dyDescent="0.4">
      <c r="A576">
        <v>52108</v>
      </c>
      <c r="B576" s="145">
        <v>42430</v>
      </c>
      <c r="C576" t="s">
        <v>2466</v>
      </c>
      <c r="D576" s="139">
        <v>5</v>
      </c>
      <c r="E576" s="139">
        <v>1</v>
      </c>
      <c r="F576" s="139">
        <v>1</v>
      </c>
      <c r="G576" s="139">
        <v>-33.219280949999998</v>
      </c>
    </row>
    <row r="577" spans="1:7" x14ac:dyDescent="0.4">
      <c r="A577">
        <v>52126</v>
      </c>
      <c r="B577" s="145">
        <v>42979</v>
      </c>
      <c r="C577" t="s">
        <v>2463</v>
      </c>
      <c r="D577" s="139">
        <v>2</v>
      </c>
      <c r="E577" s="139">
        <v>3</v>
      </c>
      <c r="F577" s="139">
        <v>0</v>
      </c>
      <c r="G577" s="139">
        <v>-33.219280949999998</v>
      </c>
    </row>
    <row r="578" spans="1:7" x14ac:dyDescent="0.4">
      <c r="A578">
        <v>52218</v>
      </c>
      <c r="B578" s="145">
        <v>41760</v>
      </c>
      <c r="C578" t="s">
        <v>2460</v>
      </c>
      <c r="D578" s="139">
        <v>3</v>
      </c>
      <c r="E578" s="139">
        <v>3</v>
      </c>
      <c r="F578" s="139">
        <v>1</v>
      </c>
      <c r="G578" s="139">
        <v>-33.219280949999998</v>
      </c>
    </row>
    <row r="579" spans="1:7" x14ac:dyDescent="0.4">
      <c r="A579">
        <v>52269</v>
      </c>
      <c r="B579" s="145">
        <v>42795</v>
      </c>
      <c r="C579" t="s">
        <v>2457</v>
      </c>
      <c r="D579" s="139">
        <v>3</v>
      </c>
      <c r="E579" s="139">
        <v>1</v>
      </c>
      <c r="F579" s="139">
        <v>1</v>
      </c>
      <c r="G579" s="139">
        <v>-33.219280949999998</v>
      </c>
    </row>
    <row r="580" spans="1:7" x14ac:dyDescent="0.4">
      <c r="A580">
        <v>52455</v>
      </c>
      <c r="B580" s="145">
        <v>42339</v>
      </c>
      <c r="C580" t="s">
        <v>2455</v>
      </c>
      <c r="D580" s="139">
        <v>5</v>
      </c>
      <c r="E580" s="139">
        <v>1</v>
      </c>
      <c r="F580" s="139">
        <v>1</v>
      </c>
      <c r="G580" s="139">
        <v>-33.219280949999998</v>
      </c>
    </row>
    <row r="581" spans="1:7" x14ac:dyDescent="0.4">
      <c r="A581">
        <v>52470</v>
      </c>
      <c r="B581" s="145">
        <v>41974</v>
      </c>
      <c r="C581" t="s">
        <v>2454</v>
      </c>
      <c r="D581" s="139">
        <v>3</v>
      </c>
      <c r="E581" s="139">
        <v>3</v>
      </c>
      <c r="F581" s="139">
        <v>1</v>
      </c>
      <c r="G581" s="139">
        <v>-33.219280949999998</v>
      </c>
    </row>
    <row r="582" spans="1:7" x14ac:dyDescent="0.4">
      <c r="A582">
        <v>52604</v>
      </c>
      <c r="B582" s="145">
        <v>42248</v>
      </c>
      <c r="C582" t="s">
        <v>2473</v>
      </c>
      <c r="D582" s="139">
        <v>3</v>
      </c>
      <c r="E582" s="139">
        <v>3</v>
      </c>
      <c r="F582" s="139">
        <v>1</v>
      </c>
      <c r="G582" s="139">
        <v>-33.219280949999998</v>
      </c>
    </row>
    <row r="583" spans="1:7" x14ac:dyDescent="0.4">
      <c r="A583">
        <v>52628</v>
      </c>
      <c r="B583" s="145">
        <v>42736</v>
      </c>
      <c r="C583" t="s">
        <v>2264</v>
      </c>
      <c r="D583" s="139">
        <v>3</v>
      </c>
      <c r="E583" s="139">
        <v>2</v>
      </c>
      <c r="F583" s="139">
        <v>1</v>
      </c>
      <c r="G583" s="139">
        <v>-33.219280949999998</v>
      </c>
    </row>
    <row r="584" spans="1:7" x14ac:dyDescent="0.4">
      <c r="A584">
        <v>52829</v>
      </c>
      <c r="B584" s="145">
        <v>42064</v>
      </c>
      <c r="C584" t="s">
        <v>2258</v>
      </c>
      <c r="D584" s="139">
        <v>3</v>
      </c>
      <c r="E584" s="139">
        <v>1</v>
      </c>
      <c r="F584" s="139">
        <v>1</v>
      </c>
      <c r="G584" s="139">
        <v>-33.219280949999998</v>
      </c>
    </row>
    <row r="585" spans="1:7" x14ac:dyDescent="0.4">
      <c r="A585">
        <v>52958</v>
      </c>
      <c r="B585" s="145">
        <v>41974</v>
      </c>
      <c r="C585" t="s">
        <v>2272</v>
      </c>
      <c r="D585" s="139">
        <v>3</v>
      </c>
      <c r="E585" s="139">
        <v>3</v>
      </c>
      <c r="F585" s="139">
        <v>1</v>
      </c>
      <c r="G585" s="139">
        <v>-33.219280949999998</v>
      </c>
    </row>
    <row r="586" spans="1:7" x14ac:dyDescent="0.4">
      <c r="A586">
        <v>53171</v>
      </c>
      <c r="B586" s="145">
        <v>42675</v>
      </c>
      <c r="C586" t="s">
        <v>2277</v>
      </c>
      <c r="D586" s="139">
        <v>2</v>
      </c>
      <c r="E586" s="139">
        <v>2</v>
      </c>
      <c r="F586" s="139">
        <v>0</v>
      </c>
      <c r="G586" s="139">
        <v>-33.219280949999998</v>
      </c>
    </row>
    <row r="587" spans="1:7" x14ac:dyDescent="0.4">
      <c r="A587">
        <v>53463</v>
      </c>
      <c r="B587" s="145">
        <v>42917</v>
      </c>
      <c r="C587" t="s">
        <v>2265</v>
      </c>
      <c r="D587" s="139">
        <v>2</v>
      </c>
      <c r="E587" s="139">
        <v>1</v>
      </c>
      <c r="F587" s="139">
        <v>0</v>
      </c>
      <c r="G587" s="139">
        <v>-33.219280949999998</v>
      </c>
    </row>
    <row r="588" spans="1:7" x14ac:dyDescent="0.4">
      <c r="A588">
        <v>53597</v>
      </c>
      <c r="B588" s="145">
        <v>42767</v>
      </c>
      <c r="C588" t="s">
        <v>2267</v>
      </c>
      <c r="D588" s="139">
        <v>3</v>
      </c>
      <c r="E588" s="139">
        <v>1</v>
      </c>
      <c r="F588" s="139">
        <v>1</v>
      </c>
      <c r="G588" s="139">
        <v>-33.219280949999998</v>
      </c>
    </row>
    <row r="589" spans="1:7" x14ac:dyDescent="0.4">
      <c r="A589">
        <v>53773</v>
      </c>
      <c r="B589" s="145">
        <v>42644</v>
      </c>
      <c r="C589" t="s">
        <v>2259</v>
      </c>
      <c r="D589" s="139">
        <v>3</v>
      </c>
      <c r="E589" s="139">
        <v>3</v>
      </c>
      <c r="F589" s="139">
        <v>1</v>
      </c>
      <c r="G589" s="139">
        <v>-33.219280949999998</v>
      </c>
    </row>
    <row r="590" spans="1:7" x14ac:dyDescent="0.4">
      <c r="A590">
        <v>53793</v>
      </c>
      <c r="B590" s="145">
        <v>42370</v>
      </c>
      <c r="C590" t="s">
        <v>2255</v>
      </c>
      <c r="D590" s="139">
        <v>4</v>
      </c>
      <c r="E590" s="139">
        <v>2</v>
      </c>
      <c r="F590" s="139">
        <v>0</v>
      </c>
      <c r="G590" s="139">
        <v>-33.219280949999998</v>
      </c>
    </row>
    <row r="591" spans="1:7" x14ac:dyDescent="0.4">
      <c r="A591">
        <v>53863</v>
      </c>
      <c r="B591" s="145">
        <v>42583</v>
      </c>
      <c r="C591" t="s">
        <v>2278</v>
      </c>
      <c r="D591" s="139">
        <v>3</v>
      </c>
      <c r="E591" s="139">
        <v>3</v>
      </c>
      <c r="F591" s="139">
        <v>1</v>
      </c>
      <c r="G591" s="139">
        <v>-33.219280949999998</v>
      </c>
    </row>
    <row r="592" spans="1:7" x14ac:dyDescent="0.4">
      <c r="A592">
        <v>53884</v>
      </c>
      <c r="B592" s="145">
        <v>42675</v>
      </c>
      <c r="C592" t="s">
        <v>2276</v>
      </c>
      <c r="D592" s="139">
        <v>5</v>
      </c>
      <c r="E592" s="139">
        <v>1</v>
      </c>
      <c r="F592" s="139">
        <v>1</v>
      </c>
      <c r="G592" s="139">
        <v>-33.219280949999998</v>
      </c>
    </row>
    <row r="593" spans="1:7" x14ac:dyDescent="0.4">
      <c r="A593">
        <v>53932</v>
      </c>
      <c r="B593" s="145">
        <v>42826</v>
      </c>
      <c r="C593" t="s">
        <v>2289</v>
      </c>
      <c r="D593" s="139">
        <v>5</v>
      </c>
      <c r="E593" s="139">
        <v>1</v>
      </c>
      <c r="F593" s="139">
        <v>1</v>
      </c>
      <c r="G593" s="139">
        <v>-33.219280949999998</v>
      </c>
    </row>
    <row r="594" spans="1:7" x14ac:dyDescent="0.4">
      <c r="A594">
        <v>53956</v>
      </c>
      <c r="B594" s="145">
        <v>42705</v>
      </c>
      <c r="C594" t="s">
        <v>2271</v>
      </c>
      <c r="D594" s="139">
        <v>4</v>
      </c>
      <c r="E594" s="139">
        <v>2</v>
      </c>
      <c r="F594" s="139">
        <v>0</v>
      </c>
      <c r="G594" s="139">
        <v>-33.219280949999998</v>
      </c>
    </row>
    <row r="595" spans="1:7" x14ac:dyDescent="0.4">
      <c r="A595">
        <v>54025</v>
      </c>
      <c r="B595" s="145">
        <v>42401</v>
      </c>
      <c r="C595" t="s">
        <v>2253</v>
      </c>
      <c r="D595" s="139">
        <v>2</v>
      </c>
      <c r="E595" s="139">
        <v>2</v>
      </c>
      <c r="F595" s="139">
        <v>0</v>
      </c>
      <c r="G595" s="139">
        <v>-33.219280949999998</v>
      </c>
    </row>
    <row r="596" spans="1:7" x14ac:dyDescent="0.4">
      <c r="A596">
        <v>54107</v>
      </c>
      <c r="B596" s="145">
        <v>41760</v>
      </c>
      <c r="C596" t="s">
        <v>2279</v>
      </c>
      <c r="D596" s="139">
        <v>3</v>
      </c>
      <c r="E596" s="139">
        <v>3</v>
      </c>
      <c r="F596" s="139">
        <v>1</v>
      </c>
      <c r="G596" s="139">
        <v>-33.219280949999998</v>
      </c>
    </row>
    <row r="597" spans="1:7" x14ac:dyDescent="0.4">
      <c r="A597">
        <v>54130</v>
      </c>
      <c r="B597" s="145">
        <v>42401</v>
      </c>
      <c r="C597" t="s">
        <v>2266</v>
      </c>
      <c r="D597" s="139">
        <v>3</v>
      </c>
      <c r="E597" s="139">
        <v>1</v>
      </c>
      <c r="F597" s="139">
        <v>1</v>
      </c>
      <c r="G597" s="139">
        <v>-33.219280949999998</v>
      </c>
    </row>
    <row r="598" spans="1:7" x14ac:dyDescent="0.4">
      <c r="A598">
        <v>54198</v>
      </c>
      <c r="B598" s="145">
        <v>42644</v>
      </c>
      <c r="C598" t="s">
        <v>2273</v>
      </c>
      <c r="D598" s="139">
        <v>4</v>
      </c>
      <c r="E598" s="139">
        <v>1</v>
      </c>
      <c r="F598" s="139">
        <v>0</v>
      </c>
      <c r="G598" s="139">
        <v>-33.219280949999998</v>
      </c>
    </row>
    <row r="599" spans="1:7" x14ac:dyDescent="0.4">
      <c r="A599">
        <v>54239</v>
      </c>
      <c r="B599" s="145">
        <v>42614</v>
      </c>
      <c r="C599" t="s">
        <v>2269</v>
      </c>
      <c r="D599" s="139">
        <v>5</v>
      </c>
      <c r="E599" s="139">
        <v>2</v>
      </c>
      <c r="F599" s="139">
        <v>1</v>
      </c>
      <c r="G599" s="139">
        <v>-33.219280949999998</v>
      </c>
    </row>
    <row r="600" spans="1:7" x14ac:dyDescent="0.4">
      <c r="A600">
        <v>54468</v>
      </c>
      <c r="B600" s="145">
        <v>42705</v>
      </c>
      <c r="C600" t="s">
        <v>2299</v>
      </c>
      <c r="D600" s="139">
        <v>5</v>
      </c>
      <c r="E600" s="139">
        <v>1</v>
      </c>
      <c r="F600" s="139">
        <v>1</v>
      </c>
      <c r="G600" s="139">
        <v>-33.219280949999998</v>
      </c>
    </row>
    <row r="601" spans="1:7" x14ac:dyDescent="0.4">
      <c r="A601">
        <v>54544</v>
      </c>
      <c r="B601" s="145">
        <v>41852</v>
      </c>
      <c r="C601" t="s">
        <v>2257</v>
      </c>
      <c r="D601" s="139">
        <v>3</v>
      </c>
      <c r="E601" s="139">
        <v>3</v>
      </c>
      <c r="F601" s="139">
        <v>1</v>
      </c>
      <c r="G601" s="139">
        <v>-33.219280949999998</v>
      </c>
    </row>
    <row r="602" spans="1:7" x14ac:dyDescent="0.4">
      <c r="A602">
        <v>54689</v>
      </c>
      <c r="B602" s="145">
        <v>42736</v>
      </c>
      <c r="C602" t="s">
        <v>2263</v>
      </c>
      <c r="D602" s="139">
        <v>4</v>
      </c>
      <c r="E602" s="139">
        <v>1</v>
      </c>
      <c r="F602" s="139">
        <v>0</v>
      </c>
      <c r="G602" s="139">
        <v>-33.219280949999998</v>
      </c>
    </row>
    <row r="603" spans="1:7" x14ac:dyDescent="0.4">
      <c r="A603">
        <v>54731</v>
      </c>
      <c r="B603" s="145">
        <v>42401</v>
      </c>
      <c r="C603" t="s">
        <v>2312</v>
      </c>
      <c r="D603" s="139">
        <v>3</v>
      </c>
      <c r="E603" s="139">
        <v>3</v>
      </c>
      <c r="F603" s="139">
        <v>1</v>
      </c>
      <c r="G603" s="139">
        <v>-33.219280949999998</v>
      </c>
    </row>
    <row r="604" spans="1:7" x14ac:dyDescent="0.4">
      <c r="A604">
        <v>54759</v>
      </c>
      <c r="B604" s="145">
        <v>42856</v>
      </c>
      <c r="C604" t="s">
        <v>2302</v>
      </c>
      <c r="D604" s="139">
        <v>2</v>
      </c>
      <c r="E604" s="139">
        <v>3</v>
      </c>
      <c r="F604" s="139">
        <v>0</v>
      </c>
      <c r="G604" s="139">
        <v>-33.219280949999998</v>
      </c>
    </row>
    <row r="605" spans="1:7" x14ac:dyDescent="0.4">
      <c r="A605">
        <v>54777</v>
      </c>
      <c r="B605" s="145">
        <v>42552</v>
      </c>
      <c r="C605" t="s">
        <v>2301</v>
      </c>
      <c r="D605" s="139">
        <v>5</v>
      </c>
      <c r="E605" s="139">
        <v>2</v>
      </c>
      <c r="F605" s="139">
        <v>1</v>
      </c>
      <c r="G605" s="139">
        <v>-33.219280949999998</v>
      </c>
    </row>
    <row r="606" spans="1:7" x14ac:dyDescent="0.4">
      <c r="A606">
        <v>54794</v>
      </c>
      <c r="B606" s="145">
        <v>42887</v>
      </c>
      <c r="C606" t="s">
        <v>2283</v>
      </c>
      <c r="D606" s="139">
        <v>2</v>
      </c>
      <c r="E606" s="139">
        <v>1</v>
      </c>
      <c r="F606" s="139">
        <v>0</v>
      </c>
      <c r="G606" s="139">
        <v>-33.219280949999998</v>
      </c>
    </row>
    <row r="607" spans="1:7" x14ac:dyDescent="0.4">
      <c r="A607">
        <v>54875</v>
      </c>
      <c r="B607" s="145">
        <v>42887</v>
      </c>
      <c r="C607" t="s">
        <v>2341</v>
      </c>
      <c r="D607" s="139">
        <v>5</v>
      </c>
      <c r="E607" s="139">
        <v>1</v>
      </c>
      <c r="F607" s="139">
        <v>1</v>
      </c>
      <c r="G607" s="139">
        <v>-33.219280949999998</v>
      </c>
    </row>
    <row r="608" spans="1:7" x14ac:dyDescent="0.4">
      <c r="A608">
        <v>55079</v>
      </c>
      <c r="B608" s="145">
        <v>42614</v>
      </c>
      <c r="C608" t="s">
        <v>2293</v>
      </c>
      <c r="D608" s="139">
        <v>2</v>
      </c>
      <c r="E608" s="139">
        <v>2</v>
      </c>
      <c r="F608" s="139">
        <v>0</v>
      </c>
      <c r="G608" s="139">
        <v>-33.219280949999998</v>
      </c>
    </row>
    <row r="609" spans="1:7" x14ac:dyDescent="0.4">
      <c r="A609">
        <v>55293</v>
      </c>
      <c r="B609" s="145">
        <v>42736</v>
      </c>
      <c r="C609" t="s">
        <v>2309</v>
      </c>
      <c r="D609" s="139">
        <v>3</v>
      </c>
      <c r="E609" s="139">
        <v>2</v>
      </c>
      <c r="F609" s="139">
        <v>1</v>
      </c>
      <c r="G609" s="139">
        <v>-33.219280949999998</v>
      </c>
    </row>
    <row r="610" spans="1:7" x14ac:dyDescent="0.4">
      <c r="A610">
        <v>55385</v>
      </c>
      <c r="B610" s="145">
        <v>42826</v>
      </c>
      <c r="C610" t="s">
        <v>2288</v>
      </c>
      <c r="D610" s="139">
        <v>2</v>
      </c>
      <c r="E610" s="139">
        <v>1</v>
      </c>
      <c r="F610" s="139">
        <v>0</v>
      </c>
      <c r="G610" s="139">
        <v>-33.219280949999998</v>
      </c>
    </row>
    <row r="611" spans="1:7" x14ac:dyDescent="0.4">
      <c r="A611">
        <v>55455</v>
      </c>
      <c r="B611" s="145">
        <v>42675</v>
      </c>
      <c r="C611" t="s">
        <v>2314</v>
      </c>
      <c r="D611" s="139">
        <v>5</v>
      </c>
      <c r="E611" s="139">
        <v>1</v>
      </c>
      <c r="F611" s="139">
        <v>1</v>
      </c>
      <c r="G611" s="139">
        <v>-33.219280949999998</v>
      </c>
    </row>
    <row r="612" spans="1:7" x14ac:dyDescent="0.4">
      <c r="A612">
        <v>55692</v>
      </c>
      <c r="B612" s="145">
        <v>42675</v>
      </c>
      <c r="C612" t="s">
        <v>2295</v>
      </c>
      <c r="D612" s="139">
        <v>5</v>
      </c>
      <c r="E612" s="139">
        <v>1</v>
      </c>
      <c r="F612" s="139">
        <v>1</v>
      </c>
      <c r="G612" s="139">
        <v>-33.219280949999998</v>
      </c>
    </row>
    <row r="613" spans="1:7" x14ac:dyDescent="0.4">
      <c r="A613">
        <v>56066</v>
      </c>
      <c r="B613" s="145">
        <v>42461</v>
      </c>
      <c r="C613" t="s">
        <v>2307</v>
      </c>
      <c r="D613" s="139">
        <v>5</v>
      </c>
      <c r="E613" s="139">
        <v>1</v>
      </c>
      <c r="F613" s="139">
        <v>1</v>
      </c>
      <c r="G613" s="139">
        <v>-33.219280949999998</v>
      </c>
    </row>
    <row r="614" spans="1:7" x14ac:dyDescent="0.4">
      <c r="A614">
        <v>56334</v>
      </c>
      <c r="B614" s="145">
        <v>42644</v>
      </c>
      <c r="C614" t="s">
        <v>2303</v>
      </c>
      <c r="D614" s="139">
        <v>5</v>
      </c>
      <c r="E614" s="139">
        <v>1</v>
      </c>
      <c r="F614" s="139">
        <v>1</v>
      </c>
      <c r="G614" s="139">
        <v>-33.219280949999998</v>
      </c>
    </row>
    <row r="615" spans="1:7" x14ac:dyDescent="0.4">
      <c r="A615">
        <v>56514</v>
      </c>
      <c r="B615" s="145">
        <v>42156</v>
      </c>
      <c r="C615" t="s">
        <v>2315</v>
      </c>
      <c r="D615" s="139">
        <v>5</v>
      </c>
      <c r="E615" s="139">
        <v>1</v>
      </c>
      <c r="F615" s="139">
        <v>1</v>
      </c>
      <c r="G615" s="139">
        <v>-33.219280949999998</v>
      </c>
    </row>
    <row r="616" spans="1:7" x14ac:dyDescent="0.4">
      <c r="A616">
        <v>56597</v>
      </c>
      <c r="B616" s="145">
        <v>42552</v>
      </c>
      <c r="C616" t="s">
        <v>2298</v>
      </c>
      <c r="D616" s="139">
        <v>5</v>
      </c>
      <c r="E616" s="139">
        <v>1</v>
      </c>
      <c r="F616" s="139">
        <v>1</v>
      </c>
      <c r="G616" s="139">
        <v>-33.219280949999998</v>
      </c>
    </row>
    <row r="617" spans="1:7" x14ac:dyDescent="0.4">
      <c r="A617">
        <v>56768</v>
      </c>
      <c r="B617" s="145">
        <v>42856</v>
      </c>
      <c r="C617" t="s">
        <v>2300</v>
      </c>
      <c r="D617" s="139">
        <v>2</v>
      </c>
      <c r="E617" s="139">
        <v>3</v>
      </c>
      <c r="F617" s="139">
        <v>0</v>
      </c>
      <c r="G617" s="139">
        <v>-33.219280949999998</v>
      </c>
    </row>
    <row r="618" spans="1:7" x14ac:dyDescent="0.4">
      <c r="A618">
        <v>56799</v>
      </c>
      <c r="B618" s="145">
        <v>41000</v>
      </c>
      <c r="C618" t="s">
        <v>2297</v>
      </c>
      <c r="D618" s="139">
        <v>3</v>
      </c>
      <c r="E618" s="139">
        <v>3</v>
      </c>
      <c r="F618" s="139">
        <v>1</v>
      </c>
      <c r="G618" s="139">
        <v>-33.219280949999998</v>
      </c>
    </row>
    <row r="619" spans="1:7" x14ac:dyDescent="0.4">
      <c r="A619">
        <v>56831</v>
      </c>
      <c r="B619" s="145">
        <v>42644</v>
      </c>
      <c r="C619" t="s">
        <v>2313</v>
      </c>
      <c r="D619" s="139">
        <v>2</v>
      </c>
      <c r="E619" s="139">
        <v>1</v>
      </c>
      <c r="F619" s="139">
        <v>0</v>
      </c>
      <c r="G619" s="139">
        <v>-33.219280949999998</v>
      </c>
    </row>
    <row r="620" spans="1:7" x14ac:dyDescent="0.4">
      <c r="A620">
        <v>56963</v>
      </c>
      <c r="B620" s="145">
        <v>42430</v>
      </c>
      <c r="C620" t="s">
        <v>2310</v>
      </c>
      <c r="D620" s="139">
        <v>3</v>
      </c>
      <c r="E620" s="139">
        <v>3</v>
      </c>
      <c r="F620" s="139">
        <v>1</v>
      </c>
      <c r="G620" s="139">
        <v>-33.219280949999998</v>
      </c>
    </row>
    <row r="621" spans="1:7" x14ac:dyDescent="0.4">
      <c r="A621">
        <v>56974</v>
      </c>
      <c r="B621" s="145">
        <v>42339</v>
      </c>
      <c r="C621" t="s">
        <v>2291</v>
      </c>
      <c r="D621" s="139">
        <v>2</v>
      </c>
      <c r="E621" s="139">
        <v>2</v>
      </c>
      <c r="F621" s="139">
        <v>0</v>
      </c>
      <c r="G621" s="139">
        <v>-33.219280949999998</v>
      </c>
    </row>
    <row r="622" spans="1:7" x14ac:dyDescent="0.4">
      <c r="A622">
        <v>57070</v>
      </c>
      <c r="B622" s="145">
        <v>42705</v>
      </c>
      <c r="C622" t="s">
        <v>2296</v>
      </c>
      <c r="D622" s="139">
        <v>1</v>
      </c>
      <c r="E622" s="139">
        <v>3</v>
      </c>
      <c r="F622" s="139">
        <v>0</v>
      </c>
      <c r="G622" s="139">
        <v>-33.219280949999998</v>
      </c>
    </row>
    <row r="623" spans="1:7" x14ac:dyDescent="0.4">
      <c r="A623">
        <v>57078</v>
      </c>
      <c r="B623" s="145">
        <v>42795</v>
      </c>
      <c r="C623" t="s">
        <v>2294</v>
      </c>
      <c r="D623" s="139">
        <v>2</v>
      </c>
      <c r="E623" s="139">
        <v>2</v>
      </c>
      <c r="F623" s="139">
        <v>0</v>
      </c>
      <c r="G623" s="139">
        <v>-33.219280949999998</v>
      </c>
    </row>
    <row r="624" spans="1:7" x14ac:dyDescent="0.4">
      <c r="A624">
        <v>57128</v>
      </c>
      <c r="B624" s="145">
        <v>42614</v>
      </c>
      <c r="C624" t="s">
        <v>2284</v>
      </c>
      <c r="D624" s="139">
        <v>5</v>
      </c>
      <c r="E624" s="139">
        <v>1</v>
      </c>
      <c r="F624" s="139">
        <v>1</v>
      </c>
      <c r="G624" s="139">
        <v>-33.219280949999998</v>
      </c>
    </row>
    <row r="625" spans="1:7" x14ac:dyDescent="0.4">
      <c r="A625">
        <v>57423</v>
      </c>
      <c r="B625" s="145">
        <v>42370</v>
      </c>
      <c r="C625" t="s">
        <v>2317</v>
      </c>
      <c r="D625" s="139">
        <v>2</v>
      </c>
      <c r="E625" s="139">
        <v>2</v>
      </c>
      <c r="F625" s="139">
        <v>0</v>
      </c>
      <c r="G625" s="139">
        <v>-33.219280949999998</v>
      </c>
    </row>
    <row r="626" spans="1:7" x14ac:dyDescent="0.4">
      <c r="A626">
        <v>57579</v>
      </c>
      <c r="B626" s="145">
        <v>42767</v>
      </c>
      <c r="C626" t="s">
        <v>2290</v>
      </c>
      <c r="D626" s="139">
        <v>3</v>
      </c>
      <c r="E626" s="139">
        <v>1</v>
      </c>
      <c r="F626" s="139">
        <v>1</v>
      </c>
      <c r="G626" s="139">
        <v>-33.219280949999998</v>
      </c>
    </row>
    <row r="627" spans="1:7" x14ac:dyDescent="0.4">
      <c r="A627">
        <v>57588</v>
      </c>
      <c r="B627" s="145">
        <v>42644</v>
      </c>
      <c r="C627" t="s">
        <v>2329</v>
      </c>
      <c r="D627" s="139">
        <v>3</v>
      </c>
      <c r="E627" s="139">
        <v>2</v>
      </c>
      <c r="F627" s="139">
        <v>1</v>
      </c>
      <c r="G627" s="139">
        <v>-33.219280949999998</v>
      </c>
    </row>
    <row r="628" spans="1:7" x14ac:dyDescent="0.4">
      <c r="A628">
        <v>57601</v>
      </c>
      <c r="B628" s="145">
        <v>42217</v>
      </c>
      <c r="C628" t="s">
        <v>2316</v>
      </c>
      <c r="D628" s="139">
        <v>3</v>
      </c>
      <c r="E628" s="139">
        <v>3</v>
      </c>
      <c r="F628" s="139">
        <v>1</v>
      </c>
      <c r="G628" s="139">
        <v>-33.219280949999998</v>
      </c>
    </row>
    <row r="629" spans="1:7" x14ac:dyDescent="0.4">
      <c r="A629">
        <v>58252</v>
      </c>
      <c r="B629" s="145">
        <v>42887</v>
      </c>
      <c r="C629" t="s">
        <v>2347</v>
      </c>
      <c r="D629" s="139">
        <v>3</v>
      </c>
      <c r="E629" s="139">
        <v>2</v>
      </c>
      <c r="F629" s="139">
        <v>1</v>
      </c>
      <c r="G629" s="139">
        <v>-33.219280949999998</v>
      </c>
    </row>
    <row r="630" spans="1:7" x14ac:dyDescent="0.4">
      <c r="A630">
        <v>58325</v>
      </c>
      <c r="B630" s="145">
        <v>42948</v>
      </c>
      <c r="C630" t="s">
        <v>2287</v>
      </c>
      <c r="D630" s="139">
        <v>2</v>
      </c>
      <c r="E630" s="139">
        <v>3</v>
      </c>
      <c r="F630" s="139">
        <v>0</v>
      </c>
      <c r="G630" s="139">
        <v>-33.219280949999998</v>
      </c>
    </row>
    <row r="631" spans="1:7" x14ac:dyDescent="0.4">
      <c r="A631">
        <v>58527</v>
      </c>
      <c r="B631" s="145">
        <v>42795</v>
      </c>
      <c r="C631" t="s">
        <v>2346</v>
      </c>
      <c r="D631" s="139">
        <v>2</v>
      </c>
      <c r="E631" s="139">
        <v>3</v>
      </c>
      <c r="F631" s="139">
        <v>0</v>
      </c>
      <c r="G631" s="139">
        <v>-33.219280949999998</v>
      </c>
    </row>
    <row r="632" spans="1:7" x14ac:dyDescent="0.4">
      <c r="A632">
        <v>58713</v>
      </c>
      <c r="B632" s="145">
        <v>42675</v>
      </c>
      <c r="C632" t="s">
        <v>2305</v>
      </c>
      <c r="D632" s="139">
        <v>3</v>
      </c>
      <c r="E632" s="139">
        <v>2</v>
      </c>
      <c r="F632" s="139">
        <v>1</v>
      </c>
      <c r="G632" s="139">
        <v>-33.219280949999998</v>
      </c>
    </row>
    <row r="633" spans="1:7" x14ac:dyDescent="0.4">
      <c r="A633">
        <v>58876</v>
      </c>
      <c r="B633" s="145">
        <v>42767</v>
      </c>
      <c r="C633" t="s">
        <v>2285</v>
      </c>
      <c r="D633" s="139">
        <v>3</v>
      </c>
      <c r="E633" s="139">
        <v>1</v>
      </c>
      <c r="F633" s="139">
        <v>1</v>
      </c>
      <c r="G633" s="139">
        <v>-33.219280949999998</v>
      </c>
    </row>
    <row r="634" spans="1:7" x14ac:dyDescent="0.4">
      <c r="A634">
        <v>58882</v>
      </c>
      <c r="B634" s="145">
        <v>42675</v>
      </c>
      <c r="C634" t="s">
        <v>2306</v>
      </c>
      <c r="D634" s="139">
        <v>5</v>
      </c>
      <c r="E634" s="139">
        <v>1</v>
      </c>
      <c r="F634" s="139">
        <v>1</v>
      </c>
      <c r="G634" s="139">
        <v>-33.219280949999998</v>
      </c>
    </row>
    <row r="635" spans="1:7" x14ac:dyDescent="0.4">
      <c r="A635">
        <v>58901</v>
      </c>
      <c r="B635" s="145">
        <v>42217</v>
      </c>
      <c r="C635" t="s">
        <v>2311</v>
      </c>
      <c r="D635" s="139">
        <v>3</v>
      </c>
      <c r="E635" s="139">
        <v>3</v>
      </c>
      <c r="F635" s="139">
        <v>1</v>
      </c>
      <c r="G635" s="139">
        <v>-33.219280949999998</v>
      </c>
    </row>
    <row r="636" spans="1:7" x14ac:dyDescent="0.4">
      <c r="A636">
        <v>59118</v>
      </c>
      <c r="B636" s="145">
        <v>42705</v>
      </c>
      <c r="C636" t="s">
        <v>2304</v>
      </c>
      <c r="D636" s="139">
        <v>4</v>
      </c>
      <c r="E636" s="139">
        <v>3</v>
      </c>
      <c r="F636" s="139">
        <v>0</v>
      </c>
      <c r="G636" s="139">
        <v>-33.219280949999998</v>
      </c>
    </row>
    <row r="637" spans="1:7" x14ac:dyDescent="0.4">
      <c r="A637">
        <v>59217</v>
      </c>
      <c r="B637" s="145">
        <v>42917</v>
      </c>
      <c r="C637" t="s">
        <v>2345</v>
      </c>
      <c r="D637" s="139">
        <v>3</v>
      </c>
      <c r="E637" s="139">
        <v>1</v>
      </c>
      <c r="F637" s="139">
        <v>1</v>
      </c>
      <c r="G637" s="139">
        <v>-33.219280949999998</v>
      </c>
    </row>
    <row r="638" spans="1:7" x14ac:dyDescent="0.4">
      <c r="A638">
        <v>59433</v>
      </c>
      <c r="B638" s="145">
        <v>42856</v>
      </c>
      <c r="C638" t="s">
        <v>2286</v>
      </c>
      <c r="D638" s="139">
        <v>5</v>
      </c>
      <c r="E638" s="139">
        <v>2</v>
      </c>
      <c r="F638" s="139">
        <v>1</v>
      </c>
      <c r="G638" s="139">
        <v>-33.219280949999998</v>
      </c>
    </row>
    <row r="639" spans="1:7" x14ac:dyDescent="0.4">
      <c r="A639">
        <v>59549</v>
      </c>
      <c r="B639" s="145">
        <v>42917</v>
      </c>
      <c r="C639" t="s">
        <v>2336</v>
      </c>
      <c r="D639" s="139">
        <v>4</v>
      </c>
      <c r="E639" s="139">
        <v>3</v>
      </c>
      <c r="F639" s="139">
        <v>0</v>
      </c>
      <c r="G639" s="139">
        <v>-33.219280949999998</v>
      </c>
    </row>
    <row r="640" spans="1:7" x14ac:dyDescent="0.4">
      <c r="A640">
        <v>59596</v>
      </c>
      <c r="B640" s="145">
        <v>42705</v>
      </c>
      <c r="C640" t="s">
        <v>2331</v>
      </c>
      <c r="D640" s="139">
        <v>2</v>
      </c>
      <c r="E640" s="139">
        <v>2</v>
      </c>
      <c r="F640" s="139">
        <v>0</v>
      </c>
      <c r="G640" s="139">
        <v>-33.219280949999998</v>
      </c>
    </row>
    <row r="641" spans="1:7" x14ac:dyDescent="0.4">
      <c r="A641">
        <v>59693</v>
      </c>
      <c r="B641" s="145">
        <v>42795</v>
      </c>
      <c r="C641" t="s">
        <v>2339</v>
      </c>
      <c r="D641" s="139">
        <v>2</v>
      </c>
      <c r="E641" s="139">
        <v>1</v>
      </c>
      <c r="F641" s="139">
        <v>0</v>
      </c>
      <c r="G641" s="139">
        <v>-33.219280949999998</v>
      </c>
    </row>
    <row r="642" spans="1:7" x14ac:dyDescent="0.4">
      <c r="A642">
        <v>59753</v>
      </c>
      <c r="B642" s="145">
        <v>42736</v>
      </c>
      <c r="C642" t="s">
        <v>2325</v>
      </c>
      <c r="D642" s="139">
        <v>2</v>
      </c>
      <c r="E642" s="139">
        <v>2</v>
      </c>
      <c r="F642" s="139">
        <v>0</v>
      </c>
      <c r="G642" s="139">
        <v>-33.219280949999998</v>
      </c>
    </row>
    <row r="643" spans="1:7" x14ac:dyDescent="0.4">
      <c r="A643">
        <v>59852</v>
      </c>
      <c r="B643" s="145">
        <v>42339</v>
      </c>
      <c r="C643" t="s">
        <v>2342</v>
      </c>
      <c r="D643" s="139">
        <v>5</v>
      </c>
      <c r="E643" s="139">
        <v>1</v>
      </c>
      <c r="F643" s="139">
        <v>1</v>
      </c>
      <c r="G643" s="139">
        <v>-33.219280949999998</v>
      </c>
    </row>
    <row r="644" spans="1:7" x14ac:dyDescent="0.4">
      <c r="A644">
        <v>60009</v>
      </c>
      <c r="B644" s="145">
        <v>42644</v>
      </c>
      <c r="C644" t="s">
        <v>2319</v>
      </c>
      <c r="D644" s="139">
        <v>5</v>
      </c>
      <c r="E644" s="139">
        <v>1</v>
      </c>
      <c r="F644" s="139">
        <v>1</v>
      </c>
      <c r="G644" s="139">
        <v>-33.219280949999998</v>
      </c>
    </row>
    <row r="645" spans="1:7" x14ac:dyDescent="0.4">
      <c r="A645">
        <v>60104</v>
      </c>
      <c r="B645" s="145">
        <v>42856</v>
      </c>
      <c r="C645" t="s">
        <v>2326</v>
      </c>
      <c r="D645" s="139">
        <v>2</v>
      </c>
      <c r="E645" s="139">
        <v>2</v>
      </c>
      <c r="F645" s="139">
        <v>0</v>
      </c>
      <c r="G645" s="139">
        <v>-33.219280949999998</v>
      </c>
    </row>
    <row r="646" spans="1:7" x14ac:dyDescent="0.4">
      <c r="A646">
        <v>60155</v>
      </c>
      <c r="B646" s="145">
        <v>42767</v>
      </c>
      <c r="C646" t="s">
        <v>2330</v>
      </c>
      <c r="D646" s="139">
        <v>3</v>
      </c>
      <c r="E646" s="139">
        <v>2</v>
      </c>
      <c r="F646" s="139">
        <v>1</v>
      </c>
      <c r="G646" s="139">
        <v>-33.219280949999998</v>
      </c>
    </row>
    <row r="647" spans="1:7" x14ac:dyDescent="0.4">
      <c r="A647">
        <v>60278</v>
      </c>
      <c r="B647" s="145">
        <v>42675</v>
      </c>
      <c r="C647" t="s">
        <v>2335</v>
      </c>
      <c r="D647" s="139">
        <v>3</v>
      </c>
      <c r="E647" s="139">
        <v>1</v>
      </c>
      <c r="F647" s="139">
        <v>1</v>
      </c>
      <c r="G647" s="139">
        <v>-33.219280949999998</v>
      </c>
    </row>
    <row r="648" spans="1:7" x14ac:dyDescent="0.4">
      <c r="A648">
        <v>60299</v>
      </c>
      <c r="B648" s="145">
        <v>42705</v>
      </c>
      <c r="C648" t="s">
        <v>2323</v>
      </c>
      <c r="D648" s="139">
        <v>5</v>
      </c>
      <c r="E648" s="139">
        <v>1</v>
      </c>
      <c r="F648" s="139">
        <v>1</v>
      </c>
      <c r="G648" s="139">
        <v>-33.219280949999998</v>
      </c>
    </row>
    <row r="649" spans="1:7" x14ac:dyDescent="0.4">
      <c r="A649">
        <v>60329</v>
      </c>
      <c r="B649" s="145">
        <v>42856</v>
      </c>
      <c r="C649" t="s">
        <v>2362</v>
      </c>
      <c r="D649" s="139">
        <v>2</v>
      </c>
      <c r="E649" s="139">
        <v>1</v>
      </c>
      <c r="F649" s="139">
        <v>0</v>
      </c>
      <c r="G649" s="139">
        <v>-33.219280949999998</v>
      </c>
    </row>
    <row r="650" spans="1:7" x14ac:dyDescent="0.4">
      <c r="A650">
        <v>60339</v>
      </c>
      <c r="B650" s="145">
        <v>42795</v>
      </c>
      <c r="C650" t="s">
        <v>2344</v>
      </c>
      <c r="D650" s="139">
        <v>5</v>
      </c>
      <c r="E650" s="139">
        <v>2</v>
      </c>
      <c r="F650" s="139">
        <v>1</v>
      </c>
      <c r="G650" s="139">
        <v>-33.219280949999998</v>
      </c>
    </row>
    <row r="651" spans="1:7" x14ac:dyDescent="0.4">
      <c r="A651">
        <v>60480</v>
      </c>
      <c r="B651" s="145">
        <v>42278</v>
      </c>
      <c r="C651" t="s">
        <v>2328</v>
      </c>
      <c r="D651" s="139">
        <v>5</v>
      </c>
      <c r="E651" s="139">
        <v>1</v>
      </c>
      <c r="F651" s="139">
        <v>1</v>
      </c>
      <c r="G651" s="139">
        <v>-33.219280949999998</v>
      </c>
    </row>
    <row r="652" spans="1:7" x14ac:dyDescent="0.4">
      <c r="A652">
        <v>60526</v>
      </c>
      <c r="B652" s="145">
        <v>42856</v>
      </c>
      <c r="C652" t="s">
        <v>2332</v>
      </c>
      <c r="D652" s="139">
        <v>2</v>
      </c>
      <c r="E652" s="139">
        <v>3</v>
      </c>
      <c r="F652" s="139">
        <v>0</v>
      </c>
      <c r="G652" s="139">
        <v>-33.219280949999998</v>
      </c>
    </row>
    <row r="653" spans="1:7" x14ac:dyDescent="0.4">
      <c r="A653">
        <v>61031</v>
      </c>
      <c r="B653" s="145">
        <v>42675</v>
      </c>
      <c r="C653" t="s">
        <v>2320</v>
      </c>
      <c r="D653" s="139">
        <v>2</v>
      </c>
      <c r="E653" s="139">
        <v>1</v>
      </c>
      <c r="F653" s="139">
        <v>0</v>
      </c>
      <c r="G653" s="139">
        <v>-33.219280949999998</v>
      </c>
    </row>
    <row r="654" spans="1:7" x14ac:dyDescent="0.4">
      <c r="A654">
        <v>61164</v>
      </c>
      <c r="B654" s="145">
        <v>42948</v>
      </c>
      <c r="C654" t="s">
        <v>2343</v>
      </c>
      <c r="D654" s="139">
        <v>3</v>
      </c>
      <c r="E654" s="139">
        <v>1</v>
      </c>
      <c r="F654" s="139">
        <v>1</v>
      </c>
      <c r="G654" s="139">
        <v>-33.219280949999998</v>
      </c>
    </row>
    <row r="655" spans="1:7" x14ac:dyDescent="0.4">
      <c r="A655">
        <v>61334</v>
      </c>
      <c r="B655" s="145">
        <v>42826</v>
      </c>
      <c r="C655" t="s">
        <v>2340</v>
      </c>
      <c r="D655" s="139">
        <v>2</v>
      </c>
      <c r="E655" s="139">
        <v>1</v>
      </c>
      <c r="F655" s="139">
        <v>0</v>
      </c>
      <c r="G655" s="139">
        <v>-33.219280949999998</v>
      </c>
    </row>
    <row r="656" spans="1:7" x14ac:dyDescent="0.4">
      <c r="A656">
        <v>61360</v>
      </c>
      <c r="B656" s="145">
        <v>42217</v>
      </c>
      <c r="C656" t="s">
        <v>2333</v>
      </c>
      <c r="D656" s="139">
        <v>2</v>
      </c>
      <c r="E656" s="139">
        <v>1</v>
      </c>
      <c r="F656" s="139">
        <v>0</v>
      </c>
      <c r="G656" s="139">
        <v>-33.219280949999998</v>
      </c>
    </row>
    <row r="657" spans="1:7" x14ac:dyDescent="0.4">
      <c r="A657">
        <v>61378</v>
      </c>
      <c r="B657" s="145">
        <v>42795</v>
      </c>
      <c r="C657" t="s">
        <v>2334</v>
      </c>
      <c r="D657" s="139">
        <v>5</v>
      </c>
      <c r="E657" s="139">
        <v>2</v>
      </c>
      <c r="F657" s="139">
        <v>1</v>
      </c>
      <c r="G657" s="139">
        <v>-33.219280949999998</v>
      </c>
    </row>
    <row r="658" spans="1:7" x14ac:dyDescent="0.4">
      <c r="A658">
        <v>61471</v>
      </c>
      <c r="B658" s="145">
        <v>42979</v>
      </c>
      <c r="C658" t="s">
        <v>2324</v>
      </c>
      <c r="D658" s="139">
        <v>3</v>
      </c>
      <c r="E658" s="139">
        <v>1</v>
      </c>
      <c r="F658" s="139">
        <v>1</v>
      </c>
      <c r="G658" s="139">
        <v>-33.219280949999998</v>
      </c>
    </row>
    <row r="659" spans="1:7" x14ac:dyDescent="0.4">
      <c r="A659">
        <v>61536</v>
      </c>
      <c r="B659" s="145">
        <v>42583</v>
      </c>
      <c r="C659" t="s">
        <v>2367</v>
      </c>
      <c r="D659" s="139">
        <v>5</v>
      </c>
      <c r="E659" s="139">
        <v>2</v>
      </c>
      <c r="F659" s="139">
        <v>1</v>
      </c>
      <c r="G659" s="139">
        <v>-33.219280949999998</v>
      </c>
    </row>
    <row r="660" spans="1:7" x14ac:dyDescent="0.4">
      <c r="A660">
        <v>61891</v>
      </c>
      <c r="B660" s="145">
        <v>42917</v>
      </c>
      <c r="C660" t="s">
        <v>2321</v>
      </c>
      <c r="D660" s="139">
        <v>3</v>
      </c>
      <c r="E660" s="139">
        <v>2</v>
      </c>
      <c r="F660" s="139">
        <v>1</v>
      </c>
      <c r="G660" s="139">
        <v>-33.219280949999998</v>
      </c>
    </row>
    <row r="661" spans="1:7" x14ac:dyDescent="0.4">
      <c r="A661">
        <v>62026</v>
      </c>
      <c r="B661" s="145">
        <v>42278</v>
      </c>
      <c r="C661" t="s">
        <v>2318</v>
      </c>
      <c r="D661" s="139">
        <v>5</v>
      </c>
      <c r="E661" s="139">
        <v>1</v>
      </c>
      <c r="F661" s="139">
        <v>1</v>
      </c>
      <c r="G661" s="139">
        <v>-33.219280949999998</v>
      </c>
    </row>
    <row r="662" spans="1:7" x14ac:dyDescent="0.4">
      <c r="A662">
        <v>62203</v>
      </c>
      <c r="B662" s="145">
        <v>42583</v>
      </c>
      <c r="C662" t="s">
        <v>2371</v>
      </c>
      <c r="D662" s="139">
        <v>2</v>
      </c>
      <c r="E662" s="139">
        <v>2</v>
      </c>
      <c r="F662" s="139">
        <v>0</v>
      </c>
      <c r="G662" s="139">
        <v>-33.219280949999998</v>
      </c>
    </row>
    <row r="663" spans="1:7" x14ac:dyDescent="0.4">
      <c r="A663">
        <v>62217</v>
      </c>
      <c r="B663" s="145">
        <v>42339</v>
      </c>
      <c r="C663" t="s">
        <v>2327</v>
      </c>
      <c r="D663" s="139">
        <v>5</v>
      </c>
      <c r="E663" s="139">
        <v>1</v>
      </c>
      <c r="F663" s="139">
        <v>1</v>
      </c>
      <c r="G663" s="139">
        <v>-33.219280949999998</v>
      </c>
    </row>
    <row r="664" spans="1:7" x14ac:dyDescent="0.4">
      <c r="A664">
        <v>62334</v>
      </c>
      <c r="B664" s="145">
        <v>42736</v>
      </c>
      <c r="C664" t="s">
        <v>2348</v>
      </c>
      <c r="D664" s="139">
        <v>3</v>
      </c>
      <c r="E664" s="139">
        <v>2</v>
      </c>
      <c r="F664" s="139">
        <v>1</v>
      </c>
      <c r="G664" s="139">
        <v>-33.219280949999998</v>
      </c>
    </row>
    <row r="665" spans="1:7" x14ac:dyDescent="0.4">
      <c r="A665">
        <v>62583</v>
      </c>
      <c r="B665" s="145">
        <v>42644</v>
      </c>
      <c r="C665" t="s">
        <v>2379</v>
      </c>
      <c r="D665" s="139">
        <v>2</v>
      </c>
      <c r="E665" s="139">
        <v>2</v>
      </c>
      <c r="F665" s="139">
        <v>0</v>
      </c>
      <c r="G665" s="139">
        <v>-33.219280949999998</v>
      </c>
    </row>
    <row r="666" spans="1:7" x14ac:dyDescent="0.4">
      <c r="A666">
        <v>62592</v>
      </c>
      <c r="B666" s="145">
        <v>42948</v>
      </c>
      <c r="C666" t="s">
        <v>2337</v>
      </c>
      <c r="D666" s="139">
        <v>2</v>
      </c>
      <c r="E666" s="139">
        <v>1</v>
      </c>
      <c r="F666" s="139">
        <v>0</v>
      </c>
      <c r="G666" s="139">
        <v>-33.219280949999998</v>
      </c>
    </row>
    <row r="667" spans="1:7" x14ac:dyDescent="0.4">
      <c r="A667">
        <v>62735</v>
      </c>
      <c r="B667" s="145">
        <v>42887</v>
      </c>
      <c r="C667" t="s">
        <v>2368</v>
      </c>
      <c r="D667" s="139">
        <v>3</v>
      </c>
      <c r="E667" s="139">
        <v>2</v>
      </c>
      <c r="F667" s="139">
        <v>1</v>
      </c>
      <c r="G667" s="139">
        <v>-33.219280949999998</v>
      </c>
    </row>
    <row r="668" spans="1:7" x14ac:dyDescent="0.4">
      <c r="A668">
        <v>62768</v>
      </c>
      <c r="B668" s="145">
        <v>42675</v>
      </c>
      <c r="C668" t="s">
        <v>2322</v>
      </c>
      <c r="D668" s="139">
        <v>5</v>
      </c>
      <c r="E668" s="139">
        <v>2</v>
      </c>
      <c r="F668" s="139">
        <v>1</v>
      </c>
      <c r="G668" s="139">
        <v>-33.219280949999998</v>
      </c>
    </row>
    <row r="669" spans="1:7" x14ac:dyDescent="0.4">
      <c r="A669">
        <v>62807</v>
      </c>
      <c r="B669" s="145">
        <v>42826</v>
      </c>
      <c r="C669" t="s">
        <v>2372</v>
      </c>
      <c r="D669" s="139">
        <v>2</v>
      </c>
      <c r="E669" s="139">
        <v>1</v>
      </c>
      <c r="F669" s="139">
        <v>0</v>
      </c>
      <c r="G669" s="139">
        <v>-33.219280949999998</v>
      </c>
    </row>
    <row r="670" spans="1:7" x14ac:dyDescent="0.4">
      <c r="A670">
        <v>62872</v>
      </c>
      <c r="B670" s="145">
        <v>42736</v>
      </c>
      <c r="C670" t="s">
        <v>2338</v>
      </c>
      <c r="D670" s="139">
        <v>3</v>
      </c>
      <c r="E670" s="139">
        <v>1</v>
      </c>
      <c r="F670" s="139">
        <v>1</v>
      </c>
      <c r="G670" s="139">
        <v>-33.219280949999998</v>
      </c>
    </row>
    <row r="671" spans="1:7" x14ac:dyDescent="0.4">
      <c r="A671">
        <v>63072</v>
      </c>
      <c r="B671" s="145">
        <v>42795</v>
      </c>
      <c r="C671" t="s">
        <v>2358</v>
      </c>
      <c r="D671" s="139">
        <v>3</v>
      </c>
      <c r="E671" s="139">
        <v>1</v>
      </c>
      <c r="F671" s="139">
        <v>1</v>
      </c>
      <c r="G671" s="139">
        <v>-33.219280949999998</v>
      </c>
    </row>
    <row r="672" spans="1:7" x14ac:dyDescent="0.4">
      <c r="A672">
        <v>63245</v>
      </c>
      <c r="B672" s="145">
        <v>41821</v>
      </c>
      <c r="C672" t="s">
        <v>2357</v>
      </c>
      <c r="D672" s="139">
        <v>3</v>
      </c>
      <c r="E672" s="139">
        <v>3</v>
      </c>
      <c r="F672" s="139">
        <v>1</v>
      </c>
      <c r="G672" s="139">
        <v>-33.219280949999998</v>
      </c>
    </row>
    <row r="673" spans="1:7" x14ac:dyDescent="0.4">
      <c r="A673">
        <v>63447</v>
      </c>
      <c r="B673" s="145">
        <v>42491</v>
      </c>
      <c r="C673" t="s">
        <v>2404</v>
      </c>
      <c r="D673" s="139">
        <v>3</v>
      </c>
      <c r="E673" s="139">
        <v>3</v>
      </c>
      <c r="F673" s="139">
        <v>1</v>
      </c>
      <c r="G673" s="139">
        <v>-33.219280949999998</v>
      </c>
    </row>
    <row r="674" spans="1:7" x14ac:dyDescent="0.4">
      <c r="A674">
        <v>63595</v>
      </c>
      <c r="B674" s="145">
        <v>42583</v>
      </c>
      <c r="C674" t="s">
        <v>2359</v>
      </c>
      <c r="D674" s="139">
        <v>2</v>
      </c>
      <c r="E674" s="139">
        <v>2</v>
      </c>
      <c r="F674" s="139">
        <v>0</v>
      </c>
      <c r="G674" s="139">
        <v>-33.219280949999998</v>
      </c>
    </row>
    <row r="675" spans="1:7" x14ac:dyDescent="0.4">
      <c r="A675">
        <v>63612</v>
      </c>
      <c r="B675" s="145">
        <v>42917</v>
      </c>
      <c r="C675" t="s">
        <v>2374</v>
      </c>
      <c r="D675" s="139">
        <v>3</v>
      </c>
      <c r="E675" s="139">
        <v>2</v>
      </c>
      <c r="F675" s="139">
        <v>1</v>
      </c>
      <c r="G675" s="139">
        <v>-33.219280949999998</v>
      </c>
    </row>
    <row r="676" spans="1:7" x14ac:dyDescent="0.4">
      <c r="A676">
        <v>63624</v>
      </c>
      <c r="B676" s="145">
        <v>42826</v>
      </c>
      <c r="C676" t="s">
        <v>2352</v>
      </c>
      <c r="D676" s="139">
        <v>3</v>
      </c>
      <c r="E676" s="139">
        <v>2</v>
      </c>
      <c r="F676" s="139">
        <v>1</v>
      </c>
      <c r="G676" s="139">
        <v>-33.219280949999998</v>
      </c>
    </row>
    <row r="677" spans="1:7" x14ac:dyDescent="0.4">
      <c r="A677">
        <v>63632</v>
      </c>
      <c r="B677" s="145">
        <v>42614</v>
      </c>
      <c r="C677" t="s">
        <v>2377</v>
      </c>
      <c r="D677" s="139">
        <v>3</v>
      </c>
      <c r="E677" s="139">
        <v>2</v>
      </c>
      <c r="F677" s="139">
        <v>1</v>
      </c>
      <c r="G677" s="139">
        <v>-33.219280949999998</v>
      </c>
    </row>
    <row r="678" spans="1:7" x14ac:dyDescent="0.4">
      <c r="A678">
        <v>63849</v>
      </c>
      <c r="B678" s="145">
        <v>42217</v>
      </c>
      <c r="C678" t="s">
        <v>2353</v>
      </c>
      <c r="D678" s="139">
        <v>5</v>
      </c>
      <c r="E678" s="139">
        <v>1</v>
      </c>
      <c r="F678" s="139">
        <v>1</v>
      </c>
      <c r="G678" s="139">
        <v>-33.219280949999998</v>
      </c>
    </row>
    <row r="679" spans="1:7" x14ac:dyDescent="0.4">
      <c r="A679">
        <v>63871</v>
      </c>
      <c r="B679" s="145">
        <v>42491</v>
      </c>
      <c r="C679" t="s">
        <v>2349</v>
      </c>
      <c r="D679" s="139">
        <v>1</v>
      </c>
      <c r="E679" s="139">
        <v>2</v>
      </c>
      <c r="F679" s="139">
        <v>0</v>
      </c>
      <c r="G679" s="139">
        <v>-33.219280949999998</v>
      </c>
    </row>
    <row r="680" spans="1:7" x14ac:dyDescent="0.4">
      <c r="A680">
        <v>63928</v>
      </c>
      <c r="B680" s="145">
        <v>42826</v>
      </c>
      <c r="C680" t="s">
        <v>2370</v>
      </c>
      <c r="D680" s="139">
        <v>2</v>
      </c>
      <c r="E680" s="139">
        <v>2</v>
      </c>
      <c r="F680" s="139">
        <v>0</v>
      </c>
      <c r="G680" s="139">
        <v>-33.219280949999998</v>
      </c>
    </row>
    <row r="681" spans="1:7" x14ac:dyDescent="0.4">
      <c r="A681">
        <v>64025</v>
      </c>
      <c r="B681" s="145">
        <v>42461</v>
      </c>
      <c r="C681" t="s">
        <v>2375</v>
      </c>
      <c r="D681" s="139">
        <v>3</v>
      </c>
      <c r="E681" s="139">
        <v>1</v>
      </c>
      <c r="F681" s="139">
        <v>1</v>
      </c>
      <c r="G681" s="139">
        <v>-33.219280949999998</v>
      </c>
    </row>
    <row r="682" spans="1:7" x14ac:dyDescent="0.4">
      <c r="A682">
        <v>64204</v>
      </c>
      <c r="B682" s="145">
        <v>42856</v>
      </c>
      <c r="C682" t="s">
        <v>2376</v>
      </c>
      <c r="D682" s="139">
        <v>3</v>
      </c>
      <c r="E682" s="139">
        <v>1</v>
      </c>
      <c r="F682" s="139">
        <v>1</v>
      </c>
      <c r="G682" s="139">
        <v>-33.219280949999998</v>
      </c>
    </row>
    <row r="683" spans="1:7" x14ac:dyDescent="0.4">
      <c r="A683">
        <v>64222</v>
      </c>
      <c r="B683" s="145">
        <v>42644</v>
      </c>
      <c r="C683" t="s">
        <v>2365</v>
      </c>
      <c r="D683" s="139">
        <v>5</v>
      </c>
      <c r="E683" s="139">
        <v>2</v>
      </c>
      <c r="F683" s="139">
        <v>1</v>
      </c>
      <c r="G683" s="139">
        <v>-33.219280949999998</v>
      </c>
    </row>
    <row r="684" spans="1:7" x14ac:dyDescent="0.4">
      <c r="A684">
        <v>64224</v>
      </c>
      <c r="B684" s="145">
        <v>42979</v>
      </c>
      <c r="C684" t="s">
        <v>2363</v>
      </c>
      <c r="D684" s="139">
        <v>3</v>
      </c>
      <c r="E684" s="139">
        <v>1</v>
      </c>
      <c r="F684" s="139">
        <v>1</v>
      </c>
      <c r="G684" s="139">
        <v>-33.219280949999998</v>
      </c>
    </row>
    <row r="685" spans="1:7" x14ac:dyDescent="0.4">
      <c r="A685">
        <v>64257</v>
      </c>
      <c r="B685" s="145">
        <v>42826</v>
      </c>
      <c r="C685" t="s">
        <v>2366</v>
      </c>
      <c r="D685" s="139">
        <v>2</v>
      </c>
      <c r="E685" s="139">
        <v>1</v>
      </c>
      <c r="F685" s="139">
        <v>0</v>
      </c>
      <c r="G685" s="139">
        <v>-33.219280949999998</v>
      </c>
    </row>
    <row r="686" spans="1:7" x14ac:dyDescent="0.4">
      <c r="A686">
        <v>64283</v>
      </c>
      <c r="B686" s="145">
        <v>42917</v>
      </c>
      <c r="C686" t="s">
        <v>2378</v>
      </c>
      <c r="D686" s="139">
        <v>1</v>
      </c>
      <c r="E686" s="139">
        <v>1</v>
      </c>
      <c r="F686" s="139">
        <v>0</v>
      </c>
      <c r="G686" s="139">
        <v>-33.219280949999998</v>
      </c>
    </row>
    <row r="687" spans="1:7" x14ac:dyDescent="0.4">
      <c r="A687">
        <v>64341</v>
      </c>
      <c r="B687" s="145">
        <v>42675</v>
      </c>
      <c r="C687" t="s">
        <v>2356</v>
      </c>
      <c r="D687" s="139">
        <v>5</v>
      </c>
      <c r="E687" s="139">
        <v>1</v>
      </c>
      <c r="F687" s="139">
        <v>1</v>
      </c>
      <c r="G687" s="139">
        <v>-33.219280949999998</v>
      </c>
    </row>
    <row r="688" spans="1:7" x14ac:dyDescent="0.4">
      <c r="A688">
        <v>64388</v>
      </c>
      <c r="B688" s="145">
        <v>42887</v>
      </c>
      <c r="C688" t="s">
        <v>2373</v>
      </c>
      <c r="D688" s="139">
        <v>3</v>
      </c>
      <c r="E688" s="139">
        <v>2</v>
      </c>
      <c r="F688" s="139">
        <v>1</v>
      </c>
      <c r="G688" s="139">
        <v>-33.219280949999998</v>
      </c>
    </row>
    <row r="689" spans="1:7" x14ac:dyDescent="0.4">
      <c r="A689">
        <v>64422</v>
      </c>
      <c r="B689" s="145">
        <v>42767</v>
      </c>
      <c r="C689" t="s">
        <v>2369</v>
      </c>
      <c r="D689" s="139">
        <v>5</v>
      </c>
      <c r="E689" s="139">
        <v>1</v>
      </c>
      <c r="F689" s="139">
        <v>1</v>
      </c>
      <c r="G689" s="139">
        <v>-33.219280949999998</v>
      </c>
    </row>
    <row r="690" spans="1:7" x14ac:dyDescent="0.4">
      <c r="A690">
        <v>64579</v>
      </c>
      <c r="B690" s="145">
        <v>42705</v>
      </c>
      <c r="C690" t="s">
        <v>2403</v>
      </c>
      <c r="D690" s="139">
        <v>4</v>
      </c>
      <c r="E690" s="139">
        <v>1</v>
      </c>
      <c r="F690" s="139">
        <v>0</v>
      </c>
      <c r="G690" s="139">
        <v>-33.219280949999998</v>
      </c>
    </row>
    <row r="691" spans="1:7" x14ac:dyDescent="0.4">
      <c r="A691">
        <v>64951</v>
      </c>
      <c r="B691" s="145">
        <v>42705</v>
      </c>
      <c r="C691" t="s">
        <v>2360</v>
      </c>
      <c r="D691" s="139">
        <v>5</v>
      </c>
      <c r="E691" s="139">
        <v>2</v>
      </c>
      <c r="F691" s="139">
        <v>1</v>
      </c>
      <c r="G691" s="139">
        <v>-33.219280949999998</v>
      </c>
    </row>
    <row r="692" spans="1:7" x14ac:dyDescent="0.4">
      <c r="A692">
        <v>65002</v>
      </c>
      <c r="B692" s="145">
        <v>42675</v>
      </c>
      <c r="C692" t="s">
        <v>2399</v>
      </c>
      <c r="D692" s="139">
        <v>5</v>
      </c>
      <c r="E692" s="139">
        <v>1</v>
      </c>
      <c r="F692" s="139">
        <v>1</v>
      </c>
      <c r="G692" s="139">
        <v>-33.219280949999998</v>
      </c>
    </row>
    <row r="693" spans="1:7" x14ac:dyDescent="0.4">
      <c r="A693">
        <v>65110</v>
      </c>
      <c r="B693" s="145">
        <v>42705</v>
      </c>
      <c r="C693" t="s">
        <v>2350</v>
      </c>
      <c r="D693" s="139">
        <v>3</v>
      </c>
      <c r="E693" s="139">
        <v>3</v>
      </c>
      <c r="F693" s="139">
        <v>1</v>
      </c>
      <c r="G693" s="139">
        <v>-33.219280949999998</v>
      </c>
    </row>
    <row r="694" spans="1:7" x14ac:dyDescent="0.4">
      <c r="A694">
        <v>65280</v>
      </c>
      <c r="B694" s="145">
        <v>42370</v>
      </c>
      <c r="C694" t="s">
        <v>2364</v>
      </c>
      <c r="D694" s="139">
        <v>3</v>
      </c>
      <c r="E694" s="139">
        <v>3</v>
      </c>
      <c r="F694" s="139">
        <v>1</v>
      </c>
      <c r="G694" s="139">
        <v>-33.219280949999998</v>
      </c>
    </row>
    <row r="695" spans="1:7" x14ac:dyDescent="0.4">
      <c r="A695">
        <v>65323</v>
      </c>
      <c r="B695" s="145">
        <v>43009</v>
      </c>
      <c r="C695" t="s">
        <v>2390</v>
      </c>
      <c r="D695" s="139">
        <v>2</v>
      </c>
      <c r="E695" s="139">
        <v>1</v>
      </c>
      <c r="F695" s="139">
        <v>0</v>
      </c>
      <c r="G695" s="139">
        <v>-33.219280949999998</v>
      </c>
    </row>
    <row r="696" spans="1:7" x14ac:dyDescent="0.4">
      <c r="A696">
        <v>65373</v>
      </c>
      <c r="B696" s="145">
        <v>42767</v>
      </c>
      <c r="C696" t="s">
        <v>2382</v>
      </c>
      <c r="D696" s="139">
        <v>3</v>
      </c>
      <c r="E696" s="139">
        <v>3</v>
      </c>
      <c r="F696" s="139">
        <v>1</v>
      </c>
      <c r="G696" s="139">
        <v>-33.219280949999998</v>
      </c>
    </row>
    <row r="697" spans="1:7" x14ac:dyDescent="0.4">
      <c r="A697">
        <v>65602</v>
      </c>
      <c r="B697" s="145">
        <v>42705</v>
      </c>
      <c r="C697" t="s">
        <v>2361</v>
      </c>
      <c r="D697" s="139">
        <v>3</v>
      </c>
      <c r="E697" s="139">
        <v>2</v>
      </c>
      <c r="F697" s="139">
        <v>1</v>
      </c>
      <c r="G697" s="139">
        <v>-33.219280949999998</v>
      </c>
    </row>
    <row r="698" spans="1:7" x14ac:dyDescent="0.4">
      <c r="A698">
        <v>65689</v>
      </c>
      <c r="B698" s="145">
        <v>42552</v>
      </c>
      <c r="C698" t="s">
        <v>2355</v>
      </c>
      <c r="D698" s="139">
        <v>5</v>
      </c>
      <c r="E698" s="139">
        <v>1</v>
      </c>
      <c r="F698" s="139">
        <v>1</v>
      </c>
      <c r="G698" s="139">
        <v>-33.219280949999998</v>
      </c>
    </row>
    <row r="699" spans="1:7" x14ac:dyDescent="0.4">
      <c r="A699">
        <v>65720</v>
      </c>
      <c r="B699" s="145">
        <v>42826</v>
      </c>
      <c r="C699" t="s">
        <v>2380</v>
      </c>
      <c r="D699" s="139">
        <v>5</v>
      </c>
      <c r="E699" s="139">
        <v>1</v>
      </c>
      <c r="F699" s="139">
        <v>1</v>
      </c>
      <c r="G699" s="139">
        <v>-33.219280949999998</v>
      </c>
    </row>
    <row r="700" spans="1:7" x14ac:dyDescent="0.4">
      <c r="A700">
        <v>65778</v>
      </c>
      <c r="B700" s="145">
        <v>42614</v>
      </c>
      <c r="C700" t="s">
        <v>2351</v>
      </c>
      <c r="D700" s="139">
        <v>3</v>
      </c>
      <c r="E700" s="139">
        <v>2</v>
      </c>
      <c r="F700" s="139">
        <v>1</v>
      </c>
      <c r="G700" s="139">
        <v>-33.219280949999998</v>
      </c>
    </row>
    <row r="701" spans="1:7" x14ac:dyDescent="0.4">
      <c r="A701">
        <v>65793</v>
      </c>
      <c r="B701" s="145">
        <v>42767</v>
      </c>
      <c r="C701" t="s">
        <v>2354</v>
      </c>
      <c r="D701" s="139">
        <v>2</v>
      </c>
      <c r="E701" s="139">
        <v>1</v>
      </c>
      <c r="F701" s="139">
        <v>0</v>
      </c>
      <c r="G701" s="139">
        <v>-33.219280949999998</v>
      </c>
    </row>
    <row r="702" spans="1:7" x14ac:dyDescent="0.4">
      <c r="A702">
        <v>65809</v>
      </c>
      <c r="B702" s="145">
        <v>42370</v>
      </c>
      <c r="C702" t="s">
        <v>2381</v>
      </c>
      <c r="D702" s="139">
        <v>2</v>
      </c>
      <c r="E702" s="139">
        <v>2</v>
      </c>
      <c r="F702" s="139">
        <v>0</v>
      </c>
      <c r="G702" s="139">
        <v>-33.219280949999998</v>
      </c>
    </row>
    <row r="703" spans="1:7" x14ac:dyDescent="0.4">
      <c r="A703">
        <v>65839</v>
      </c>
      <c r="B703" s="145">
        <v>42583</v>
      </c>
      <c r="C703" t="s">
        <v>2383</v>
      </c>
      <c r="D703" s="139">
        <v>3</v>
      </c>
      <c r="E703" s="139">
        <v>3</v>
      </c>
      <c r="F703" s="139">
        <v>1</v>
      </c>
      <c r="G703" s="139">
        <v>-33.219280949999998</v>
      </c>
    </row>
    <row r="704" spans="1:7" x14ac:dyDescent="0.4">
      <c r="A704">
        <v>65901</v>
      </c>
      <c r="B704" s="145">
        <v>42767</v>
      </c>
      <c r="C704" t="s">
        <v>2409</v>
      </c>
      <c r="D704" s="139">
        <v>2</v>
      </c>
      <c r="E704" s="139">
        <v>1</v>
      </c>
      <c r="F704" s="139">
        <v>0</v>
      </c>
      <c r="G704" s="139">
        <v>-33.219280949999998</v>
      </c>
    </row>
    <row r="705" spans="1:7" x14ac:dyDescent="0.4">
      <c r="A705">
        <v>65904</v>
      </c>
      <c r="B705" s="145">
        <v>42095</v>
      </c>
      <c r="C705" t="s">
        <v>2405</v>
      </c>
      <c r="D705" s="139">
        <v>3</v>
      </c>
      <c r="E705" s="139">
        <v>3</v>
      </c>
      <c r="F705" s="139">
        <v>1</v>
      </c>
      <c r="G705" s="139">
        <v>-33.219280949999998</v>
      </c>
    </row>
    <row r="706" spans="1:7" x14ac:dyDescent="0.4">
      <c r="A706">
        <v>65982</v>
      </c>
      <c r="B706" s="145">
        <v>42795</v>
      </c>
      <c r="C706" t="s">
        <v>2412</v>
      </c>
      <c r="D706" s="139">
        <v>2</v>
      </c>
      <c r="E706" s="139">
        <v>3</v>
      </c>
      <c r="F706" s="139">
        <v>0</v>
      </c>
      <c r="G706" s="139">
        <v>-33.219280949999998</v>
      </c>
    </row>
    <row r="707" spans="1:7" x14ac:dyDescent="0.4">
      <c r="A707">
        <v>66179</v>
      </c>
      <c r="B707" s="145">
        <v>42767</v>
      </c>
      <c r="C707" t="s">
        <v>2398</v>
      </c>
      <c r="D707" s="139">
        <v>3</v>
      </c>
      <c r="E707" s="139">
        <v>3</v>
      </c>
      <c r="F707" s="139">
        <v>1</v>
      </c>
      <c r="G707" s="139">
        <v>-33.219280949999998</v>
      </c>
    </row>
    <row r="708" spans="1:7" x14ac:dyDescent="0.4">
      <c r="A708">
        <v>66242</v>
      </c>
      <c r="B708" s="145">
        <v>42979</v>
      </c>
      <c r="C708" t="s">
        <v>2394</v>
      </c>
      <c r="D708" s="139">
        <v>3</v>
      </c>
      <c r="E708" s="139">
        <v>1</v>
      </c>
      <c r="F708" s="139">
        <v>1</v>
      </c>
      <c r="G708" s="139">
        <v>-33.219280949999998</v>
      </c>
    </row>
    <row r="709" spans="1:7" x14ac:dyDescent="0.4">
      <c r="A709">
        <v>66316</v>
      </c>
      <c r="B709" s="145">
        <v>42675</v>
      </c>
      <c r="C709" t="s">
        <v>2406</v>
      </c>
      <c r="D709" s="139">
        <v>2</v>
      </c>
      <c r="E709" s="139">
        <v>2</v>
      </c>
      <c r="F709" s="139">
        <v>0</v>
      </c>
      <c r="G709" s="139">
        <v>-33.219280949999998</v>
      </c>
    </row>
    <row r="710" spans="1:7" x14ac:dyDescent="0.4">
      <c r="A710">
        <v>66343</v>
      </c>
      <c r="B710" s="145">
        <v>41944</v>
      </c>
      <c r="C710" t="s">
        <v>2401</v>
      </c>
      <c r="D710" s="139">
        <v>3</v>
      </c>
      <c r="E710" s="139">
        <v>3</v>
      </c>
      <c r="F710" s="139">
        <v>1</v>
      </c>
      <c r="G710" s="139">
        <v>-33.219280949999998</v>
      </c>
    </row>
    <row r="711" spans="1:7" x14ac:dyDescent="0.4">
      <c r="A711">
        <v>66448</v>
      </c>
      <c r="B711" s="145">
        <v>41791</v>
      </c>
      <c r="C711" t="s">
        <v>2440</v>
      </c>
      <c r="D711" s="139">
        <v>3</v>
      </c>
      <c r="E711" s="139">
        <v>3</v>
      </c>
      <c r="F711" s="139">
        <v>1</v>
      </c>
      <c r="G711" s="139">
        <v>-33.219280949999998</v>
      </c>
    </row>
    <row r="712" spans="1:7" x14ac:dyDescent="0.4">
      <c r="A712">
        <v>66471</v>
      </c>
      <c r="B712" s="145">
        <v>41760</v>
      </c>
      <c r="C712" t="s">
        <v>2397</v>
      </c>
      <c r="D712" s="139">
        <v>3</v>
      </c>
      <c r="E712" s="139">
        <v>3</v>
      </c>
      <c r="F712" s="139">
        <v>1</v>
      </c>
      <c r="G712" s="139">
        <v>-33.219280949999998</v>
      </c>
    </row>
    <row r="713" spans="1:7" x14ac:dyDescent="0.4">
      <c r="A713">
        <v>66553</v>
      </c>
      <c r="B713" s="145">
        <v>41760</v>
      </c>
      <c r="C713" t="s">
        <v>2386</v>
      </c>
      <c r="D713" s="139">
        <v>3</v>
      </c>
      <c r="E713" s="139">
        <v>3</v>
      </c>
      <c r="F713" s="139">
        <v>1</v>
      </c>
      <c r="G713" s="139">
        <v>-33.219280949999998</v>
      </c>
    </row>
    <row r="714" spans="1:7" x14ac:dyDescent="0.4">
      <c r="A714">
        <v>66628</v>
      </c>
      <c r="B714" s="145">
        <v>42736</v>
      </c>
      <c r="C714" t="s">
        <v>2393</v>
      </c>
      <c r="D714" s="139">
        <v>5</v>
      </c>
      <c r="E714" s="139">
        <v>1</v>
      </c>
      <c r="F714" s="139">
        <v>1</v>
      </c>
      <c r="G714" s="139">
        <v>-33.219280949999998</v>
      </c>
    </row>
    <row r="715" spans="1:7" x14ac:dyDescent="0.4">
      <c r="A715">
        <v>66729</v>
      </c>
      <c r="B715" s="145">
        <v>42095</v>
      </c>
      <c r="C715" t="s">
        <v>2384</v>
      </c>
      <c r="D715" s="139">
        <v>5</v>
      </c>
      <c r="E715" s="139">
        <v>1</v>
      </c>
      <c r="F715" s="139">
        <v>1</v>
      </c>
      <c r="G715" s="139">
        <v>-33.219280949999998</v>
      </c>
    </row>
    <row r="716" spans="1:7" x14ac:dyDescent="0.4">
      <c r="A716">
        <v>66916</v>
      </c>
      <c r="B716" s="145">
        <v>42278</v>
      </c>
      <c r="C716" t="s">
        <v>2411</v>
      </c>
      <c r="D716" s="139">
        <v>5</v>
      </c>
      <c r="E716" s="139">
        <v>1</v>
      </c>
      <c r="F716" s="139">
        <v>1</v>
      </c>
      <c r="G716" s="139">
        <v>-33.219280949999998</v>
      </c>
    </row>
    <row r="717" spans="1:7" x14ac:dyDescent="0.4">
      <c r="A717">
        <v>66932</v>
      </c>
      <c r="B717" s="145">
        <v>42705</v>
      </c>
      <c r="C717" t="s">
        <v>2396</v>
      </c>
      <c r="D717" s="139">
        <v>2</v>
      </c>
      <c r="E717" s="139">
        <v>3</v>
      </c>
      <c r="F717" s="139">
        <v>0</v>
      </c>
      <c r="G717" s="139">
        <v>-33.219280949999998</v>
      </c>
    </row>
    <row r="718" spans="1:7" x14ac:dyDescent="0.4">
      <c r="A718">
        <v>67002</v>
      </c>
      <c r="B718" s="145">
        <v>42583</v>
      </c>
      <c r="C718" t="s">
        <v>2945</v>
      </c>
      <c r="D718" s="139">
        <v>5</v>
      </c>
      <c r="E718" s="139">
        <v>1</v>
      </c>
      <c r="F718" s="139">
        <v>1</v>
      </c>
      <c r="G718" s="139">
        <v>-33.219280949999998</v>
      </c>
    </row>
    <row r="719" spans="1:7" x14ac:dyDescent="0.4">
      <c r="A719">
        <v>67101</v>
      </c>
      <c r="B719" s="145">
        <v>42948</v>
      </c>
      <c r="C719" t="s">
        <v>2926</v>
      </c>
      <c r="D719" s="139">
        <v>4</v>
      </c>
      <c r="E719" s="139">
        <v>2</v>
      </c>
      <c r="F719" s="139">
        <v>0</v>
      </c>
      <c r="G719" s="139">
        <v>-33.219280949999998</v>
      </c>
    </row>
    <row r="720" spans="1:7" x14ac:dyDescent="0.4">
      <c r="A720">
        <v>67226</v>
      </c>
      <c r="B720" s="145">
        <v>42887</v>
      </c>
      <c r="C720" t="s">
        <v>2946</v>
      </c>
      <c r="D720" s="139">
        <v>2</v>
      </c>
      <c r="E720" s="139">
        <v>3</v>
      </c>
      <c r="F720" s="139">
        <v>0</v>
      </c>
      <c r="G720" s="139">
        <v>-33.219280949999998</v>
      </c>
    </row>
    <row r="721" spans="1:7" x14ac:dyDescent="0.4">
      <c r="A721">
        <v>67321</v>
      </c>
      <c r="B721" s="145">
        <v>42522</v>
      </c>
      <c r="C721" t="s">
        <v>2753</v>
      </c>
      <c r="D721" s="139">
        <v>2</v>
      </c>
      <c r="E721" s="139">
        <v>2</v>
      </c>
      <c r="F721" s="139">
        <v>0</v>
      </c>
      <c r="G721" s="139">
        <v>-33.219280949999998</v>
      </c>
    </row>
    <row r="722" spans="1:7" x14ac:dyDescent="0.4">
      <c r="A722">
        <v>67478</v>
      </c>
      <c r="B722" s="145">
        <v>42736</v>
      </c>
      <c r="C722" t="s">
        <v>2772</v>
      </c>
      <c r="D722" s="139">
        <v>5</v>
      </c>
      <c r="E722" s="139">
        <v>2</v>
      </c>
      <c r="F722" s="139">
        <v>1</v>
      </c>
      <c r="G722" s="139">
        <v>-33.219280949999998</v>
      </c>
    </row>
    <row r="723" spans="1:7" x14ac:dyDescent="0.4">
      <c r="A723">
        <v>67642</v>
      </c>
      <c r="B723" s="145">
        <v>42736</v>
      </c>
      <c r="C723" t="s">
        <v>2739</v>
      </c>
      <c r="D723" s="139">
        <v>2</v>
      </c>
      <c r="E723" s="139">
        <v>2</v>
      </c>
      <c r="F723" s="139">
        <v>0</v>
      </c>
      <c r="G723" s="139">
        <v>-33.219280949999998</v>
      </c>
    </row>
    <row r="724" spans="1:7" x14ac:dyDescent="0.4">
      <c r="A724">
        <v>67658</v>
      </c>
      <c r="B724" s="145">
        <v>42887</v>
      </c>
      <c r="C724" t="s">
        <v>2784</v>
      </c>
      <c r="D724" s="139">
        <v>5</v>
      </c>
      <c r="E724" s="139">
        <v>2</v>
      </c>
      <c r="F724" s="139">
        <v>1</v>
      </c>
      <c r="G724" s="139">
        <v>-33.219280949999998</v>
      </c>
    </row>
    <row r="725" spans="1:7" x14ac:dyDescent="0.4">
      <c r="A725">
        <v>67669</v>
      </c>
      <c r="B725" s="145">
        <v>42552</v>
      </c>
      <c r="C725" t="s">
        <v>2740</v>
      </c>
      <c r="D725" s="139">
        <v>5</v>
      </c>
      <c r="E725" s="139">
        <v>1</v>
      </c>
      <c r="F725" s="139">
        <v>1</v>
      </c>
      <c r="G725" s="139">
        <v>-33.219280949999998</v>
      </c>
    </row>
    <row r="726" spans="1:7" x14ac:dyDescent="0.4">
      <c r="A726">
        <v>67728</v>
      </c>
      <c r="B726" s="145">
        <v>42186</v>
      </c>
      <c r="C726" t="s">
        <v>2778</v>
      </c>
      <c r="D726" s="139">
        <v>3</v>
      </c>
      <c r="E726" s="139">
        <v>3</v>
      </c>
      <c r="F726" s="139">
        <v>1</v>
      </c>
      <c r="G726" s="139">
        <v>-33.219280949999998</v>
      </c>
    </row>
    <row r="727" spans="1:7" x14ac:dyDescent="0.4">
      <c r="A727">
        <v>67814</v>
      </c>
      <c r="B727" s="145">
        <v>42705</v>
      </c>
      <c r="C727" t="s">
        <v>2792</v>
      </c>
      <c r="D727" s="139">
        <v>5</v>
      </c>
      <c r="E727" s="139">
        <v>1</v>
      </c>
      <c r="F727" s="139">
        <v>1</v>
      </c>
      <c r="G727" s="139">
        <v>-33.219280949999998</v>
      </c>
    </row>
    <row r="728" spans="1:7" x14ac:dyDescent="0.4">
      <c r="A728">
        <v>67819</v>
      </c>
      <c r="B728" s="145">
        <v>42948</v>
      </c>
      <c r="C728" t="s">
        <v>2774</v>
      </c>
      <c r="D728" s="139">
        <v>2</v>
      </c>
      <c r="E728" s="139">
        <v>1</v>
      </c>
      <c r="F728" s="139">
        <v>0</v>
      </c>
      <c r="G728" s="139">
        <v>-33.219280949999998</v>
      </c>
    </row>
    <row r="729" spans="1:7" x14ac:dyDescent="0.4">
      <c r="A729">
        <v>67823</v>
      </c>
      <c r="B729" s="145">
        <v>42856</v>
      </c>
      <c r="C729" t="s">
        <v>2737</v>
      </c>
      <c r="D729" s="139">
        <v>4</v>
      </c>
      <c r="E729" s="139">
        <v>2</v>
      </c>
      <c r="F729" s="139">
        <v>0</v>
      </c>
      <c r="G729" s="139">
        <v>-33.219280949999998</v>
      </c>
    </row>
    <row r="730" spans="1:7" x14ac:dyDescent="0.4">
      <c r="A730">
        <v>67899</v>
      </c>
      <c r="B730" s="145">
        <v>42614</v>
      </c>
      <c r="C730" t="s">
        <v>2769</v>
      </c>
      <c r="D730" s="139">
        <v>1</v>
      </c>
      <c r="E730" s="139">
        <v>2</v>
      </c>
      <c r="F730" s="139">
        <v>0</v>
      </c>
      <c r="G730" s="139">
        <v>-33.219280949999998</v>
      </c>
    </row>
    <row r="731" spans="1:7" x14ac:dyDescent="0.4">
      <c r="A731">
        <v>67918</v>
      </c>
      <c r="B731" s="145">
        <v>42856</v>
      </c>
      <c r="C731" t="s">
        <v>2770</v>
      </c>
      <c r="D731" s="139">
        <v>3</v>
      </c>
      <c r="E731" s="139">
        <v>1</v>
      </c>
      <c r="F731" s="139">
        <v>1</v>
      </c>
      <c r="G731" s="139">
        <v>-33.219280949999998</v>
      </c>
    </row>
    <row r="732" spans="1:7" x14ac:dyDescent="0.4">
      <c r="A732">
        <v>67921</v>
      </c>
      <c r="B732" s="145">
        <v>42887</v>
      </c>
      <c r="C732" t="s">
        <v>2790</v>
      </c>
      <c r="D732" s="139">
        <v>5</v>
      </c>
      <c r="E732" s="139">
        <v>2</v>
      </c>
      <c r="F732" s="139">
        <v>1</v>
      </c>
      <c r="G732" s="139">
        <v>-33.219280949999998</v>
      </c>
    </row>
    <row r="733" spans="1:7" x14ac:dyDescent="0.4">
      <c r="A733">
        <v>68304</v>
      </c>
      <c r="B733" s="145">
        <v>42614</v>
      </c>
      <c r="C733" t="s">
        <v>2786</v>
      </c>
      <c r="D733" s="139">
        <v>5</v>
      </c>
      <c r="E733" s="139">
        <v>2</v>
      </c>
      <c r="F733" s="139">
        <v>1</v>
      </c>
      <c r="G733" s="139">
        <v>-33.219280949999998</v>
      </c>
    </row>
    <row r="734" spans="1:7" x14ac:dyDescent="0.4">
      <c r="A734">
        <v>68308</v>
      </c>
      <c r="B734" s="145">
        <v>42401</v>
      </c>
      <c r="C734" t="s">
        <v>2783</v>
      </c>
      <c r="D734" s="139">
        <v>5</v>
      </c>
      <c r="E734" s="139">
        <v>1</v>
      </c>
      <c r="F734" s="139">
        <v>1</v>
      </c>
      <c r="G734" s="139">
        <v>-33.219280949999998</v>
      </c>
    </row>
    <row r="735" spans="1:7" x14ac:dyDescent="0.4">
      <c r="A735">
        <v>68547</v>
      </c>
      <c r="B735" s="145">
        <v>42917</v>
      </c>
      <c r="C735" t="s">
        <v>2794</v>
      </c>
      <c r="D735" s="139">
        <v>4</v>
      </c>
      <c r="E735" s="139">
        <v>1</v>
      </c>
      <c r="F735" s="139">
        <v>0</v>
      </c>
      <c r="G735" s="139">
        <v>-33.219280949999998</v>
      </c>
    </row>
    <row r="736" spans="1:7" x14ac:dyDescent="0.4">
      <c r="A736">
        <v>68551</v>
      </c>
      <c r="B736" s="145">
        <v>42887</v>
      </c>
      <c r="C736" t="s">
        <v>2781</v>
      </c>
      <c r="D736" s="139">
        <v>3</v>
      </c>
      <c r="E736" s="139">
        <v>2</v>
      </c>
      <c r="F736" s="139">
        <v>1</v>
      </c>
      <c r="G736" s="139">
        <v>-33.219280949999998</v>
      </c>
    </row>
    <row r="737" spans="1:7" x14ac:dyDescent="0.4">
      <c r="A737">
        <v>68664</v>
      </c>
      <c r="B737" s="145">
        <v>42217</v>
      </c>
      <c r="C737" t="s">
        <v>2780</v>
      </c>
      <c r="D737" s="139">
        <v>5</v>
      </c>
      <c r="E737" s="139">
        <v>1</v>
      </c>
      <c r="F737" s="139">
        <v>1</v>
      </c>
      <c r="G737" s="139">
        <v>-33.219280949999998</v>
      </c>
    </row>
    <row r="738" spans="1:7" x14ac:dyDescent="0.4">
      <c r="A738">
        <v>68670</v>
      </c>
      <c r="B738" s="145">
        <v>42979</v>
      </c>
      <c r="C738" t="s">
        <v>2773</v>
      </c>
      <c r="D738" s="139">
        <v>4</v>
      </c>
      <c r="E738" s="139">
        <v>1</v>
      </c>
      <c r="F738" s="139">
        <v>0</v>
      </c>
      <c r="G738" s="139">
        <v>-33.219280949999998</v>
      </c>
    </row>
    <row r="739" spans="1:7" x14ac:dyDescent="0.4">
      <c r="A739">
        <v>68698</v>
      </c>
      <c r="B739" s="145">
        <v>42795</v>
      </c>
      <c r="C739" t="s">
        <v>2776</v>
      </c>
      <c r="D739" s="139">
        <v>2</v>
      </c>
      <c r="E739" s="139">
        <v>1</v>
      </c>
      <c r="F739" s="139">
        <v>0</v>
      </c>
      <c r="G739" s="139">
        <v>-33.219280949999998</v>
      </c>
    </row>
    <row r="740" spans="1:7" x14ac:dyDescent="0.4">
      <c r="A740">
        <v>68739</v>
      </c>
      <c r="B740" s="145">
        <v>42767</v>
      </c>
      <c r="C740" t="s">
        <v>2771</v>
      </c>
      <c r="D740" s="139">
        <v>4</v>
      </c>
      <c r="E740" s="139">
        <v>1</v>
      </c>
      <c r="F740" s="139">
        <v>0</v>
      </c>
      <c r="G740" s="139">
        <v>-33.219280949999998</v>
      </c>
    </row>
    <row r="741" spans="1:7" x14ac:dyDescent="0.4">
      <c r="A741">
        <v>68827</v>
      </c>
      <c r="B741" s="145">
        <v>42614</v>
      </c>
      <c r="C741" t="s">
        <v>2791</v>
      </c>
      <c r="D741" s="139">
        <v>3</v>
      </c>
      <c r="E741" s="139">
        <v>3</v>
      </c>
      <c r="F741" s="139">
        <v>1</v>
      </c>
      <c r="G741" s="139">
        <v>-33.219280949999998</v>
      </c>
    </row>
    <row r="742" spans="1:7" x14ac:dyDescent="0.4">
      <c r="A742">
        <v>68963</v>
      </c>
      <c r="B742" s="145">
        <v>42795</v>
      </c>
      <c r="C742" t="s">
        <v>2764</v>
      </c>
      <c r="D742" s="139">
        <v>2</v>
      </c>
      <c r="E742" s="139">
        <v>1</v>
      </c>
      <c r="F742" s="139">
        <v>0</v>
      </c>
      <c r="G742" s="139">
        <v>-33.219280949999998</v>
      </c>
    </row>
    <row r="743" spans="1:7" x14ac:dyDescent="0.4">
      <c r="A743">
        <v>69088</v>
      </c>
      <c r="B743" s="145">
        <v>41760</v>
      </c>
      <c r="C743" t="s">
        <v>2795</v>
      </c>
      <c r="D743" s="139">
        <v>3</v>
      </c>
      <c r="E743" s="139">
        <v>3</v>
      </c>
      <c r="F743" s="139">
        <v>1</v>
      </c>
      <c r="G743" s="139">
        <v>-33.219280949999998</v>
      </c>
    </row>
    <row r="744" spans="1:7" x14ac:dyDescent="0.4">
      <c r="A744">
        <v>69113</v>
      </c>
      <c r="B744" s="145">
        <v>42614</v>
      </c>
      <c r="C744" t="s">
        <v>2779</v>
      </c>
      <c r="D744" s="139">
        <v>2</v>
      </c>
      <c r="E744" s="139">
        <v>2</v>
      </c>
      <c r="F744" s="139">
        <v>0</v>
      </c>
      <c r="G744" s="139">
        <v>-33.219280949999998</v>
      </c>
    </row>
    <row r="745" spans="1:7" x14ac:dyDescent="0.4">
      <c r="A745">
        <v>69146</v>
      </c>
      <c r="B745" s="145">
        <v>42705</v>
      </c>
      <c r="C745" t="s">
        <v>2787</v>
      </c>
      <c r="D745" s="139">
        <v>3</v>
      </c>
      <c r="E745" s="139">
        <v>3</v>
      </c>
      <c r="F745" s="139">
        <v>1</v>
      </c>
      <c r="G745" s="139">
        <v>-33.219280949999998</v>
      </c>
    </row>
    <row r="746" spans="1:7" x14ac:dyDescent="0.4">
      <c r="A746">
        <v>69153</v>
      </c>
      <c r="B746" s="145">
        <v>42217</v>
      </c>
      <c r="C746" t="s">
        <v>2735</v>
      </c>
      <c r="D746" s="139">
        <v>2</v>
      </c>
      <c r="E746" s="139">
        <v>2</v>
      </c>
      <c r="F746" s="139">
        <v>0</v>
      </c>
      <c r="G746" s="139">
        <v>-33.219280949999998</v>
      </c>
    </row>
    <row r="747" spans="1:7" x14ac:dyDescent="0.4">
      <c r="A747">
        <v>69206</v>
      </c>
      <c r="B747" s="145">
        <v>42217</v>
      </c>
      <c r="C747" t="s">
        <v>2785</v>
      </c>
      <c r="D747" s="139">
        <v>3</v>
      </c>
      <c r="E747" s="139">
        <v>3</v>
      </c>
      <c r="F747" s="139">
        <v>1</v>
      </c>
      <c r="G747" s="139">
        <v>-33.219280949999998</v>
      </c>
    </row>
    <row r="748" spans="1:7" x14ac:dyDescent="0.4">
      <c r="A748">
        <v>69241</v>
      </c>
      <c r="B748" s="145">
        <v>42736</v>
      </c>
      <c r="C748" t="s">
        <v>2782</v>
      </c>
      <c r="D748" s="139">
        <v>3</v>
      </c>
      <c r="E748" s="139">
        <v>3</v>
      </c>
      <c r="F748" s="139">
        <v>1</v>
      </c>
      <c r="G748" s="139">
        <v>-33.219280949999998</v>
      </c>
    </row>
    <row r="749" spans="1:7" x14ac:dyDescent="0.4">
      <c r="A749">
        <v>69785</v>
      </c>
      <c r="B749" s="145">
        <v>42156</v>
      </c>
      <c r="C749" t="s">
        <v>2812</v>
      </c>
      <c r="D749" s="139">
        <v>5</v>
      </c>
      <c r="E749" s="139">
        <v>1</v>
      </c>
      <c r="F749" s="139">
        <v>1</v>
      </c>
      <c r="G749" s="139">
        <v>-33.219280949999998</v>
      </c>
    </row>
    <row r="750" spans="1:7" x14ac:dyDescent="0.4">
      <c r="A750">
        <v>69788</v>
      </c>
      <c r="B750" s="145">
        <v>42736</v>
      </c>
      <c r="C750" t="s">
        <v>2818</v>
      </c>
      <c r="D750" s="139">
        <v>1</v>
      </c>
      <c r="E750" s="139">
        <v>1</v>
      </c>
      <c r="F750" s="139">
        <v>0</v>
      </c>
      <c r="G750" s="139">
        <v>-33.219280949999998</v>
      </c>
    </row>
    <row r="751" spans="1:7" x14ac:dyDescent="0.4">
      <c r="A751">
        <v>69954</v>
      </c>
      <c r="B751" s="145">
        <v>42675</v>
      </c>
      <c r="C751" t="s">
        <v>2811</v>
      </c>
      <c r="D751" s="139">
        <v>5</v>
      </c>
      <c r="E751" s="139">
        <v>1</v>
      </c>
      <c r="F751" s="139">
        <v>1</v>
      </c>
      <c r="G751" s="139">
        <v>-33.219280949999998</v>
      </c>
    </row>
    <row r="752" spans="1:7" x14ac:dyDescent="0.4">
      <c r="A752">
        <v>70049</v>
      </c>
      <c r="B752" s="145">
        <v>42705</v>
      </c>
      <c r="C752" t="s">
        <v>2765</v>
      </c>
      <c r="D752" s="139">
        <v>5</v>
      </c>
      <c r="E752" s="139">
        <v>1</v>
      </c>
      <c r="F752" s="139">
        <v>1</v>
      </c>
      <c r="G752" s="139">
        <v>-33.219280949999998</v>
      </c>
    </row>
    <row r="753" spans="1:7" x14ac:dyDescent="0.4">
      <c r="A753">
        <v>70160</v>
      </c>
      <c r="B753" s="145">
        <v>42705</v>
      </c>
      <c r="C753" t="s">
        <v>2813</v>
      </c>
      <c r="D753" s="139">
        <v>3</v>
      </c>
      <c r="E753" s="139">
        <v>3</v>
      </c>
      <c r="F753" s="139">
        <v>1</v>
      </c>
      <c r="G753" s="139">
        <v>-33.219280949999998</v>
      </c>
    </row>
    <row r="754" spans="1:7" x14ac:dyDescent="0.4">
      <c r="A754">
        <v>70166</v>
      </c>
      <c r="B754" s="145">
        <v>42461</v>
      </c>
      <c r="C754" t="s">
        <v>2797</v>
      </c>
      <c r="D754" s="139">
        <v>1</v>
      </c>
      <c r="E754" s="139">
        <v>2</v>
      </c>
      <c r="F754" s="139">
        <v>0</v>
      </c>
      <c r="G754" s="139">
        <v>-33.219280949999998</v>
      </c>
    </row>
    <row r="755" spans="1:7" x14ac:dyDescent="0.4">
      <c r="A755">
        <v>70369</v>
      </c>
      <c r="B755" s="145">
        <v>42491</v>
      </c>
      <c r="C755" t="s">
        <v>2810</v>
      </c>
      <c r="D755" s="139">
        <v>3</v>
      </c>
      <c r="E755" s="139">
        <v>3</v>
      </c>
      <c r="F755" s="139">
        <v>1</v>
      </c>
      <c r="G755" s="139">
        <v>-33.219280949999998</v>
      </c>
    </row>
    <row r="756" spans="1:7" x14ac:dyDescent="0.4">
      <c r="A756">
        <v>70406</v>
      </c>
      <c r="B756" s="145">
        <v>42826</v>
      </c>
      <c r="C756" t="s">
        <v>2805</v>
      </c>
      <c r="D756" s="139">
        <v>2</v>
      </c>
      <c r="E756" s="139">
        <v>1</v>
      </c>
      <c r="F756" s="139">
        <v>0</v>
      </c>
      <c r="G756" s="139">
        <v>-33.219280949999998</v>
      </c>
    </row>
    <row r="757" spans="1:7" x14ac:dyDescent="0.4">
      <c r="A757">
        <v>70485</v>
      </c>
      <c r="B757" s="145">
        <v>42675</v>
      </c>
      <c r="C757" t="s">
        <v>2824</v>
      </c>
      <c r="D757" s="139">
        <v>1</v>
      </c>
      <c r="E757" s="139">
        <v>1</v>
      </c>
      <c r="F757" s="139">
        <v>0</v>
      </c>
      <c r="G757" s="139">
        <v>-33.219280949999998</v>
      </c>
    </row>
    <row r="758" spans="1:7" x14ac:dyDescent="0.4">
      <c r="A758">
        <v>70600</v>
      </c>
      <c r="B758" s="145">
        <v>42887</v>
      </c>
      <c r="C758" t="s">
        <v>2808</v>
      </c>
      <c r="D758" s="139">
        <v>3</v>
      </c>
      <c r="E758" s="139">
        <v>2</v>
      </c>
      <c r="F758" s="139">
        <v>1</v>
      </c>
      <c r="G758" s="139">
        <v>-33.219280949999998</v>
      </c>
    </row>
    <row r="759" spans="1:7" x14ac:dyDescent="0.4">
      <c r="A759">
        <v>70616</v>
      </c>
      <c r="B759" s="145">
        <v>41548</v>
      </c>
      <c r="C759" t="s">
        <v>2789</v>
      </c>
      <c r="D759" s="139">
        <v>3</v>
      </c>
      <c r="E759" s="139">
        <v>1</v>
      </c>
      <c r="F759" s="139">
        <v>1</v>
      </c>
      <c r="G759" s="139">
        <v>-33.219280949999998</v>
      </c>
    </row>
    <row r="760" spans="1:7" x14ac:dyDescent="0.4">
      <c r="A760">
        <v>71084</v>
      </c>
      <c r="B760" s="145">
        <v>42917</v>
      </c>
      <c r="C760" t="s">
        <v>2807</v>
      </c>
      <c r="D760" s="139">
        <v>2</v>
      </c>
      <c r="E760" s="139">
        <v>1</v>
      </c>
      <c r="F760" s="139">
        <v>0</v>
      </c>
      <c r="G760" s="139">
        <v>-33.219280949999998</v>
      </c>
    </row>
    <row r="761" spans="1:7" x14ac:dyDescent="0.4">
      <c r="A761">
        <v>71088</v>
      </c>
      <c r="B761" s="145">
        <v>42156</v>
      </c>
      <c r="C761" t="s">
        <v>2821</v>
      </c>
      <c r="D761" s="139">
        <v>5</v>
      </c>
      <c r="E761" s="139">
        <v>1</v>
      </c>
      <c r="F761" s="139">
        <v>1</v>
      </c>
      <c r="G761" s="139">
        <v>-33.219280949999998</v>
      </c>
    </row>
    <row r="762" spans="1:7" x14ac:dyDescent="0.4">
      <c r="A762">
        <v>71500</v>
      </c>
      <c r="B762" s="145">
        <v>42125</v>
      </c>
      <c r="C762" t="s">
        <v>2766</v>
      </c>
      <c r="D762" s="139">
        <v>5</v>
      </c>
      <c r="E762" s="139">
        <v>1</v>
      </c>
      <c r="F762" s="139">
        <v>1</v>
      </c>
      <c r="G762" s="139">
        <v>-33.219280949999998</v>
      </c>
    </row>
    <row r="763" spans="1:7" x14ac:dyDescent="0.4">
      <c r="A763">
        <v>71504</v>
      </c>
      <c r="B763" s="145">
        <v>42705</v>
      </c>
      <c r="C763" t="s">
        <v>2814</v>
      </c>
      <c r="D763" s="139">
        <v>3</v>
      </c>
      <c r="E763" s="139">
        <v>3</v>
      </c>
      <c r="F763" s="139">
        <v>1</v>
      </c>
      <c r="G763" s="139">
        <v>-33.219280949999998</v>
      </c>
    </row>
    <row r="764" spans="1:7" x14ac:dyDescent="0.4">
      <c r="A764">
        <v>71521</v>
      </c>
      <c r="B764" s="145">
        <v>42887</v>
      </c>
      <c r="C764" t="s">
        <v>2802</v>
      </c>
      <c r="D764" s="139">
        <v>1</v>
      </c>
      <c r="E764" s="139">
        <v>1</v>
      </c>
      <c r="F764" s="139">
        <v>0</v>
      </c>
      <c r="G764" s="139">
        <v>-33.219280949999998</v>
      </c>
    </row>
    <row r="765" spans="1:7" x14ac:dyDescent="0.4">
      <c r="A765">
        <v>71672</v>
      </c>
      <c r="B765" s="145">
        <v>41030</v>
      </c>
      <c r="C765" t="s">
        <v>2809</v>
      </c>
      <c r="D765" s="139">
        <v>3</v>
      </c>
      <c r="E765" s="139">
        <v>3</v>
      </c>
      <c r="F765" s="139">
        <v>1</v>
      </c>
      <c r="G765" s="139">
        <v>-33.219280949999998</v>
      </c>
    </row>
    <row r="766" spans="1:7" x14ac:dyDescent="0.4">
      <c r="A766">
        <v>71678</v>
      </c>
      <c r="B766" s="145">
        <v>42917</v>
      </c>
      <c r="C766" t="s">
        <v>2817</v>
      </c>
      <c r="D766" s="139">
        <v>5</v>
      </c>
      <c r="E766" s="139">
        <v>2</v>
      </c>
      <c r="F766" s="139">
        <v>1</v>
      </c>
      <c r="G766" s="139">
        <v>-33.219280949999998</v>
      </c>
    </row>
    <row r="767" spans="1:7" x14ac:dyDescent="0.4">
      <c r="A767">
        <v>71723</v>
      </c>
      <c r="B767" s="145">
        <v>42826</v>
      </c>
      <c r="C767" t="s">
        <v>2788</v>
      </c>
      <c r="D767" s="139">
        <v>5</v>
      </c>
      <c r="E767" s="139">
        <v>1</v>
      </c>
      <c r="F767" s="139">
        <v>1</v>
      </c>
      <c r="G767" s="139">
        <v>-33.219280949999998</v>
      </c>
    </row>
    <row r="768" spans="1:7" x14ac:dyDescent="0.4">
      <c r="A768">
        <v>71752</v>
      </c>
      <c r="B768" s="145">
        <v>42826</v>
      </c>
      <c r="C768" t="s">
        <v>2826</v>
      </c>
      <c r="D768" s="139">
        <v>2</v>
      </c>
      <c r="E768" s="139">
        <v>2</v>
      </c>
      <c r="F768" s="139">
        <v>0</v>
      </c>
      <c r="G768" s="139">
        <v>-33.219280949999998</v>
      </c>
    </row>
    <row r="769" spans="1:7" x14ac:dyDescent="0.4">
      <c r="A769">
        <v>71942</v>
      </c>
      <c r="B769" s="145">
        <v>42675</v>
      </c>
      <c r="C769" t="s">
        <v>2767</v>
      </c>
      <c r="D769" s="139">
        <v>5</v>
      </c>
      <c r="E769" s="139">
        <v>2</v>
      </c>
      <c r="F769" s="139">
        <v>1</v>
      </c>
      <c r="G769" s="139">
        <v>-33.219280949999998</v>
      </c>
    </row>
    <row r="770" spans="1:7" x14ac:dyDescent="0.4">
      <c r="A770">
        <v>72034</v>
      </c>
      <c r="B770" s="145">
        <v>42278</v>
      </c>
      <c r="C770" t="s">
        <v>2819</v>
      </c>
      <c r="D770" s="139">
        <v>3</v>
      </c>
      <c r="E770" s="139">
        <v>3</v>
      </c>
      <c r="F770" s="139">
        <v>1</v>
      </c>
      <c r="G770" s="139">
        <v>-33.219280949999998</v>
      </c>
    </row>
    <row r="771" spans="1:7" x14ac:dyDescent="0.4">
      <c r="A771">
        <v>72122</v>
      </c>
      <c r="B771" s="145">
        <v>42644</v>
      </c>
      <c r="C771" t="s">
        <v>2823</v>
      </c>
      <c r="D771" s="139">
        <v>5</v>
      </c>
      <c r="E771" s="139">
        <v>1</v>
      </c>
      <c r="F771" s="139">
        <v>1</v>
      </c>
      <c r="G771" s="139">
        <v>-33.219280949999998</v>
      </c>
    </row>
    <row r="772" spans="1:7" x14ac:dyDescent="0.4">
      <c r="A772">
        <v>72130</v>
      </c>
      <c r="B772" s="145">
        <v>42248</v>
      </c>
      <c r="C772" t="s">
        <v>2816</v>
      </c>
      <c r="D772" s="139">
        <v>1</v>
      </c>
      <c r="E772" s="139">
        <v>2</v>
      </c>
      <c r="F772" s="139">
        <v>0</v>
      </c>
      <c r="G772" s="139">
        <v>-33.219280949999998</v>
      </c>
    </row>
    <row r="773" spans="1:7" x14ac:dyDescent="0.4">
      <c r="A773">
        <v>72131</v>
      </c>
      <c r="B773" s="145">
        <v>42156</v>
      </c>
      <c r="C773" t="s">
        <v>2822</v>
      </c>
      <c r="D773" s="139">
        <v>5</v>
      </c>
      <c r="E773" s="139">
        <v>1</v>
      </c>
      <c r="F773" s="139">
        <v>1</v>
      </c>
      <c r="G773" s="139">
        <v>-33.219280949999998</v>
      </c>
    </row>
    <row r="774" spans="1:7" x14ac:dyDescent="0.4">
      <c r="A774">
        <v>72278</v>
      </c>
      <c r="B774" s="145">
        <v>42795</v>
      </c>
      <c r="C774" t="s">
        <v>2798</v>
      </c>
      <c r="D774" s="139">
        <v>2</v>
      </c>
      <c r="E774" s="139">
        <v>1</v>
      </c>
      <c r="F774" s="139">
        <v>0</v>
      </c>
      <c r="G774" s="139">
        <v>-33.219280949999998</v>
      </c>
    </row>
    <row r="775" spans="1:7" x14ac:dyDescent="0.4">
      <c r="A775">
        <v>72322</v>
      </c>
      <c r="B775" s="145">
        <v>42583</v>
      </c>
      <c r="C775" t="s">
        <v>2815</v>
      </c>
      <c r="D775" s="139">
        <v>5</v>
      </c>
      <c r="E775" s="139">
        <v>1</v>
      </c>
      <c r="F775" s="139">
        <v>1</v>
      </c>
      <c r="G775" s="139">
        <v>-33.219280949999998</v>
      </c>
    </row>
    <row r="776" spans="1:7" x14ac:dyDescent="0.4">
      <c r="A776">
        <v>72470</v>
      </c>
      <c r="B776" s="145">
        <v>42644</v>
      </c>
      <c r="C776" t="s">
        <v>2857</v>
      </c>
      <c r="D776" s="139">
        <v>2</v>
      </c>
      <c r="E776" s="139">
        <v>2</v>
      </c>
      <c r="F776" s="139">
        <v>0</v>
      </c>
      <c r="G776" s="139">
        <v>-33.219280949999998</v>
      </c>
    </row>
    <row r="777" spans="1:7" x14ac:dyDescent="0.4">
      <c r="A777">
        <v>72513</v>
      </c>
      <c r="B777" s="145">
        <v>42917</v>
      </c>
      <c r="C777" t="s">
        <v>2825</v>
      </c>
      <c r="D777" s="139">
        <v>5</v>
      </c>
      <c r="E777" s="139">
        <v>2</v>
      </c>
      <c r="F777" s="139">
        <v>1</v>
      </c>
      <c r="G777" s="139">
        <v>-33.219280949999998</v>
      </c>
    </row>
    <row r="778" spans="1:7" x14ac:dyDescent="0.4">
      <c r="A778">
        <v>72554</v>
      </c>
      <c r="B778" s="145">
        <v>42644</v>
      </c>
      <c r="C778" t="s">
        <v>2859</v>
      </c>
      <c r="D778" s="139">
        <v>2</v>
      </c>
      <c r="E778" s="139">
        <v>2</v>
      </c>
      <c r="F778" s="139">
        <v>0</v>
      </c>
      <c r="G778" s="139">
        <v>-33.219280949999998</v>
      </c>
    </row>
    <row r="779" spans="1:7" x14ac:dyDescent="0.4">
      <c r="A779">
        <v>72714</v>
      </c>
      <c r="B779" s="145">
        <v>42552</v>
      </c>
      <c r="C779" t="s">
        <v>2820</v>
      </c>
      <c r="D779" s="139">
        <v>1</v>
      </c>
      <c r="E779" s="139">
        <v>3</v>
      </c>
      <c r="F779" s="139">
        <v>0</v>
      </c>
      <c r="G779" s="139">
        <v>-33.219280949999998</v>
      </c>
    </row>
    <row r="780" spans="1:7" x14ac:dyDescent="0.4">
      <c r="A780">
        <v>72795</v>
      </c>
      <c r="B780" s="145">
        <v>42552</v>
      </c>
      <c r="C780" t="s">
        <v>2768</v>
      </c>
      <c r="D780" s="139">
        <v>5</v>
      </c>
      <c r="E780" s="139">
        <v>1</v>
      </c>
      <c r="F780" s="139">
        <v>1</v>
      </c>
      <c r="G780" s="139">
        <v>-33.219280949999998</v>
      </c>
    </row>
    <row r="781" spans="1:7" x14ac:dyDescent="0.4">
      <c r="A781">
        <v>72835</v>
      </c>
      <c r="B781" s="145">
        <v>42522</v>
      </c>
      <c r="C781" t="s">
        <v>2806</v>
      </c>
      <c r="D781" s="139">
        <v>3</v>
      </c>
      <c r="E781" s="139">
        <v>3</v>
      </c>
      <c r="F781" s="139">
        <v>1</v>
      </c>
      <c r="G781" s="139">
        <v>-33.219280949999998</v>
      </c>
    </row>
    <row r="782" spans="1:7" x14ac:dyDescent="0.4">
      <c r="A782">
        <v>72849</v>
      </c>
      <c r="B782" s="145">
        <v>42614</v>
      </c>
      <c r="C782" t="s">
        <v>2796</v>
      </c>
      <c r="D782" s="139">
        <v>5</v>
      </c>
      <c r="E782" s="139">
        <v>2</v>
      </c>
      <c r="F782" s="139">
        <v>1</v>
      </c>
      <c r="G782" s="139">
        <v>-33.219280949999998</v>
      </c>
    </row>
    <row r="783" spans="1:7" x14ac:dyDescent="0.4">
      <c r="A783">
        <v>72890</v>
      </c>
      <c r="B783" s="145">
        <v>42370</v>
      </c>
      <c r="C783" t="s">
        <v>2848</v>
      </c>
      <c r="D783" s="139">
        <v>5</v>
      </c>
      <c r="E783" s="139">
        <v>1</v>
      </c>
      <c r="F783" s="139">
        <v>1</v>
      </c>
      <c r="G783" s="139">
        <v>-33.219280949999998</v>
      </c>
    </row>
    <row r="784" spans="1:7" x14ac:dyDescent="0.4">
      <c r="A784">
        <v>73040</v>
      </c>
      <c r="B784" s="145">
        <v>42856</v>
      </c>
      <c r="C784" t="s">
        <v>2840</v>
      </c>
      <c r="D784" s="139">
        <v>2</v>
      </c>
      <c r="E784" s="139">
        <v>1</v>
      </c>
      <c r="F784" s="139">
        <v>0</v>
      </c>
      <c r="G784" s="139">
        <v>-33.219280949999998</v>
      </c>
    </row>
    <row r="785" spans="1:7" x14ac:dyDescent="0.4">
      <c r="A785">
        <v>73094</v>
      </c>
      <c r="B785" s="145">
        <v>42522</v>
      </c>
      <c r="C785" t="s">
        <v>2799</v>
      </c>
      <c r="D785" s="139">
        <v>3</v>
      </c>
      <c r="E785" s="139">
        <v>2</v>
      </c>
      <c r="F785" s="139">
        <v>1</v>
      </c>
      <c r="G785" s="139">
        <v>-33.219280949999998</v>
      </c>
    </row>
    <row r="786" spans="1:7" x14ac:dyDescent="0.4">
      <c r="A786">
        <v>73125</v>
      </c>
      <c r="B786" s="145">
        <v>42887</v>
      </c>
      <c r="C786" t="s">
        <v>2838</v>
      </c>
      <c r="D786" s="139">
        <v>5</v>
      </c>
      <c r="E786" s="139">
        <v>1</v>
      </c>
      <c r="F786" s="139">
        <v>1</v>
      </c>
      <c r="G786" s="139">
        <v>-33.219280949999998</v>
      </c>
    </row>
    <row r="787" spans="1:7" x14ac:dyDescent="0.4">
      <c r="A787">
        <v>73159</v>
      </c>
      <c r="B787" s="145">
        <v>42795</v>
      </c>
      <c r="C787" t="s">
        <v>2844</v>
      </c>
      <c r="D787" s="139">
        <v>3</v>
      </c>
      <c r="E787" s="139">
        <v>3</v>
      </c>
      <c r="F787" s="139">
        <v>1</v>
      </c>
      <c r="G787" s="139">
        <v>-33.219280949999998</v>
      </c>
    </row>
    <row r="788" spans="1:7" x14ac:dyDescent="0.4">
      <c r="A788">
        <v>73174</v>
      </c>
      <c r="B788" s="145">
        <v>42522</v>
      </c>
      <c r="C788" t="s">
        <v>2828</v>
      </c>
      <c r="D788" s="139">
        <v>3</v>
      </c>
      <c r="E788" s="139">
        <v>3</v>
      </c>
      <c r="F788" s="139">
        <v>1</v>
      </c>
      <c r="G788" s="139">
        <v>-33.219280949999998</v>
      </c>
    </row>
    <row r="789" spans="1:7" x14ac:dyDescent="0.4">
      <c r="A789">
        <v>73194</v>
      </c>
      <c r="B789" s="145">
        <v>42552</v>
      </c>
      <c r="C789" t="s">
        <v>2845</v>
      </c>
      <c r="D789" s="139">
        <v>3</v>
      </c>
      <c r="E789" s="139">
        <v>3</v>
      </c>
      <c r="F789" s="139">
        <v>1</v>
      </c>
      <c r="G789" s="139">
        <v>-33.219280949999998</v>
      </c>
    </row>
    <row r="790" spans="1:7" x14ac:dyDescent="0.4">
      <c r="A790">
        <v>73208</v>
      </c>
      <c r="B790" s="145">
        <v>41821</v>
      </c>
      <c r="C790" t="s">
        <v>2852</v>
      </c>
      <c r="D790" s="139">
        <v>3</v>
      </c>
      <c r="E790" s="139">
        <v>3</v>
      </c>
      <c r="F790" s="139">
        <v>1</v>
      </c>
      <c r="G790" s="139">
        <v>-33.219280949999998</v>
      </c>
    </row>
    <row r="791" spans="1:7" x14ac:dyDescent="0.4">
      <c r="A791">
        <v>73229</v>
      </c>
      <c r="B791" s="145">
        <v>42887</v>
      </c>
      <c r="C791" t="s">
        <v>2835</v>
      </c>
      <c r="D791" s="139">
        <v>5</v>
      </c>
      <c r="E791" s="139">
        <v>2</v>
      </c>
      <c r="F791" s="139">
        <v>1</v>
      </c>
      <c r="G791" s="139">
        <v>-33.219280949999998</v>
      </c>
    </row>
    <row r="792" spans="1:7" x14ac:dyDescent="0.4">
      <c r="A792">
        <v>73356</v>
      </c>
      <c r="B792" s="145">
        <v>42767</v>
      </c>
      <c r="C792" t="s">
        <v>2851</v>
      </c>
      <c r="D792" s="139">
        <v>2</v>
      </c>
      <c r="E792" s="139">
        <v>1</v>
      </c>
      <c r="F792" s="139">
        <v>0</v>
      </c>
      <c r="G792" s="139">
        <v>-33.219280949999998</v>
      </c>
    </row>
    <row r="793" spans="1:7" x14ac:dyDescent="0.4">
      <c r="A793">
        <v>73359</v>
      </c>
      <c r="B793" s="145">
        <v>42461</v>
      </c>
      <c r="C793" t="s">
        <v>2836</v>
      </c>
      <c r="D793" s="139">
        <v>3</v>
      </c>
      <c r="E793" s="139">
        <v>1</v>
      </c>
      <c r="F793" s="139">
        <v>1</v>
      </c>
      <c r="G793" s="139">
        <v>-33.219280949999998</v>
      </c>
    </row>
    <row r="794" spans="1:7" x14ac:dyDescent="0.4">
      <c r="A794">
        <v>73464</v>
      </c>
      <c r="B794" s="145">
        <v>42278</v>
      </c>
      <c r="C794" t="s">
        <v>2853</v>
      </c>
      <c r="D794" s="139">
        <v>5</v>
      </c>
      <c r="E794" s="139">
        <v>1</v>
      </c>
      <c r="F794" s="139">
        <v>1</v>
      </c>
      <c r="G794" s="139">
        <v>-33.219280949999998</v>
      </c>
    </row>
    <row r="795" spans="1:7" x14ac:dyDescent="0.4">
      <c r="A795">
        <v>73548</v>
      </c>
      <c r="B795" s="145">
        <v>42917</v>
      </c>
      <c r="C795" t="s">
        <v>2839</v>
      </c>
      <c r="D795" s="139">
        <v>2</v>
      </c>
      <c r="E795" s="139">
        <v>1</v>
      </c>
      <c r="F795" s="139">
        <v>0</v>
      </c>
      <c r="G795" s="139">
        <v>-33.219280949999998</v>
      </c>
    </row>
    <row r="796" spans="1:7" x14ac:dyDescent="0.4">
      <c r="A796">
        <v>73608</v>
      </c>
      <c r="B796" s="145">
        <v>42705</v>
      </c>
      <c r="C796" t="s">
        <v>2850</v>
      </c>
      <c r="D796" s="139">
        <v>5</v>
      </c>
      <c r="E796" s="139">
        <v>1</v>
      </c>
      <c r="F796" s="139">
        <v>1</v>
      </c>
      <c r="G796" s="139">
        <v>-33.219280949999998</v>
      </c>
    </row>
    <row r="797" spans="1:7" x14ac:dyDescent="0.4">
      <c r="A797">
        <v>73609</v>
      </c>
      <c r="B797" s="145">
        <v>42736</v>
      </c>
      <c r="C797" t="s">
        <v>2827</v>
      </c>
      <c r="D797" s="139">
        <v>5</v>
      </c>
      <c r="E797" s="139">
        <v>2</v>
      </c>
      <c r="F797" s="139">
        <v>1</v>
      </c>
      <c r="G797" s="139">
        <v>-33.219280949999998</v>
      </c>
    </row>
    <row r="798" spans="1:7" x14ac:dyDescent="0.4">
      <c r="A798">
        <v>73646</v>
      </c>
      <c r="B798" s="145">
        <v>42705</v>
      </c>
      <c r="C798" t="s">
        <v>2847</v>
      </c>
      <c r="D798" s="139">
        <v>3</v>
      </c>
      <c r="E798" s="139">
        <v>1</v>
      </c>
      <c r="F798" s="139">
        <v>1</v>
      </c>
      <c r="G798" s="139">
        <v>-33.219280949999998</v>
      </c>
    </row>
    <row r="799" spans="1:7" x14ac:dyDescent="0.4">
      <c r="A799">
        <v>73687</v>
      </c>
      <c r="B799" s="145">
        <v>42522</v>
      </c>
      <c r="C799" t="s">
        <v>2804</v>
      </c>
      <c r="D799" s="139">
        <v>2</v>
      </c>
      <c r="E799" s="139">
        <v>2</v>
      </c>
      <c r="F799" s="139">
        <v>0</v>
      </c>
      <c r="G799" s="139">
        <v>-33.219280949999998</v>
      </c>
    </row>
    <row r="800" spans="1:7" x14ac:dyDescent="0.4">
      <c r="A800">
        <v>73806</v>
      </c>
      <c r="B800" s="145">
        <v>42826</v>
      </c>
      <c r="C800" t="s">
        <v>2841</v>
      </c>
      <c r="D800" s="139">
        <v>3</v>
      </c>
      <c r="E800" s="139">
        <v>2</v>
      </c>
      <c r="F800" s="139">
        <v>1</v>
      </c>
      <c r="G800" s="139">
        <v>-33.219280949999998</v>
      </c>
    </row>
    <row r="801" spans="1:7" x14ac:dyDescent="0.4">
      <c r="A801">
        <v>73911</v>
      </c>
      <c r="B801" s="145">
        <v>42767</v>
      </c>
      <c r="C801" t="s">
        <v>2801</v>
      </c>
      <c r="D801" s="139">
        <v>4</v>
      </c>
      <c r="E801" s="139">
        <v>1</v>
      </c>
      <c r="F801" s="139">
        <v>0</v>
      </c>
      <c r="G801" s="139">
        <v>-33.219280949999998</v>
      </c>
    </row>
    <row r="802" spans="1:7" x14ac:dyDescent="0.4">
      <c r="A802">
        <v>73923</v>
      </c>
      <c r="B802" s="145">
        <v>42795</v>
      </c>
      <c r="C802" t="s">
        <v>2800</v>
      </c>
      <c r="D802" s="139">
        <v>3</v>
      </c>
      <c r="E802" s="139">
        <v>2</v>
      </c>
      <c r="F802" s="139">
        <v>1</v>
      </c>
      <c r="G802" s="139">
        <v>-33.219280949999998</v>
      </c>
    </row>
    <row r="803" spans="1:7" x14ac:dyDescent="0.4">
      <c r="A803">
        <v>73926</v>
      </c>
      <c r="B803" s="145">
        <v>42370</v>
      </c>
      <c r="C803" t="s">
        <v>2849</v>
      </c>
      <c r="D803" s="139">
        <v>3</v>
      </c>
      <c r="E803" s="139">
        <v>3</v>
      </c>
      <c r="F803" s="139">
        <v>1</v>
      </c>
      <c r="G803" s="139">
        <v>-33.219280949999998</v>
      </c>
    </row>
    <row r="804" spans="1:7" x14ac:dyDescent="0.4">
      <c r="A804">
        <v>73971</v>
      </c>
      <c r="B804" s="145">
        <v>42948</v>
      </c>
      <c r="C804" t="s">
        <v>2837</v>
      </c>
      <c r="D804" s="139">
        <v>4</v>
      </c>
      <c r="E804" s="139">
        <v>2</v>
      </c>
      <c r="F804" s="139">
        <v>0</v>
      </c>
      <c r="G804" s="139">
        <v>-33.219280949999998</v>
      </c>
    </row>
    <row r="805" spans="1:7" x14ac:dyDescent="0.4">
      <c r="A805">
        <v>74145</v>
      </c>
      <c r="B805" s="145">
        <v>42856</v>
      </c>
      <c r="C805" t="s">
        <v>2803</v>
      </c>
      <c r="D805" s="139">
        <v>2</v>
      </c>
      <c r="E805" s="139">
        <v>2</v>
      </c>
      <c r="F805" s="139">
        <v>0</v>
      </c>
      <c r="G805" s="139">
        <v>-33.219280949999998</v>
      </c>
    </row>
    <row r="806" spans="1:7" x14ac:dyDescent="0.4">
      <c r="A806">
        <v>74233</v>
      </c>
      <c r="B806" s="145">
        <v>42736</v>
      </c>
      <c r="C806" t="s">
        <v>2854</v>
      </c>
      <c r="D806" s="139">
        <v>3</v>
      </c>
      <c r="E806" s="139">
        <v>1</v>
      </c>
      <c r="F806" s="139">
        <v>1</v>
      </c>
      <c r="G806" s="139">
        <v>-33.219280949999998</v>
      </c>
    </row>
    <row r="807" spans="1:7" x14ac:dyDescent="0.4">
      <c r="A807">
        <v>74276</v>
      </c>
      <c r="B807" s="145">
        <v>42217</v>
      </c>
      <c r="C807" t="s">
        <v>2842</v>
      </c>
      <c r="D807" s="139">
        <v>5</v>
      </c>
      <c r="E807" s="139">
        <v>1</v>
      </c>
      <c r="F807" s="139">
        <v>1</v>
      </c>
      <c r="G807" s="139">
        <v>-33.219280949999998</v>
      </c>
    </row>
    <row r="808" spans="1:7" x14ac:dyDescent="0.4">
      <c r="A808">
        <v>74506</v>
      </c>
      <c r="B808" s="145">
        <v>42430</v>
      </c>
      <c r="C808" t="s">
        <v>2858</v>
      </c>
      <c r="D808" s="139">
        <v>3</v>
      </c>
      <c r="E808" s="139">
        <v>3</v>
      </c>
      <c r="F808" s="139">
        <v>1</v>
      </c>
      <c r="G808" s="139">
        <v>-33.219280949999998</v>
      </c>
    </row>
    <row r="809" spans="1:7" x14ac:dyDescent="0.4">
      <c r="A809">
        <v>74616</v>
      </c>
      <c r="B809" s="145">
        <v>42186</v>
      </c>
      <c r="C809" t="s">
        <v>2834</v>
      </c>
      <c r="D809" s="139">
        <v>3</v>
      </c>
      <c r="E809" s="139">
        <v>3</v>
      </c>
      <c r="F809" s="139">
        <v>1</v>
      </c>
      <c r="G809" s="139">
        <v>-33.219280949999998</v>
      </c>
    </row>
    <row r="810" spans="1:7" x14ac:dyDescent="0.4">
      <c r="A810">
        <v>74677</v>
      </c>
      <c r="B810" s="145">
        <v>42887</v>
      </c>
      <c r="C810" t="s">
        <v>2871</v>
      </c>
      <c r="D810" s="139">
        <v>5</v>
      </c>
      <c r="E810" s="139">
        <v>1</v>
      </c>
      <c r="F810" s="139">
        <v>1</v>
      </c>
      <c r="G810" s="139">
        <v>-33.219280949999998</v>
      </c>
    </row>
    <row r="811" spans="1:7" x14ac:dyDescent="0.4">
      <c r="A811">
        <v>74844</v>
      </c>
      <c r="B811" s="145">
        <v>42917</v>
      </c>
      <c r="C811" t="s">
        <v>2833</v>
      </c>
      <c r="D811" s="139">
        <v>2</v>
      </c>
      <c r="E811" s="139">
        <v>1</v>
      </c>
      <c r="F811" s="139">
        <v>0</v>
      </c>
      <c r="G811" s="139">
        <v>-33.219280949999998</v>
      </c>
    </row>
    <row r="812" spans="1:7" x14ac:dyDescent="0.4">
      <c r="A812">
        <v>75031</v>
      </c>
      <c r="B812" s="145">
        <v>42948</v>
      </c>
      <c r="C812" t="s">
        <v>2846</v>
      </c>
      <c r="D812" s="139">
        <v>2</v>
      </c>
      <c r="E812" s="139">
        <v>3</v>
      </c>
      <c r="F812" s="139">
        <v>0</v>
      </c>
      <c r="G812" s="139">
        <v>-33.219280949999998</v>
      </c>
    </row>
    <row r="813" spans="1:7" x14ac:dyDescent="0.4">
      <c r="A813">
        <v>75236</v>
      </c>
      <c r="B813" s="145">
        <v>42430</v>
      </c>
      <c r="C813" t="s">
        <v>2856</v>
      </c>
      <c r="D813" s="139">
        <v>5</v>
      </c>
      <c r="E813" s="139">
        <v>1</v>
      </c>
      <c r="F813" s="139">
        <v>1</v>
      </c>
      <c r="G813" s="139">
        <v>-33.219280949999998</v>
      </c>
    </row>
    <row r="814" spans="1:7" x14ac:dyDescent="0.4">
      <c r="A814">
        <v>75351</v>
      </c>
      <c r="B814" s="145">
        <v>42736</v>
      </c>
      <c r="C814" t="s">
        <v>2843</v>
      </c>
      <c r="D814" s="139">
        <v>2</v>
      </c>
      <c r="E814" s="139">
        <v>1</v>
      </c>
      <c r="F814" s="139">
        <v>0</v>
      </c>
      <c r="G814" s="139">
        <v>-33.219280949999998</v>
      </c>
    </row>
    <row r="815" spans="1:7" x14ac:dyDescent="0.4">
      <c r="A815">
        <v>75498</v>
      </c>
      <c r="B815" s="145">
        <v>42705</v>
      </c>
      <c r="C815" t="s">
        <v>2831</v>
      </c>
      <c r="D815" s="139">
        <v>5</v>
      </c>
      <c r="E815" s="139">
        <v>1</v>
      </c>
      <c r="F815" s="139">
        <v>1</v>
      </c>
      <c r="G815" s="139">
        <v>-33.219280949999998</v>
      </c>
    </row>
    <row r="816" spans="1:7" x14ac:dyDescent="0.4">
      <c r="A816">
        <v>75560</v>
      </c>
      <c r="B816" s="145">
        <v>42736</v>
      </c>
      <c r="C816" t="s">
        <v>2830</v>
      </c>
      <c r="D816" s="139">
        <v>1</v>
      </c>
      <c r="E816" s="139">
        <v>3</v>
      </c>
      <c r="F816" s="139">
        <v>0</v>
      </c>
      <c r="G816" s="139">
        <v>-33.219280949999998</v>
      </c>
    </row>
    <row r="817" spans="1:7" x14ac:dyDescent="0.4">
      <c r="A817">
        <v>75654</v>
      </c>
      <c r="B817" s="145">
        <v>42705</v>
      </c>
      <c r="C817" t="s">
        <v>2866</v>
      </c>
      <c r="D817" s="139">
        <v>3</v>
      </c>
      <c r="E817" s="139">
        <v>1</v>
      </c>
      <c r="F817" s="139">
        <v>1</v>
      </c>
      <c r="G817" s="139">
        <v>-33.219280949999998</v>
      </c>
    </row>
    <row r="818" spans="1:7" x14ac:dyDescent="0.4">
      <c r="A818">
        <v>75735</v>
      </c>
      <c r="B818" s="145">
        <v>42705</v>
      </c>
      <c r="C818" t="s">
        <v>2860</v>
      </c>
      <c r="D818" s="139">
        <v>5</v>
      </c>
      <c r="E818" s="139">
        <v>1</v>
      </c>
      <c r="F818" s="139">
        <v>1</v>
      </c>
      <c r="G818" s="139">
        <v>-33.219280949999998</v>
      </c>
    </row>
    <row r="819" spans="1:7" x14ac:dyDescent="0.4">
      <c r="A819">
        <v>75870</v>
      </c>
      <c r="B819" s="145">
        <v>42370</v>
      </c>
      <c r="C819" t="s">
        <v>2888</v>
      </c>
      <c r="D819" s="139">
        <v>3</v>
      </c>
      <c r="E819" s="139">
        <v>3</v>
      </c>
      <c r="F819" s="139">
        <v>1</v>
      </c>
      <c r="G819" s="139">
        <v>-33.219280949999998</v>
      </c>
    </row>
    <row r="820" spans="1:7" x14ac:dyDescent="0.4">
      <c r="A820">
        <v>75936</v>
      </c>
      <c r="B820" s="145">
        <v>42826</v>
      </c>
      <c r="C820" t="s">
        <v>2832</v>
      </c>
      <c r="D820" s="139">
        <v>5</v>
      </c>
      <c r="E820" s="139">
        <v>1</v>
      </c>
      <c r="F820" s="139">
        <v>1</v>
      </c>
      <c r="G820" s="139">
        <v>-33.219280949999998</v>
      </c>
    </row>
    <row r="821" spans="1:7" x14ac:dyDescent="0.4">
      <c r="A821">
        <v>75991</v>
      </c>
      <c r="B821" s="145">
        <v>43009</v>
      </c>
      <c r="C821" t="s">
        <v>2874</v>
      </c>
      <c r="D821" s="139">
        <v>2</v>
      </c>
      <c r="E821" s="139">
        <v>1</v>
      </c>
      <c r="F821" s="139">
        <v>0</v>
      </c>
      <c r="G821" s="139">
        <v>-33.219280949999998</v>
      </c>
    </row>
    <row r="822" spans="1:7" x14ac:dyDescent="0.4">
      <c r="A822">
        <v>76043</v>
      </c>
      <c r="B822" s="145">
        <v>42430</v>
      </c>
      <c r="C822" t="s">
        <v>2869</v>
      </c>
      <c r="D822" s="139">
        <v>3</v>
      </c>
      <c r="E822" s="139">
        <v>1</v>
      </c>
      <c r="F822" s="139">
        <v>1</v>
      </c>
      <c r="G822" s="139">
        <v>-33.219280949999998</v>
      </c>
    </row>
    <row r="823" spans="1:7" x14ac:dyDescent="0.4">
      <c r="A823">
        <v>76478</v>
      </c>
      <c r="B823" s="145">
        <v>42917</v>
      </c>
      <c r="C823" t="s">
        <v>2881</v>
      </c>
      <c r="D823" s="139">
        <v>2</v>
      </c>
      <c r="E823" s="139">
        <v>2</v>
      </c>
      <c r="F823" s="139">
        <v>0</v>
      </c>
      <c r="G823" s="139">
        <v>-33.219280949999998</v>
      </c>
    </row>
    <row r="824" spans="1:7" x14ac:dyDescent="0.4">
      <c r="A824">
        <v>76611</v>
      </c>
      <c r="B824" s="145">
        <v>42795</v>
      </c>
      <c r="C824" t="s">
        <v>2872</v>
      </c>
      <c r="D824" s="139">
        <v>3</v>
      </c>
      <c r="E824" s="139">
        <v>3</v>
      </c>
      <c r="F824" s="139">
        <v>1</v>
      </c>
      <c r="G824" s="139">
        <v>-33.219280949999998</v>
      </c>
    </row>
    <row r="825" spans="1:7" x14ac:dyDescent="0.4">
      <c r="A825">
        <v>76658</v>
      </c>
      <c r="B825" s="145">
        <v>42675</v>
      </c>
      <c r="C825" t="s">
        <v>2886</v>
      </c>
      <c r="D825" s="139">
        <v>5</v>
      </c>
      <c r="E825" s="139">
        <v>1</v>
      </c>
      <c r="F825" s="139">
        <v>1</v>
      </c>
      <c r="G825" s="139">
        <v>-33.219280949999998</v>
      </c>
    </row>
    <row r="826" spans="1:7" x14ac:dyDescent="0.4">
      <c r="A826">
        <v>76667</v>
      </c>
      <c r="B826" s="145">
        <v>42887</v>
      </c>
      <c r="C826" t="s">
        <v>2878</v>
      </c>
      <c r="D826" s="139">
        <v>1</v>
      </c>
      <c r="E826" s="139">
        <v>1</v>
      </c>
      <c r="F826" s="139">
        <v>0</v>
      </c>
      <c r="G826" s="139">
        <v>-33.219280949999998</v>
      </c>
    </row>
    <row r="827" spans="1:7" x14ac:dyDescent="0.4">
      <c r="A827">
        <v>76804</v>
      </c>
      <c r="B827" s="145">
        <v>42887</v>
      </c>
      <c r="C827" t="s">
        <v>2890</v>
      </c>
      <c r="D827" s="139">
        <v>2</v>
      </c>
      <c r="E827" s="139">
        <v>1</v>
      </c>
      <c r="F827" s="139">
        <v>0</v>
      </c>
      <c r="G827" s="139">
        <v>-33.219280949999998</v>
      </c>
    </row>
    <row r="828" spans="1:7" x14ac:dyDescent="0.4">
      <c r="A828">
        <v>77637</v>
      </c>
      <c r="B828" s="145">
        <v>42705</v>
      </c>
      <c r="C828" t="s">
        <v>2879</v>
      </c>
      <c r="D828" s="139">
        <v>5</v>
      </c>
      <c r="E828" s="139">
        <v>1</v>
      </c>
      <c r="F828" s="139">
        <v>1</v>
      </c>
      <c r="G828" s="139">
        <v>-33.219280949999998</v>
      </c>
    </row>
    <row r="829" spans="1:7" x14ac:dyDescent="0.4">
      <c r="A829">
        <v>77709</v>
      </c>
      <c r="B829" s="145">
        <v>42583</v>
      </c>
      <c r="C829" t="s">
        <v>2889</v>
      </c>
      <c r="D829" s="139">
        <v>3</v>
      </c>
      <c r="E829" s="139">
        <v>3</v>
      </c>
      <c r="F829" s="139">
        <v>1</v>
      </c>
      <c r="G829" s="139">
        <v>-33.219280949999998</v>
      </c>
    </row>
    <row r="830" spans="1:7" x14ac:dyDescent="0.4">
      <c r="A830">
        <v>77915</v>
      </c>
      <c r="B830" s="145">
        <v>42675</v>
      </c>
      <c r="C830" t="s">
        <v>2870</v>
      </c>
      <c r="D830" s="139">
        <v>1</v>
      </c>
      <c r="E830" s="139">
        <v>3</v>
      </c>
      <c r="F830" s="139">
        <v>0</v>
      </c>
      <c r="G830" s="139">
        <v>-33.219280949999998</v>
      </c>
    </row>
    <row r="831" spans="1:7" x14ac:dyDescent="0.4">
      <c r="A831">
        <v>77922</v>
      </c>
      <c r="B831" s="145">
        <v>42552</v>
      </c>
      <c r="C831" t="s">
        <v>2868</v>
      </c>
      <c r="D831" s="139">
        <v>2</v>
      </c>
      <c r="E831" s="139">
        <v>2</v>
      </c>
      <c r="F831" s="139">
        <v>0</v>
      </c>
      <c r="G831" s="139">
        <v>-33.219280949999998</v>
      </c>
    </row>
    <row r="832" spans="1:7" x14ac:dyDescent="0.4">
      <c r="A832">
        <v>77937</v>
      </c>
      <c r="B832" s="145">
        <v>42917</v>
      </c>
      <c r="C832" t="s">
        <v>2873</v>
      </c>
      <c r="D832" s="139">
        <v>4</v>
      </c>
      <c r="E832" s="139">
        <v>1</v>
      </c>
      <c r="F832" s="139">
        <v>0</v>
      </c>
      <c r="G832" s="139">
        <v>-33.219280949999998</v>
      </c>
    </row>
    <row r="833" spans="1:7" x14ac:dyDescent="0.4">
      <c r="A833">
        <v>78099</v>
      </c>
      <c r="B833" s="145">
        <v>42675</v>
      </c>
      <c r="C833" t="s">
        <v>2885</v>
      </c>
      <c r="D833" s="139">
        <v>5</v>
      </c>
      <c r="E833" s="139">
        <v>2</v>
      </c>
      <c r="F833" s="139">
        <v>1</v>
      </c>
      <c r="G833" s="139">
        <v>-33.219280949999998</v>
      </c>
    </row>
    <row r="834" spans="1:7" x14ac:dyDescent="0.4">
      <c r="A834">
        <v>78103</v>
      </c>
      <c r="B834" s="145">
        <v>41944</v>
      </c>
      <c r="C834" t="s">
        <v>2867</v>
      </c>
      <c r="D834" s="139">
        <v>3</v>
      </c>
      <c r="E834" s="139">
        <v>1</v>
      </c>
      <c r="F834" s="139">
        <v>1</v>
      </c>
      <c r="G834" s="139">
        <v>-33.219280949999998</v>
      </c>
    </row>
    <row r="835" spans="1:7" x14ac:dyDescent="0.4">
      <c r="A835">
        <v>78204</v>
      </c>
      <c r="B835" s="145">
        <v>42583</v>
      </c>
      <c r="C835" t="s">
        <v>2883</v>
      </c>
      <c r="D835" s="139">
        <v>5</v>
      </c>
      <c r="E835" s="139">
        <v>2</v>
      </c>
      <c r="F835" s="139">
        <v>1</v>
      </c>
      <c r="G835" s="139">
        <v>-33.219280949999998</v>
      </c>
    </row>
    <row r="836" spans="1:7" x14ac:dyDescent="0.4">
      <c r="A836">
        <v>78319</v>
      </c>
      <c r="B836" s="145">
        <v>42795</v>
      </c>
      <c r="C836" t="s">
        <v>2884</v>
      </c>
      <c r="D836" s="139">
        <v>3</v>
      </c>
      <c r="E836" s="139">
        <v>3</v>
      </c>
      <c r="F836" s="139">
        <v>1</v>
      </c>
      <c r="G836" s="139">
        <v>-33.219280949999998</v>
      </c>
    </row>
    <row r="837" spans="1:7" x14ac:dyDescent="0.4">
      <c r="A837">
        <v>78324</v>
      </c>
      <c r="B837" s="145">
        <v>42430</v>
      </c>
      <c r="C837" t="s">
        <v>2891</v>
      </c>
      <c r="D837" s="139">
        <v>5</v>
      </c>
      <c r="E837" s="139">
        <v>1</v>
      </c>
      <c r="F837" s="139">
        <v>1</v>
      </c>
      <c r="G837" s="139">
        <v>-33.219280949999998</v>
      </c>
    </row>
    <row r="838" spans="1:7" x14ac:dyDescent="0.4">
      <c r="A838">
        <v>78333</v>
      </c>
      <c r="B838" s="145">
        <v>42795</v>
      </c>
      <c r="C838" t="s">
        <v>2875</v>
      </c>
      <c r="D838" s="139">
        <v>4</v>
      </c>
      <c r="E838" s="139">
        <v>1</v>
      </c>
      <c r="F838" s="139">
        <v>0</v>
      </c>
      <c r="G838" s="139">
        <v>-33.219280949999998</v>
      </c>
    </row>
    <row r="839" spans="1:7" x14ac:dyDescent="0.4">
      <c r="A839">
        <v>78492</v>
      </c>
      <c r="B839" s="145">
        <v>42614</v>
      </c>
      <c r="C839" t="s">
        <v>2876</v>
      </c>
      <c r="D839" s="139">
        <v>3</v>
      </c>
      <c r="E839" s="139">
        <v>3</v>
      </c>
      <c r="F839" s="139">
        <v>1</v>
      </c>
      <c r="G839" s="139">
        <v>-33.219280949999998</v>
      </c>
    </row>
    <row r="840" spans="1:7" x14ac:dyDescent="0.4">
      <c r="A840">
        <v>78605</v>
      </c>
      <c r="B840" s="145">
        <v>42736</v>
      </c>
      <c r="C840" t="s">
        <v>2855</v>
      </c>
      <c r="D840" s="139">
        <v>5</v>
      </c>
      <c r="E840" s="139">
        <v>2</v>
      </c>
      <c r="F840" s="139">
        <v>1</v>
      </c>
      <c r="G840" s="139">
        <v>-33.219280949999998</v>
      </c>
    </row>
    <row r="841" spans="1:7" x14ac:dyDescent="0.4">
      <c r="A841">
        <v>78723</v>
      </c>
      <c r="B841" s="145">
        <v>42948</v>
      </c>
      <c r="C841" t="s">
        <v>2921</v>
      </c>
      <c r="D841" s="139">
        <v>5</v>
      </c>
      <c r="E841" s="139">
        <v>1</v>
      </c>
      <c r="F841" s="139">
        <v>1</v>
      </c>
      <c r="G841" s="139">
        <v>-33.219280949999998</v>
      </c>
    </row>
    <row r="842" spans="1:7" x14ac:dyDescent="0.4">
      <c r="A842">
        <v>78813</v>
      </c>
      <c r="B842" s="145">
        <v>42614</v>
      </c>
      <c r="C842" t="s">
        <v>2829</v>
      </c>
      <c r="D842" s="139">
        <v>3</v>
      </c>
      <c r="E842" s="139">
        <v>3</v>
      </c>
      <c r="F842" s="139">
        <v>1</v>
      </c>
      <c r="G842" s="139">
        <v>-33.219280949999998</v>
      </c>
    </row>
    <row r="843" spans="1:7" x14ac:dyDescent="0.4">
      <c r="A843">
        <v>78900</v>
      </c>
      <c r="B843" s="145">
        <v>42887</v>
      </c>
      <c r="C843" t="s">
        <v>2913</v>
      </c>
      <c r="D843" s="139">
        <v>3</v>
      </c>
      <c r="E843" s="139">
        <v>2</v>
      </c>
      <c r="F843" s="139">
        <v>1</v>
      </c>
      <c r="G843" s="139">
        <v>-33.219280949999998</v>
      </c>
    </row>
    <row r="844" spans="1:7" x14ac:dyDescent="0.4">
      <c r="A844">
        <v>79037</v>
      </c>
      <c r="B844" s="145">
        <v>42887</v>
      </c>
      <c r="C844" t="s">
        <v>2861</v>
      </c>
      <c r="D844" s="139">
        <v>2</v>
      </c>
      <c r="E844" s="139">
        <v>3</v>
      </c>
      <c r="F844" s="139">
        <v>0</v>
      </c>
      <c r="G844" s="139">
        <v>-33.219280949999998</v>
      </c>
    </row>
    <row r="845" spans="1:7" x14ac:dyDescent="0.4">
      <c r="A845">
        <v>79087</v>
      </c>
      <c r="B845" s="145">
        <v>42614</v>
      </c>
      <c r="C845" t="s">
        <v>2877</v>
      </c>
      <c r="D845" s="139">
        <v>1</v>
      </c>
      <c r="E845" s="139">
        <v>2</v>
      </c>
      <c r="F845" s="139">
        <v>0</v>
      </c>
      <c r="G845" s="139">
        <v>-33.219280949999998</v>
      </c>
    </row>
    <row r="846" spans="1:7" x14ac:dyDescent="0.4">
      <c r="A846">
        <v>79115</v>
      </c>
      <c r="B846" s="145">
        <v>42736</v>
      </c>
      <c r="C846" t="s">
        <v>2887</v>
      </c>
      <c r="D846" s="139">
        <v>1</v>
      </c>
      <c r="E846" s="139">
        <v>1</v>
      </c>
      <c r="F846" s="139">
        <v>0</v>
      </c>
      <c r="G846" s="139">
        <v>-33.219280949999998</v>
      </c>
    </row>
    <row r="847" spans="1:7" x14ac:dyDescent="0.4">
      <c r="A847">
        <v>79167</v>
      </c>
      <c r="B847" s="145">
        <v>42826</v>
      </c>
      <c r="C847" t="s">
        <v>2922</v>
      </c>
      <c r="D847" s="139">
        <v>5</v>
      </c>
      <c r="E847" s="139">
        <v>2</v>
      </c>
      <c r="F847" s="139">
        <v>1</v>
      </c>
      <c r="G847" s="139">
        <v>-33.219280949999998</v>
      </c>
    </row>
    <row r="848" spans="1:7" x14ac:dyDescent="0.4">
      <c r="A848">
        <v>79241</v>
      </c>
      <c r="B848" s="145">
        <v>42583</v>
      </c>
      <c r="C848" t="s">
        <v>2916</v>
      </c>
      <c r="D848" s="139">
        <v>2</v>
      </c>
      <c r="E848" s="139">
        <v>2</v>
      </c>
      <c r="F848" s="139">
        <v>0</v>
      </c>
      <c r="G848" s="139">
        <v>-33.219280949999998</v>
      </c>
    </row>
    <row r="849" spans="1:7" x14ac:dyDescent="0.4">
      <c r="A849">
        <v>79304</v>
      </c>
      <c r="B849" s="145">
        <v>42583</v>
      </c>
      <c r="C849" t="s">
        <v>2865</v>
      </c>
      <c r="D849" s="139">
        <v>2</v>
      </c>
      <c r="E849" s="139">
        <v>2</v>
      </c>
      <c r="F849" s="139">
        <v>0</v>
      </c>
      <c r="G849" s="139">
        <v>-33.219280949999998</v>
      </c>
    </row>
    <row r="850" spans="1:7" x14ac:dyDescent="0.4">
      <c r="A850">
        <v>79389</v>
      </c>
      <c r="B850" s="145">
        <v>42552</v>
      </c>
      <c r="C850" t="s">
        <v>2882</v>
      </c>
      <c r="D850" s="139">
        <v>3</v>
      </c>
      <c r="E850" s="139">
        <v>2</v>
      </c>
      <c r="F850" s="139">
        <v>1</v>
      </c>
      <c r="G850" s="139">
        <v>-33.219280949999998</v>
      </c>
    </row>
    <row r="851" spans="1:7" x14ac:dyDescent="0.4">
      <c r="A851">
        <v>79471</v>
      </c>
      <c r="B851" s="145">
        <v>42644</v>
      </c>
      <c r="C851" t="s">
        <v>2862</v>
      </c>
      <c r="D851" s="139">
        <v>3</v>
      </c>
      <c r="E851" s="139">
        <v>1</v>
      </c>
      <c r="F851" s="139">
        <v>1</v>
      </c>
      <c r="G851" s="139">
        <v>-33.219280949999998</v>
      </c>
    </row>
    <row r="852" spans="1:7" x14ac:dyDescent="0.4">
      <c r="A852">
        <v>79487</v>
      </c>
      <c r="B852" s="145">
        <v>42552</v>
      </c>
      <c r="C852" t="s">
        <v>2901</v>
      </c>
      <c r="D852" s="139">
        <v>4</v>
      </c>
      <c r="E852" s="139">
        <v>2</v>
      </c>
      <c r="F852" s="139">
        <v>0</v>
      </c>
      <c r="G852" s="139">
        <v>-33.219280949999998</v>
      </c>
    </row>
    <row r="853" spans="1:7" x14ac:dyDescent="0.4">
      <c r="A853">
        <v>79562</v>
      </c>
      <c r="B853" s="145">
        <v>42948</v>
      </c>
      <c r="C853" t="s">
        <v>2864</v>
      </c>
      <c r="D853" s="139">
        <v>2</v>
      </c>
      <c r="E853" s="139">
        <v>1</v>
      </c>
      <c r="F853" s="139">
        <v>0</v>
      </c>
      <c r="G853" s="139">
        <v>-33.219280949999998</v>
      </c>
    </row>
    <row r="854" spans="1:7" x14ac:dyDescent="0.4">
      <c r="A854">
        <v>79663</v>
      </c>
      <c r="B854" s="145">
        <v>42614</v>
      </c>
      <c r="C854" t="s">
        <v>2905</v>
      </c>
      <c r="D854" s="139">
        <v>3</v>
      </c>
      <c r="E854" s="139">
        <v>1</v>
      </c>
      <c r="F854" s="139">
        <v>1</v>
      </c>
      <c r="G854" s="139">
        <v>-33.219280949999998</v>
      </c>
    </row>
    <row r="855" spans="1:7" x14ac:dyDescent="0.4">
      <c r="A855">
        <v>79686</v>
      </c>
      <c r="B855" s="145">
        <v>42887</v>
      </c>
      <c r="C855" t="s">
        <v>2897</v>
      </c>
      <c r="D855" s="139">
        <v>2</v>
      </c>
      <c r="E855" s="139">
        <v>1</v>
      </c>
      <c r="F855" s="139">
        <v>0</v>
      </c>
      <c r="G855" s="139">
        <v>-33.219280949999998</v>
      </c>
    </row>
    <row r="856" spans="1:7" x14ac:dyDescent="0.4">
      <c r="A856">
        <v>79732</v>
      </c>
      <c r="B856" s="145">
        <v>42675</v>
      </c>
      <c r="C856" t="s">
        <v>2898</v>
      </c>
      <c r="D856" s="139">
        <v>2</v>
      </c>
      <c r="E856" s="139">
        <v>2</v>
      </c>
      <c r="F856" s="139">
        <v>0</v>
      </c>
      <c r="G856" s="139">
        <v>-33.219280949999998</v>
      </c>
    </row>
    <row r="857" spans="1:7" x14ac:dyDescent="0.4">
      <c r="A857">
        <v>79771</v>
      </c>
      <c r="B857" s="145">
        <v>42856</v>
      </c>
      <c r="C857" t="s">
        <v>2907</v>
      </c>
      <c r="D857" s="139">
        <v>2</v>
      </c>
      <c r="E857" s="139">
        <v>1</v>
      </c>
      <c r="F857" s="139">
        <v>0</v>
      </c>
      <c r="G857" s="139">
        <v>-33.219280949999998</v>
      </c>
    </row>
    <row r="858" spans="1:7" x14ac:dyDescent="0.4">
      <c r="A858">
        <v>79929</v>
      </c>
      <c r="B858" s="145">
        <v>42401</v>
      </c>
      <c r="C858" t="s">
        <v>2893</v>
      </c>
      <c r="D858" s="139">
        <v>2</v>
      </c>
      <c r="E858" s="139">
        <v>2</v>
      </c>
      <c r="F858" s="139">
        <v>0</v>
      </c>
      <c r="G858" s="139">
        <v>-33.219280949999998</v>
      </c>
    </row>
    <row r="859" spans="1:7" x14ac:dyDescent="0.4">
      <c r="A859">
        <v>79936</v>
      </c>
      <c r="B859" s="145">
        <v>42309</v>
      </c>
      <c r="C859" t="s">
        <v>2904</v>
      </c>
      <c r="D859" s="139">
        <v>3</v>
      </c>
      <c r="E859" s="139">
        <v>3</v>
      </c>
      <c r="F859" s="139">
        <v>1</v>
      </c>
      <c r="G859" s="139">
        <v>-33.219280949999998</v>
      </c>
    </row>
    <row r="860" spans="1:7" x14ac:dyDescent="0.4">
      <c r="A860">
        <v>79948</v>
      </c>
      <c r="B860" s="145">
        <v>42675</v>
      </c>
      <c r="C860" t="s">
        <v>2863</v>
      </c>
      <c r="D860" s="139">
        <v>3</v>
      </c>
      <c r="E860" s="139">
        <v>1</v>
      </c>
      <c r="F860" s="139">
        <v>1</v>
      </c>
      <c r="G860" s="139">
        <v>-33.219280949999998</v>
      </c>
    </row>
    <row r="861" spans="1:7" x14ac:dyDescent="0.4">
      <c r="A861">
        <v>80124</v>
      </c>
      <c r="B861" s="145">
        <v>42705</v>
      </c>
      <c r="C861" t="s">
        <v>2899</v>
      </c>
      <c r="D861" s="139">
        <v>5</v>
      </c>
      <c r="E861" s="139">
        <v>1</v>
      </c>
      <c r="F861" s="139">
        <v>1</v>
      </c>
      <c r="G861" s="139">
        <v>-33.219280949999998</v>
      </c>
    </row>
    <row r="862" spans="1:7" x14ac:dyDescent="0.4">
      <c r="A862">
        <v>80132</v>
      </c>
      <c r="B862" s="145">
        <v>42522</v>
      </c>
      <c r="C862" t="s">
        <v>2880</v>
      </c>
      <c r="D862" s="139">
        <v>5</v>
      </c>
      <c r="E862" s="139">
        <v>1</v>
      </c>
      <c r="F862" s="139">
        <v>1</v>
      </c>
      <c r="G862" s="139">
        <v>-33.219280949999998</v>
      </c>
    </row>
    <row r="863" spans="1:7" x14ac:dyDescent="0.4">
      <c r="A863">
        <v>80136</v>
      </c>
      <c r="B863" s="145">
        <v>42856</v>
      </c>
      <c r="C863" t="s">
        <v>2909</v>
      </c>
      <c r="D863" s="139">
        <v>2</v>
      </c>
      <c r="E863" s="139">
        <v>1</v>
      </c>
      <c r="F863" s="139">
        <v>0</v>
      </c>
      <c r="G863" s="139">
        <v>-33.219280949999998</v>
      </c>
    </row>
    <row r="864" spans="1:7" x14ac:dyDescent="0.4">
      <c r="A864">
        <v>80156</v>
      </c>
      <c r="B864" s="145">
        <v>42979</v>
      </c>
      <c r="C864" t="s">
        <v>2903</v>
      </c>
      <c r="D864" s="139">
        <v>3</v>
      </c>
      <c r="E864" s="139">
        <v>1</v>
      </c>
      <c r="F864" s="139">
        <v>1</v>
      </c>
      <c r="G864" s="139">
        <v>-33.219280949999998</v>
      </c>
    </row>
    <row r="865" spans="1:7" x14ac:dyDescent="0.4">
      <c r="A865">
        <v>80186</v>
      </c>
      <c r="B865" s="145">
        <v>42826</v>
      </c>
      <c r="C865" t="s">
        <v>2917</v>
      </c>
      <c r="D865" s="139">
        <v>5</v>
      </c>
      <c r="E865" s="139">
        <v>1</v>
      </c>
      <c r="F865" s="139">
        <v>1</v>
      </c>
      <c r="G865" s="139">
        <v>-33.219280949999998</v>
      </c>
    </row>
    <row r="866" spans="1:7" x14ac:dyDescent="0.4">
      <c r="A866">
        <v>80195</v>
      </c>
      <c r="B866" s="145">
        <v>42948</v>
      </c>
      <c r="C866" t="s">
        <v>2911</v>
      </c>
      <c r="D866" s="139">
        <v>2</v>
      </c>
      <c r="E866" s="139">
        <v>3</v>
      </c>
      <c r="F866" s="139">
        <v>0</v>
      </c>
      <c r="G866" s="139">
        <v>-33.219280949999998</v>
      </c>
    </row>
    <row r="867" spans="1:7" x14ac:dyDescent="0.4">
      <c r="A867">
        <v>80230</v>
      </c>
      <c r="B867" s="145">
        <v>42826</v>
      </c>
      <c r="C867" t="s">
        <v>2908</v>
      </c>
      <c r="D867" s="139">
        <v>5</v>
      </c>
      <c r="E867" s="139">
        <v>2</v>
      </c>
      <c r="F867" s="139">
        <v>1</v>
      </c>
      <c r="G867" s="139">
        <v>-33.219280949999998</v>
      </c>
    </row>
    <row r="868" spans="1:7" x14ac:dyDescent="0.4">
      <c r="A868">
        <v>80241</v>
      </c>
      <c r="B868" s="145">
        <v>42491</v>
      </c>
      <c r="C868" t="s">
        <v>2895</v>
      </c>
      <c r="D868" s="139">
        <v>3</v>
      </c>
      <c r="E868" s="139">
        <v>2</v>
      </c>
      <c r="F868" s="139">
        <v>1</v>
      </c>
      <c r="G868" s="139">
        <v>-33.219280949999998</v>
      </c>
    </row>
    <row r="869" spans="1:7" x14ac:dyDescent="0.4">
      <c r="A869">
        <v>80282</v>
      </c>
      <c r="B869" s="145">
        <v>42430</v>
      </c>
      <c r="C869" t="s">
        <v>2918</v>
      </c>
      <c r="D869" s="139">
        <v>5</v>
      </c>
      <c r="E869" s="139">
        <v>1</v>
      </c>
      <c r="F869" s="139">
        <v>1</v>
      </c>
      <c r="G869" s="139">
        <v>-33.219280949999998</v>
      </c>
    </row>
    <row r="870" spans="1:7" x14ac:dyDescent="0.4">
      <c r="A870">
        <v>80427</v>
      </c>
      <c r="B870" s="145">
        <v>42795</v>
      </c>
      <c r="C870" t="s">
        <v>2894</v>
      </c>
      <c r="D870" s="139">
        <v>3</v>
      </c>
      <c r="E870" s="139">
        <v>2</v>
      </c>
      <c r="F870" s="139">
        <v>1</v>
      </c>
      <c r="G870" s="139">
        <v>-33.219280949999998</v>
      </c>
    </row>
    <row r="871" spans="1:7" x14ac:dyDescent="0.4">
      <c r="A871">
        <v>80439</v>
      </c>
      <c r="B871" s="145">
        <v>42767</v>
      </c>
      <c r="C871" t="s">
        <v>2920</v>
      </c>
      <c r="D871" s="139">
        <v>5</v>
      </c>
      <c r="E871" s="139">
        <v>2</v>
      </c>
      <c r="F871" s="139">
        <v>1</v>
      </c>
      <c r="G871" s="139">
        <v>-33.219280949999998</v>
      </c>
    </row>
    <row r="872" spans="1:7" x14ac:dyDescent="0.4">
      <c r="A872">
        <v>80541</v>
      </c>
      <c r="B872" s="145">
        <v>42856</v>
      </c>
      <c r="C872" t="s">
        <v>2927</v>
      </c>
      <c r="D872" s="139">
        <v>2</v>
      </c>
      <c r="E872" s="139">
        <v>1</v>
      </c>
      <c r="F872" s="139">
        <v>0</v>
      </c>
      <c r="G872" s="139">
        <v>-33.219280949999998</v>
      </c>
    </row>
    <row r="873" spans="1:7" x14ac:dyDescent="0.4">
      <c r="A873">
        <v>80990</v>
      </c>
      <c r="B873" s="145">
        <v>42948</v>
      </c>
      <c r="C873" t="s">
        <v>2902</v>
      </c>
      <c r="D873" s="139">
        <v>2</v>
      </c>
      <c r="E873" s="139">
        <v>1</v>
      </c>
      <c r="F873" s="139">
        <v>0</v>
      </c>
      <c r="G873" s="139">
        <v>-33.219280949999998</v>
      </c>
    </row>
    <row r="874" spans="1:7" x14ac:dyDescent="0.4">
      <c r="A874">
        <v>81019</v>
      </c>
      <c r="B874" s="145">
        <v>42552</v>
      </c>
      <c r="C874" t="s">
        <v>2912</v>
      </c>
      <c r="D874" s="139">
        <v>2</v>
      </c>
      <c r="E874" s="139">
        <v>2</v>
      </c>
      <c r="F874" s="139">
        <v>0</v>
      </c>
      <c r="G874" s="139">
        <v>-33.219280949999998</v>
      </c>
    </row>
    <row r="875" spans="1:7" x14ac:dyDescent="0.4">
      <c r="A875">
        <v>81087</v>
      </c>
      <c r="B875" s="145">
        <v>42491</v>
      </c>
      <c r="C875" t="s">
        <v>2919</v>
      </c>
      <c r="D875" s="139">
        <v>4</v>
      </c>
      <c r="E875" s="139">
        <v>2</v>
      </c>
      <c r="F875" s="139">
        <v>0</v>
      </c>
      <c r="G875" s="139">
        <v>-33.219280949999998</v>
      </c>
    </row>
    <row r="876" spans="1:7" x14ac:dyDescent="0.4">
      <c r="A876">
        <v>81269</v>
      </c>
      <c r="B876" s="145">
        <v>42856</v>
      </c>
      <c r="C876" t="s">
        <v>2915</v>
      </c>
      <c r="D876" s="139">
        <v>2</v>
      </c>
      <c r="E876" s="139">
        <v>2</v>
      </c>
      <c r="F876" s="139">
        <v>0</v>
      </c>
      <c r="G876" s="139">
        <v>-33.219280949999998</v>
      </c>
    </row>
    <row r="877" spans="1:7" x14ac:dyDescent="0.4">
      <c r="A877">
        <v>81322</v>
      </c>
      <c r="B877" s="145">
        <v>42887</v>
      </c>
      <c r="C877" t="s">
        <v>2935</v>
      </c>
      <c r="D877" s="139">
        <v>3</v>
      </c>
      <c r="E877" s="139">
        <v>2</v>
      </c>
      <c r="F877" s="139">
        <v>1</v>
      </c>
      <c r="G877" s="139">
        <v>-33.219280949999998</v>
      </c>
    </row>
    <row r="878" spans="1:7" x14ac:dyDescent="0.4">
      <c r="A878">
        <v>81567</v>
      </c>
      <c r="B878" s="145">
        <v>42887</v>
      </c>
      <c r="C878" t="s">
        <v>2914</v>
      </c>
      <c r="D878" s="139">
        <v>2</v>
      </c>
      <c r="E878" s="139">
        <v>1</v>
      </c>
      <c r="F878" s="139">
        <v>0</v>
      </c>
      <c r="G878" s="139">
        <v>-33.219280949999998</v>
      </c>
    </row>
    <row r="879" spans="1:7" x14ac:dyDescent="0.4">
      <c r="A879">
        <v>81623</v>
      </c>
      <c r="B879" s="145">
        <v>42767</v>
      </c>
      <c r="C879" t="s">
        <v>2923</v>
      </c>
      <c r="D879" s="139">
        <v>2</v>
      </c>
      <c r="E879" s="139">
        <v>3</v>
      </c>
      <c r="F879" s="139">
        <v>0</v>
      </c>
      <c r="G879" s="139">
        <v>-33.219280949999998</v>
      </c>
    </row>
    <row r="880" spans="1:7" x14ac:dyDescent="0.4">
      <c r="A880">
        <v>81626</v>
      </c>
      <c r="B880" s="145">
        <v>42675</v>
      </c>
      <c r="C880" t="s">
        <v>2925</v>
      </c>
      <c r="D880" s="139">
        <v>2</v>
      </c>
      <c r="E880" s="139">
        <v>2</v>
      </c>
      <c r="F880" s="139">
        <v>0</v>
      </c>
      <c r="G880" s="139">
        <v>-33.219280949999998</v>
      </c>
    </row>
    <row r="881" spans="1:7" x14ac:dyDescent="0.4">
      <c r="A881">
        <v>81883</v>
      </c>
      <c r="B881" s="145">
        <v>42461</v>
      </c>
      <c r="C881" t="s">
        <v>2938</v>
      </c>
      <c r="D881" s="139">
        <v>5</v>
      </c>
      <c r="E881" s="139">
        <v>1</v>
      </c>
      <c r="F881" s="139">
        <v>1</v>
      </c>
      <c r="G881" s="139">
        <v>-33.219280949999998</v>
      </c>
    </row>
    <row r="882" spans="1:7" x14ac:dyDescent="0.4">
      <c r="A882">
        <v>82194</v>
      </c>
      <c r="B882" s="145">
        <v>42736</v>
      </c>
      <c r="C882" t="s">
        <v>2936</v>
      </c>
      <c r="D882" s="139">
        <v>1</v>
      </c>
      <c r="E882" s="139">
        <v>3</v>
      </c>
      <c r="F882" s="139">
        <v>0</v>
      </c>
      <c r="G882" s="139">
        <v>-33.219280949999998</v>
      </c>
    </row>
    <row r="883" spans="1:7" x14ac:dyDescent="0.4">
      <c r="A883">
        <v>82245</v>
      </c>
      <c r="B883" s="145">
        <v>41671</v>
      </c>
      <c r="C883" t="s">
        <v>2944</v>
      </c>
      <c r="D883" s="139">
        <v>3</v>
      </c>
      <c r="E883" s="139">
        <v>1</v>
      </c>
      <c r="F883" s="139">
        <v>1</v>
      </c>
      <c r="G883" s="139">
        <v>-33.219280949999998</v>
      </c>
    </row>
    <row r="884" spans="1:7" x14ac:dyDescent="0.4">
      <c r="A884">
        <v>82253</v>
      </c>
      <c r="B884" s="145">
        <v>42339</v>
      </c>
      <c r="C884" t="s">
        <v>2937</v>
      </c>
      <c r="D884" s="139">
        <v>2</v>
      </c>
      <c r="E884" s="139">
        <v>2</v>
      </c>
      <c r="F884" s="139">
        <v>0</v>
      </c>
      <c r="G884" s="139">
        <v>-33.219280949999998</v>
      </c>
    </row>
    <row r="885" spans="1:7" x14ac:dyDescent="0.4">
      <c r="A885">
        <v>82433</v>
      </c>
      <c r="B885" s="145">
        <v>42736</v>
      </c>
      <c r="C885" t="s">
        <v>2941</v>
      </c>
      <c r="D885" s="139">
        <v>5</v>
      </c>
      <c r="E885" s="139">
        <v>1</v>
      </c>
      <c r="F885" s="139">
        <v>1</v>
      </c>
      <c r="G885" s="139">
        <v>-33.219280949999998</v>
      </c>
    </row>
    <row r="886" spans="1:7" x14ac:dyDescent="0.4">
      <c r="A886">
        <v>82437</v>
      </c>
      <c r="B886" s="145">
        <v>42948</v>
      </c>
      <c r="C886" t="s">
        <v>2924</v>
      </c>
      <c r="D886" s="139">
        <v>3</v>
      </c>
      <c r="E886" s="139">
        <v>1</v>
      </c>
      <c r="F886" s="139">
        <v>1</v>
      </c>
      <c r="G886" s="139">
        <v>-33.219280949999998</v>
      </c>
    </row>
    <row r="887" spans="1:7" x14ac:dyDescent="0.4">
      <c r="A887">
        <v>82442</v>
      </c>
      <c r="B887" s="145">
        <v>42767</v>
      </c>
      <c r="C887" t="s">
        <v>183</v>
      </c>
      <c r="D887" s="139">
        <v>3</v>
      </c>
      <c r="E887" s="139">
        <v>1</v>
      </c>
      <c r="F887" s="139">
        <v>1</v>
      </c>
      <c r="G887" s="139">
        <v>-33.219280949999998</v>
      </c>
    </row>
    <row r="888" spans="1:7" x14ac:dyDescent="0.4">
      <c r="A888">
        <v>82747</v>
      </c>
      <c r="B888" s="145">
        <v>42887</v>
      </c>
      <c r="C888" t="s">
        <v>1356</v>
      </c>
      <c r="D888" s="139">
        <v>3</v>
      </c>
      <c r="E888" s="139">
        <v>3</v>
      </c>
      <c r="F888" s="139">
        <v>1</v>
      </c>
      <c r="G888" s="139">
        <v>-33.219280949999998</v>
      </c>
    </row>
    <row r="889" spans="1:7" x14ac:dyDescent="0.4">
      <c r="A889">
        <v>82887</v>
      </c>
      <c r="B889" s="145">
        <v>42309</v>
      </c>
      <c r="C889" t="s">
        <v>896</v>
      </c>
      <c r="D889" s="139">
        <v>3</v>
      </c>
      <c r="E889" s="139">
        <v>3</v>
      </c>
      <c r="F889" s="139">
        <v>1</v>
      </c>
      <c r="G889" s="139">
        <v>-33.219280949999998</v>
      </c>
    </row>
    <row r="890" spans="1:7" x14ac:dyDescent="0.4">
      <c r="A890">
        <v>82950</v>
      </c>
      <c r="B890" s="145">
        <v>42917</v>
      </c>
      <c r="C890" t="s">
        <v>888</v>
      </c>
      <c r="D890" s="139">
        <v>2</v>
      </c>
      <c r="E890" s="139">
        <v>1</v>
      </c>
      <c r="F890" s="139">
        <v>0</v>
      </c>
      <c r="G890" s="139">
        <v>-33.219280949999998</v>
      </c>
    </row>
    <row r="891" spans="1:7" x14ac:dyDescent="0.4">
      <c r="A891">
        <v>82955</v>
      </c>
      <c r="B891" s="145">
        <v>41913</v>
      </c>
      <c r="C891" t="s">
        <v>885</v>
      </c>
      <c r="D891" s="139">
        <v>3</v>
      </c>
      <c r="E891" s="139">
        <v>3</v>
      </c>
      <c r="F891" s="139">
        <v>1</v>
      </c>
      <c r="G891" s="139">
        <v>-33.219280949999998</v>
      </c>
    </row>
    <row r="892" spans="1:7" x14ac:dyDescent="0.4">
      <c r="A892">
        <v>83046</v>
      </c>
      <c r="B892" s="145">
        <v>42705</v>
      </c>
      <c r="C892" t="s">
        <v>909</v>
      </c>
      <c r="D892" s="139">
        <v>1</v>
      </c>
      <c r="E892" s="139">
        <v>1</v>
      </c>
      <c r="F892" s="139">
        <v>0</v>
      </c>
      <c r="G892" s="139">
        <v>-33.219280949999998</v>
      </c>
    </row>
    <row r="893" spans="1:7" x14ac:dyDescent="0.4">
      <c r="A893">
        <v>83110</v>
      </c>
      <c r="B893" s="145">
        <v>42948</v>
      </c>
      <c r="C893" t="s">
        <v>886</v>
      </c>
      <c r="D893" s="139">
        <v>2</v>
      </c>
      <c r="E893" s="139">
        <v>1</v>
      </c>
      <c r="F893" s="139">
        <v>0</v>
      </c>
      <c r="G893" s="139">
        <v>-33.219280949999998</v>
      </c>
    </row>
    <row r="894" spans="1:7" x14ac:dyDescent="0.4">
      <c r="A894">
        <v>83119</v>
      </c>
      <c r="B894" s="145">
        <v>42675</v>
      </c>
      <c r="C894" t="s">
        <v>884</v>
      </c>
      <c r="D894" s="139">
        <v>3</v>
      </c>
      <c r="E894" s="139">
        <v>1</v>
      </c>
      <c r="F894" s="139">
        <v>1</v>
      </c>
      <c r="G894" s="139">
        <v>-33.219280949999998</v>
      </c>
    </row>
    <row r="895" spans="1:7" x14ac:dyDescent="0.4">
      <c r="A895">
        <v>83124</v>
      </c>
      <c r="B895" s="145">
        <v>42795</v>
      </c>
      <c r="C895" t="s">
        <v>891</v>
      </c>
      <c r="D895" s="139">
        <v>2</v>
      </c>
      <c r="E895" s="139">
        <v>1</v>
      </c>
      <c r="F895" s="139">
        <v>0</v>
      </c>
      <c r="G895" s="139">
        <v>-33.219280949999998</v>
      </c>
    </row>
    <row r="896" spans="1:7" x14ac:dyDescent="0.4">
      <c r="A896">
        <v>83262</v>
      </c>
      <c r="B896" s="145">
        <v>42887</v>
      </c>
      <c r="C896" t="s">
        <v>907</v>
      </c>
      <c r="D896" s="139">
        <v>2</v>
      </c>
      <c r="E896" s="139">
        <v>3</v>
      </c>
      <c r="F896" s="139">
        <v>0</v>
      </c>
      <c r="G896" s="139">
        <v>-33.219280949999998</v>
      </c>
    </row>
    <row r="897" spans="1:7" x14ac:dyDescent="0.4">
      <c r="A897">
        <v>83590</v>
      </c>
      <c r="B897" s="145">
        <v>41699</v>
      </c>
      <c r="C897" t="s">
        <v>882</v>
      </c>
      <c r="D897" s="139">
        <v>5</v>
      </c>
      <c r="E897" s="139">
        <v>1</v>
      </c>
      <c r="F897" s="139">
        <v>1</v>
      </c>
      <c r="G897" s="139">
        <v>-33.219280949999998</v>
      </c>
    </row>
    <row r="898" spans="1:7" x14ac:dyDescent="0.4">
      <c r="A898">
        <v>83743</v>
      </c>
      <c r="B898" s="145">
        <v>41579</v>
      </c>
      <c r="C898" t="s">
        <v>890</v>
      </c>
      <c r="D898" s="139">
        <v>3</v>
      </c>
      <c r="E898" s="139">
        <v>1</v>
      </c>
      <c r="F898" s="139">
        <v>1</v>
      </c>
      <c r="G898" s="139">
        <v>-33.219280949999998</v>
      </c>
    </row>
    <row r="899" spans="1:7" x14ac:dyDescent="0.4">
      <c r="A899">
        <v>83755</v>
      </c>
      <c r="B899" s="145">
        <v>42125</v>
      </c>
      <c r="C899" t="s">
        <v>892</v>
      </c>
      <c r="D899" s="139">
        <v>5</v>
      </c>
      <c r="E899" s="139">
        <v>1</v>
      </c>
      <c r="F899" s="139">
        <v>1</v>
      </c>
      <c r="G899" s="139">
        <v>-33.219280949999998</v>
      </c>
    </row>
    <row r="900" spans="1:7" x14ac:dyDescent="0.4">
      <c r="A900">
        <v>83783</v>
      </c>
      <c r="B900" s="145">
        <v>42826</v>
      </c>
      <c r="C900" t="s">
        <v>911</v>
      </c>
      <c r="D900" s="139">
        <v>2</v>
      </c>
      <c r="E900" s="139">
        <v>3</v>
      </c>
      <c r="F900" s="139">
        <v>0</v>
      </c>
      <c r="G900" s="139">
        <v>-33.219280949999998</v>
      </c>
    </row>
    <row r="901" spans="1:7" x14ac:dyDescent="0.4">
      <c r="A901">
        <v>83837</v>
      </c>
      <c r="B901" s="145">
        <v>42644</v>
      </c>
      <c r="C901" t="s">
        <v>893</v>
      </c>
      <c r="D901" s="139">
        <v>3</v>
      </c>
      <c r="E901" s="139">
        <v>3</v>
      </c>
      <c r="F901" s="139">
        <v>1</v>
      </c>
      <c r="G901" s="139">
        <v>-33.219280949999998</v>
      </c>
    </row>
    <row r="902" spans="1:7" x14ac:dyDescent="0.4">
      <c r="A902">
        <v>83942</v>
      </c>
      <c r="B902" s="145">
        <v>42767</v>
      </c>
      <c r="C902" t="s">
        <v>899</v>
      </c>
      <c r="D902" s="139">
        <v>2</v>
      </c>
      <c r="E902" s="139">
        <v>2</v>
      </c>
      <c r="F902" s="139">
        <v>0</v>
      </c>
      <c r="G902" s="139">
        <v>-33.219280949999998</v>
      </c>
    </row>
    <row r="903" spans="1:7" x14ac:dyDescent="0.4">
      <c r="A903">
        <v>84036</v>
      </c>
      <c r="B903" s="145">
        <v>42675</v>
      </c>
      <c r="C903" t="s">
        <v>904</v>
      </c>
      <c r="D903" s="139">
        <v>2</v>
      </c>
      <c r="E903" s="139">
        <v>1</v>
      </c>
      <c r="F903" s="139">
        <v>0</v>
      </c>
      <c r="G903" s="139">
        <v>-33.219280949999998</v>
      </c>
    </row>
    <row r="904" spans="1:7" x14ac:dyDescent="0.4">
      <c r="A904">
        <v>84111</v>
      </c>
      <c r="B904" s="145">
        <v>42736</v>
      </c>
      <c r="C904" t="s">
        <v>889</v>
      </c>
      <c r="D904" s="139">
        <v>5</v>
      </c>
      <c r="E904" s="139">
        <v>2</v>
      </c>
      <c r="F904" s="139">
        <v>1</v>
      </c>
      <c r="G904" s="139">
        <v>-33.219280949999998</v>
      </c>
    </row>
    <row r="905" spans="1:7" x14ac:dyDescent="0.4">
      <c r="A905">
        <v>84196</v>
      </c>
      <c r="B905" s="145">
        <v>42675</v>
      </c>
      <c r="C905" t="s">
        <v>910</v>
      </c>
      <c r="D905" s="139">
        <v>4</v>
      </c>
      <c r="E905" s="139">
        <v>1</v>
      </c>
      <c r="F905" s="139">
        <v>0</v>
      </c>
      <c r="G905" s="139">
        <v>-33.219280949999998</v>
      </c>
    </row>
    <row r="906" spans="1:7" x14ac:dyDescent="0.4">
      <c r="A906">
        <v>84244</v>
      </c>
      <c r="B906" s="145">
        <v>42917</v>
      </c>
      <c r="C906" t="s">
        <v>894</v>
      </c>
      <c r="D906" s="139">
        <v>5</v>
      </c>
      <c r="E906" s="139">
        <v>2</v>
      </c>
      <c r="F906" s="139">
        <v>1</v>
      </c>
      <c r="G906" s="139">
        <v>-33.219280949999998</v>
      </c>
    </row>
    <row r="907" spans="1:7" x14ac:dyDescent="0.4">
      <c r="A907">
        <v>84375</v>
      </c>
      <c r="B907" s="145">
        <v>42522</v>
      </c>
      <c r="C907" t="s">
        <v>887</v>
      </c>
      <c r="D907" s="139">
        <v>3</v>
      </c>
      <c r="E907" s="139">
        <v>1</v>
      </c>
      <c r="F907" s="139">
        <v>1</v>
      </c>
      <c r="G907" s="139">
        <v>-33.219280949999998</v>
      </c>
    </row>
    <row r="908" spans="1:7" x14ac:dyDescent="0.4">
      <c r="A908">
        <v>84410</v>
      </c>
      <c r="B908" s="145">
        <v>42736</v>
      </c>
      <c r="C908" t="s">
        <v>900</v>
      </c>
      <c r="D908" s="139">
        <v>3</v>
      </c>
      <c r="E908" s="139">
        <v>2</v>
      </c>
      <c r="F908" s="139">
        <v>1</v>
      </c>
      <c r="G908" s="139">
        <v>-33.219280949999998</v>
      </c>
    </row>
    <row r="909" spans="1:7" x14ac:dyDescent="0.4">
      <c r="A909">
        <v>84418</v>
      </c>
      <c r="B909" s="145">
        <v>42522</v>
      </c>
      <c r="C909" t="s">
        <v>883</v>
      </c>
      <c r="D909" s="139">
        <v>3</v>
      </c>
      <c r="E909" s="139">
        <v>3</v>
      </c>
      <c r="F909" s="139">
        <v>1</v>
      </c>
      <c r="G909" s="139">
        <v>-33.219280949999998</v>
      </c>
    </row>
    <row r="910" spans="1:7" x14ac:dyDescent="0.4">
      <c r="A910">
        <v>84427</v>
      </c>
      <c r="B910" s="145">
        <v>42856</v>
      </c>
      <c r="C910" t="s">
        <v>901</v>
      </c>
      <c r="D910" s="139">
        <v>3</v>
      </c>
      <c r="E910" s="139">
        <v>1</v>
      </c>
      <c r="F910" s="139">
        <v>1</v>
      </c>
      <c r="G910" s="139">
        <v>-33.219280949999998</v>
      </c>
    </row>
    <row r="911" spans="1:7" x14ac:dyDescent="0.4">
      <c r="A911">
        <v>84502</v>
      </c>
      <c r="B911" s="145">
        <v>42917</v>
      </c>
      <c r="C911" t="s">
        <v>898</v>
      </c>
      <c r="D911" s="139">
        <v>2</v>
      </c>
      <c r="E911" s="139">
        <v>2</v>
      </c>
      <c r="F911" s="139">
        <v>0</v>
      </c>
      <c r="G911" s="139">
        <v>-33.219280949999998</v>
      </c>
    </row>
    <row r="912" spans="1:7" x14ac:dyDescent="0.4">
      <c r="A912">
        <v>84567</v>
      </c>
      <c r="B912" s="145">
        <v>42644</v>
      </c>
      <c r="C912" t="s">
        <v>912</v>
      </c>
      <c r="D912" s="139">
        <v>2</v>
      </c>
      <c r="E912" s="139">
        <v>2</v>
      </c>
      <c r="F912" s="139">
        <v>0</v>
      </c>
      <c r="G912" s="139">
        <v>-33.219280949999998</v>
      </c>
    </row>
    <row r="913" spans="1:7" x14ac:dyDescent="0.4">
      <c r="A913">
        <v>84619</v>
      </c>
      <c r="B913" s="145">
        <v>42826</v>
      </c>
      <c r="C913" t="s">
        <v>903</v>
      </c>
      <c r="D913" s="139">
        <v>2</v>
      </c>
      <c r="E913" s="139">
        <v>1</v>
      </c>
      <c r="F913" s="139">
        <v>0</v>
      </c>
      <c r="G913" s="139">
        <v>-33.219280949999998</v>
      </c>
    </row>
    <row r="914" spans="1:7" x14ac:dyDescent="0.4">
      <c r="A914">
        <v>84629</v>
      </c>
      <c r="B914" s="145">
        <v>42583</v>
      </c>
      <c r="C914" t="s">
        <v>936</v>
      </c>
      <c r="D914" s="139">
        <v>4</v>
      </c>
      <c r="E914" s="139">
        <v>2</v>
      </c>
      <c r="F914" s="139">
        <v>0</v>
      </c>
      <c r="G914" s="139">
        <v>-33.219280949999998</v>
      </c>
    </row>
    <row r="915" spans="1:7" x14ac:dyDescent="0.4">
      <c r="A915">
        <v>84813</v>
      </c>
      <c r="B915" s="145">
        <v>42552</v>
      </c>
      <c r="C915" t="s">
        <v>914</v>
      </c>
      <c r="D915" s="139">
        <v>3</v>
      </c>
      <c r="E915" s="139">
        <v>2</v>
      </c>
      <c r="F915" s="139">
        <v>1</v>
      </c>
      <c r="G915" s="139">
        <v>-33.219280949999998</v>
      </c>
    </row>
    <row r="916" spans="1:7" x14ac:dyDescent="0.4">
      <c r="A916">
        <v>84829</v>
      </c>
      <c r="B916" s="145">
        <v>42979</v>
      </c>
      <c r="C916" t="s">
        <v>908</v>
      </c>
      <c r="D916" s="139">
        <v>3</v>
      </c>
      <c r="E916" s="139">
        <v>3</v>
      </c>
      <c r="F916" s="139">
        <v>1</v>
      </c>
      <c r="G916" s="139">
        <v>-33.219280949999998</v>
      </c>
    </row>
    <row r="917" spans="1:7" x14ac:dyDescent="0.4">
      <c r="A917">
        <v>84886</v>
      </c>
      <c r="B917" s="145">
        <v>42125</v>
      </c>
      <c r="C917" t="s">
        <v>935</v>
      </c>
      <c r="D917" s="139">
        <v>3</v>
      </c>
      <c r="E917" s="139">
        <v>1</v>
      </c>
      <c r="F917" s="139">
        <v>1</v>
      </c>
      <c r="G917" s="139">
        <v>-33.219280949999998</v>
      </c>
    </row>
    <row r="918" spans="1:7" x14ac:dyDescent="0.4">
      <c r="A918">
        <v>85020</v>
      </c>
      <c r="B918" s="145">
        <v>42767</v>
      </c>
      <c r="C918" t="s">
        <v>922</v>
      </c>
      <c r="D918" s="139">
        <v>2</v>
      </c>
      <c r="E918" s="139">
        <v>1</v>
      </c>
      <c r="F918" s="139">
        <v>0</v>
      </c>
      <c r="G918" s="139">
        <v>-33.219280949999998</v>
      </c>
    </row>
    <row r="919" spans="1:7" x14ac:dyDescent="0.4">
      <c r="A919">
        <v>85125</v>
      </c>
      <c r="B919" s="145">
        <v>42675</v>
      </c>
      <c r="C919" t="s">
        <v>905</v>
      </c>
      <c r="D919" s="139">
        <v>3</v>
      </c>
      <c r="E919" s="139">
        <v>2</v>
      </c>
      <c r="F919" s="139">
        <v>1</v>
      </c>
      <c r="G919" s="139">
        <v>-33.219280949999998</v>
      </c>
    </row>
    <row r="920" spans="1:7" x14ac:dyDescent="0.4">
      <c r="A920">
        <v>85152</v>
      </c>
      <c r="B920" s="145">
        <v>42767</v>
      </c>
      <c r="C920" t="s">
        <v>930</v>
      </c>
      <c r="D920" s="139">
        <v>2</v>
      </c>
      <c r="E920" s="139">
        <v>1</v>
      </c>
      <c r="F920" s="139">
        <v>0</v>
      </c>
      <c r="G920" s="139">
        <v>-33.219280949999998</v>
      </c>
    </row>
    <row r="921" spans="1:7" x14ac:dyDescent="0.4">
      <c r="A921">
        <v>85175</v>
      </c>
      <c r="B921" s="145">
        <v>42795</v>
      </c>
      <c r="C921" t="s">
        <v>958</v>
      </c>
      <c r="D921" s="139">
        <v>5</v>
      </c>
      <c r="E921" s="139">
        <v>1</v>
      </c>
      <c r="F921" s="139">
        <v>1</v>
      </c>
      <c r="G921" s="139">
        <v>-33.219280949999998</v>
      </c>
    </row>
    <row r="922" spans="1:7" x14ac:dyDescent="0.4">
      <c r="A922">
        <v>85329</v>
      </c>
      <c r="B922" s="145">
        <v>42736</v>
      </c>
      <c r="C922" t="s">
        <v>937</v>
      </c>
      <c r="D922" s="139">
        <v>1</v>
      </c>
      <c r="E922" s="139">
        <v>1</v>
      </c>
      <c r="F922" s="139">
        <v>0</v>
      </c>
      <c r="G922" s="139">
        <v>-33.219280949999998</v>
      </c>
    </row>
    <row r="923" spans="1:7" x14ac:dyDescent="0.4">
      <c r="A923">
        <v>85403</v>
      </c>
      <c r="B923" s="145">
        <v>42736</v>
      </c>
      <c r="C923" t="s">
        <v>947</v>
      </c>
      <c r="D923" s="139">
        <v>5</v>
      </c>
      <c r="E923" s="139">
        <v>2</v>
      </c>
      <c r="F923" s="139">
        <v>1</v>
      </c>
      <c r="G923" s="139">
        <v>-33.219280949999998</v>
      </c>
    </row>
    <row r="924" spans="1:7" x14ac:dyDescent="0.4">
      <c r="A924">
        <v>85457</v>
      </c>
      <c r="B924" s="145">
        <v>42948</v>
      </c>
      <c r="C924" t="s">
        <v>924</v>
      </c>
      <c r="D924" s="139">
        <v>3</v>
      </c>
      <c r="E924" s="139">
        <v>2</v>
      </c>
      <c r="F924" s="139">
        <v>1</v>
      </c>
      <c r="G924" s="139">
        <v>-33.219280949999998</v>
      </c>
    </row>
    <row r="925" spans="1:7" x14ac:dyDescent="0.4">
      <c r="A925">
        <v>85524</v>
      </c>
      <c r="B925" s="145">
        <v>42644</v>
      </c>
      <c r="C925" t="s">
        <v>943</v>
      </c>
      <c r="D925" s="139">
        <v>5</v>
      </c>
      <c r="E925" s="139">
        <v>1</v>
      </c>
      <c r="F925" s="139">
        <v>1</v>
      </c>
      <c r="G925" s="139">
        <v>-33.219280949999998</v>
      </c>
    </row>
    <row r="926" spans="1:7" x14ac:dyDescent="0.4">
      <c r="A926">
        <v>85643</v>
      </c>
      <c r="B926" s="145">
        <v>42522</v>
      </c>
      <c r="C926" t="s">
        <v>948</v>
      </c>
      <c r="D926" s="139">
        <v>2</v>
      </c>
      <c r="E926" s="139">
        <v>2</v>
      </c>
      <c r="F926" s="139">
        <v>0</v>
      </c>
      <c r="G926" s="139">
        <v>-33.219280949999998</v>
      </c>
    </row>
    <row r="927" spans="1:7" x14ac:dyDescent="0.4">
      <c r="A927">
        <v>85665</v>
      </c>
      <c r="B927" s="145">
        <v>42736</v>
      </c>
      <c r="C927" t="s">
        <v>931</v>
      </c>
      <c r="D927" s="139">
        <v>3</v>
      </c>
      <c r="E927" s="139">
        <v>3</v>
      </c>
      <c r="F927" s="139">
        <v>1</v>
      </c>
      <c r="G927" s="139">
        <v>-33.219280949999998</v>
      </c>
    </row>
    <row r="928" spans="1:7" x14ac:dyDescent="0.4">
      <c r="A928">
        <v>85679</v>
      </c>
      <c r="B928" s="145">
        <v>41913</v>
      </c>
      <c r="C928" t="s">
        <v>921</v>
      </c>
      <c r="D928" s="139">
        <v>3</v>
      </c>
      <c r="E928" s="139">
        <v>3</v>
      </c>
      <c r="F928" s="139">
        <v>1</v>
      </c>
      <c r="G928" s="139">
        <v>-33.219280949999998</v>
      </c>
    </row>
    <row r="929" spans="1:7" x14ac:dyDescent="0.4">
      <c r="A929">
        <v>85764</v>
      </c>
      <c r="B929" s="145">
        <v>41609</v>
      </c>
      <c r="C929" t="s">
        <v>928</v>
      </c>
      <c r="D929" s="139">
        <v>3</v>
      </c>
      <c r="E929" s="139">
        <v>1</v>
      </c>
      <c r="F929" s="139">
        <v>1</v>
      </c>
      <c r="G929" s="139">
        <v>-33.219280949999998</v>
      </c>
    </row>
    <row r="930" spans="1:7" x14ac:dyDescent="0.4">
      <c r="A930">
        <v>85816</v>
      </c>
      <c r="B930" s="145">
        <v>42917</v>
      </c>
      <c r="C930" t="s">
        <v>923</v>
      </c>
      <c r="D930" s="139">
        <v>3</v>
      </c>
      <c r="E930" s="139">
        <v>2</v>
      </c>
      <c r="F930" s="139">
        <v>1</v>
      </c>
      <c r="G930" s="139">
        <v>-33.219280949999998</v>
      </c>
    </row>
    <row r="931" spans="1:7" x14ac:dyDescent="0.4">
      <c r="A931">
        <v>85848</v>
      </c>
      <c r="B931" s="145">
        <v>42705</v>
      </c>
      <c r="C931" t="s">
        <v>959</v>
      </c>
      <c r="D931" s="139">
        <v>3</v>
      </c>
      <c r="E931" s="139">
        <v>1</v>
      </c>
      <c r="F931" s="139">
        <v>1</v>
      </c>
      <c r="G931" s="139">
        <v>-33.219280949999998</v>
      </c>
    </row>
    <row r="932" spans="1:7" x14ac:dyDescent="0.4">
      <c r="A932">
        <v>85941</v>
      </c>
      <c r="B932" s="145">
        <v>42064</v>
      </c>
      <c r="C932" t="s">
        <v>929</v>
      </c>
      <c r="D932" s="139">
        <v>3</v>
      </c>
      <c r="E932" s="139">
        <v>3</v>
      </c>
      <c r="F932" s="139">
        <v>1</v>
      </c>
      <c r="G932" s="139">
        <v>-33.219280949999998</v>
      </c>
    </row>
    <row r="933" spans="1:7" x14ac:dyDescent="0.4">
      <c r="A933">
        <v>85987</v>
      </c>
      <c r="B933" s="145">
        <v>42917</v>
      </c>
      <c r="C933" t="s">
        <v>941</v>
      </c>
      <c r="D933" s="139">
        <v>4</v>
      </c>
      <c r="E933" s="139">
        <v>1</v>
      </c>
      <c r="F933" s="139">
        <v>0</v>
      </c>
      <c r="G933" s="139">
        <v>-33.219280949999998</v>
      </c>
    </row>
    <row r="934" spans="1:7" x14ac:dyDescent="0.4">
      <c r="A934">
        <v>85999</v>
      </c>
      <c r="B934" s="145">
        <v>42401</v>
      </c>
      <c r="C934" t="s">
        <v>934</v>
      </c>
      <c r="D934" s="139">
        <v>3</v>
      </c>
      <c r="E934" s="139">
        <v>1</v>
      </c>
      <c r="F934" s="139">
        <v>1</v>
      </c>
      <c r="G934" s="139">
        <v>-33.219280949999998</v>
      </c>
    </row>
    <row r="935" spans="1:7" x14ac:dyDescent="0.4">
      <c r="A935">
        <v>86019</v>
      </c>
      <c r="B935" s="145">
        <v>42795</v>
      </c>
      <c r="C935" t="s">
        <v>932</v>
      </c>
      <c r="D935" s="139">
        <v>3</v>
      </c>
      <c r="E935" s="139">
        <v>1</v>
      </c>
      <c r="F935" s="139">
        <v>1</v>
      </c>
      <c r="G935" s="139">
        <v>-33.219280949999998</v>
      </c>
    </row>
    <row r="936" spans="1:7" x14ac:dyDescent="0.4">
      <c r="A936">
        <v>86088</v>
      </c>
      <c r="B936" s="145">
        <v>42979</v>
      </c>
      <c r="C936" t="s">
        <v>927</v>
      </c>
      <c r="D936" s="139">
        <v>2</v>
      </c>
      <c r="E936" s="139">
        <v>3</v>
      </c>
      <c r="F936" s="139">
        <v>0</v>
      </c>
      <c r="G936" s="139">
        <v>-33.219280949999998</v>
      </c>
    </row>
    <row r="937" spans="1:7" x14ac:dyDescent="0.4">
      <c r="A937">
        <v>86096</v>
      </c>
      <c r="B937" s="145">
        <v>42705</v>
      </c>
      <c r="C937" t="s">
        <v>925</v>
      </c>
      <c r="D937" s="139">
        <v>3</v>
      </c>
      <c r="E937" s="139">
        <v>2</v>
      </c>
      <c r="F937" s="139">
        <v>1</v>
      </c>
      <c r="G937" s="139">
        <v>-33.219280949999998</v>
      </c>
    </row>
    <row r="938" spans="1:7" x14ac:dyDescent="0.4">
      <c r="A938">
        <v>86272</v>
      </c>
      <c r="B938" s="145">
        <v>42217</v>
      </c>
      <c r="C938" t="s">
        <v>926</v>
      </c>
      <c r="D938" s="139">
        <v>5</v>
      </c>
      <c r="E938" s="139">
        <v>1</v>
      </c>
      <c r="F938" s="139">
        <v>1</v>
      </c>
      <c r="G938" s="139">
        <v>-33.219280949999998</v>
      </c>
    </row>
    <row r="939" spans="1:7" x14ac:dyDescent="0.4">
      <c r="A939">
        <v>86402</v>
      </c>
      <c r="B939" s="145">
        <v>42705</v>
      </c>
      <c r="C939" t="s">
        <v>918</v>
      </c>
      <c r="D939" s="139">
        <v>3</v>
      </c>
      <c r="E939" s="139">
        <v>1</v>
      </c>
      <c r="F939" s="139">
        <v>1</v>
      </c>
      <c r="G939" s="139">
        <v>-33.219280949999998</v>
      </c>
    </row>
    <row r="940" spans="1:7" x14ac:dyDescent="0.4">
      <c r="A940">
        <v>86487</v>
      </c>
      <c r="B940" s="145">
        <v>42370</v>
      </c>
      <c r="C940" t="s">
        <v>933</v>
      </c>
      <c r="D940" s="139">
        <v>2</v>
      </c>
      <c r="E940" s="139">
        <v>2</v>
      </c>
      <c r="F940" s="139">
        <v>0</v>
      </c>
      <c r="G940" s="139">
        <v>-33.219280949999998</v>
      </c>
    </row>
    <row r="941" spans="1:7" x14ac:dyDescent="0.4">
      <c r="A941">
        <v>86492</v>
      </c>
      <c r="B941" s="145">
        <v>42917</v>
      </c>
      <c r="C941" t="s">
        <v>916</v>
      </c>
      <c r="D941" s="139">
        <v>4</v>
      </c>
      <c r="E941" s="139">
        <v>2</v>
      </c>
      <c r="F941" s="139">
        <v>0</v>
      </c>
      <c r="G941" s="139">
        <v>-33.219280949999998</v>
      </c>
    </row>
    <row r="942" spans="1:7" x14ac:dyDescent="0.4">
      <c r="A942">
        <v>86504</v>
      </c>
      <c r="B942" s="145">
        <v>42675</v>
      </c>
      <c r="C942" t="s">
        <v>915</v>
      </c>
      <c r="D942" s="139">
        <v>2</v>
      </c>
      <c r="E942" s="139">
        <v>2</v>
      </c>
      <c r="F942" s="139">
        <v>0</v>
      </c>
      <c r="G942" s="139">
        <v>-33.219280949999998</v>
      </c>
    </row>
    <row r="943" spans="1:7" x14ac:dyDescent="0.4">
      <c r="A943">
        <v>86507</v>
      </c>
      <c r="B943" s="145">
        <v>42705</v>
      </c>
      <c r="C943" t="s">
        <v>920</v>
      </c>
      <c r="D943" s="139">
        <v>5</v>
      </c>
      <c r="E943" s="139">
        <v>1</v>
      </c>
      <c r="F943" s="139">
        <v>1</v>
      </c>
      <c r="G943" s="139">
        <v>-33.219280949999998</v>
      </c>
    </row>
    <row r="944" spans="1:7" x14ac:dyDescent="0.4">
      <c r="A944">
        <v>86579</v>
      </c>
      <c r="B944" s="145">
        <v>42917</v>
      </c>
      <c r="C944" t="s">
        <v>980</v>
      </c>
      <c r="D944" s="139">
        <v>3</v>
      </c>
      <c r="E944" s="139">
        <v>1</v>
      </c>
      <c r="F944" s="139">
        <v>1</v>
      </c>
      <c r="G944" s="139">
        <v>-33.219280949999998</v>
      </c>
    </row>
    <row r="945" spans="1:7" x14ac:dyDescent="0.4">
      <c r="A945">
        <v>86842</v>
      </c>
      <c r="B945" s="145">
        <v>42795</v>
      </c>
      <c r="C945" t="s">
        <v>950</v>
      </c>
      <c r="D945" s="139">
        <v>2</v>
      </c>
      <c r="E945" s="139">
        <v>1</v>
      </c>
      <c r="F945" s="139">
        <v>0</v>
      </c>
      <c r="G945" s="139">
        <v>-33.219280949999998</v>
      </c>
    </row>
    <row r="946" spans="1:7" x14ac:dyDescent="0.4">
      <c r="A946">
        <v>87026</v>
      </c>
      <c r="B946" s="145">
        <v>41395</v>
      </c>
      <c r="C946" t="s">
        <v>946</v>
      </c>
      <c r="D946" s="139">
        <v>3</v>
      </c>
      <c r="E946" s="139">
        <v>3</v>
      </c>
      <c r="F946" s="139">
        <v>1</v>
      </c>
      <c r="G946" s="139">
        <v>-33.219280949999998</v>
      </c>
    </row>
    <row r="947" spans="1:7" x14ac:dyDescent="0.4">
      <c r="A947">
        <v>87100</v>
      </c>
      <c r="B947" s="145">
        <v>42767</v>
      </c>
      <c r="C947" t="s">
        <v>956</v>
      </c>
      <c r="D947" s="139">
        <v>3</v>
      </c>
      <c r="E947" s="139">
        <v>2</v>
      </c>
      <c r="F947" s="139">
        <v>1</v>
      </c>
      <c r="G947" s="139">
        <v>-33.219280949999998</v>
      </c>
    </row>
    <row r="948" spans="1:7" x14ac:dyDescent="0.4">
      <c r="A948">
        <v>87187</v>
      </c>
      <c r="B948" s="145">
        <v>42917</v>
      </c>
      <c r="C948" t="s">
        <v>919</v>
      </c>
      <c r="D948" s="139">
        <v>5</v>
      </c>
      <c r="E948" s="139">
        <v>2</v>
      </c>
      <c r="F948" s="139">
        <v>1</v>
      </c>
      <c r="G948" s="139">
        <v>-33.219280949999998</v>
      </c>
    </row>
    <row r="949" spans="1:7" x14ac:dyDescent="0.4">
      <c r="A949">
        <v>87315</v>
      </c>
      <c r="B949" s="145">
        <v>42917</v>
      </c>
      <c r="C949" t="s">
        <v>917</v>
      </c>
      <c r="D949" s="139">
        <v>4</v>
      </c>
      <c r="E949" s="139">
        <v>2</v>
      </c>
      <c r="F949" s="139">
        <v>0</v>
      </c>
      <c r="G949" s="139">
        <v>-33.219280949999998</v>
      </c>
    </row>
    <row r="950" spans="1:7" x14ac:dyDescent="0.4">
      <c r="A950">
        <v>87411</v>
      </c>
      <c r="B950" s="145">
        <v>42401</v>
      </c>
      <c r="C950" t="s">
        <v>949</v>
      </c>
      <c r="D950" s="139">
        <v>2</v>
      </c>
      <c r="E950" s="139">
        <v>2</v>
      </c>
      <c r="F950" s="139">
        <v>0</v>
      </c>
      <c r="G950" s="139">
        <v>-33.219280949999998</v>
      </c>
    </row>
    <row r="951" spans="1:7" x14ac:dyDescent="0.4">
      <c r="A951">
        <v>87451</v>
      </c>
      <c r="B951" s="145">
        <v>42795</v>
      </c>
      <c r="C951" t="s">
        <v>944</v>
      </c>
      <c r="D951" s="139">
        <v>2</v>
      </c>
      <c r="E951" s="139">
        <v>1</v>
      </c>
      <c r="F951" s="139">
        <v>0</v>
      </c>
      <c r="G951" s="139">
        <v>-33.219280949999998</v>
      </c>
    </row>
    <row r="952" spans="1:7" x14ac:dyDescent="0.4">
      <c r="A952">
        <v>87491</v>
      </c>
      <c r="B952" s="145">
        <v>42767</v>
      </c>
      <c r="C952" t="s">
        <v>960</v>
      </c>
      <c r="D952" s="139">
        <v>3</v>
      </c>
      <c r="E952" s="139">
        <v>2</v>
      </c>
      <c r="F952" s="139">
        <v>1</v>
      </c>
      <c r="G952" s="139">
        <v>-33.219280949999998</v>
      </c>
    </row>
    <row r="953" spans="1:7" x14ac:dyDescent="0.4">
      <c r="A953">
        <v>87696</v>
      </c>
      <c r="B953" s="145">
        <v>42887</v>
      </c>
      <c r="C953" t="s">
        <v>953</v>
      </c>
      <c r="D953" s="139">
        <v>4</v>
      </c>
      <c r="E953" s="139">
        <v>1</v>
      </c>
      <c r="F953" s="139">
        <v>0</v>
      </c>
      <c r="G953" s="139">
        <v>-33.219280949999998</v>
      </c>
    </row>
    <row r="954" spans="1:7" x14ac:dyDescent="0.4">
      <c r="A954">
        <v>87889</v>
      </c>
      <c r="B954" s="145">
        <v>41944</v>
      </c>
      <c r="C954" t="s">
        <v>988</v>
      </c>
      <c r="D954" s="139">
        <v>5</v>
      </c>
      <c r="E954" s="139">
        <v>1</v>
      </c>
      <c r="F954" s="139">
        <v>1</v>
      </c>
      <c r="G954" s="139">
        <v>-33.219280949999998</v>
      </c>
    </row>
    <row r="955" spans="1:7" x14ac:dyDescent="0.4">
      <c r="A955">
        <v>88003</v>
      </c>
      <c r="B955" s="145">
        <v>42887</v>
      </c>
      <c r="C955" t="s">
        <v>940</v>
      </c>
      <c r="D955" s="139">
        <v>2</v>
      </c>
      <c r="E955" s="139">
        <v>1</v>
      </c>
      <c r="F955" s="139">
        <v>0</v>
      </c>
      <c r="G955" s="139">
        <v>-33.219280949999998</v>
      </c>
    </row>
    <row r="956" spans="1:7" x14ac:dyDescent="0.4">
      <c r="A956">
        <v>88034</v>
      </c>
      <c r="B956" s="145">
        <v>42614</v>
      </c>
      <c r="C956" t="s">
        <v>979</v>
      </c>
      <c r="D956" s="139">
        <v>5</v>
      </c>
      <c r="E956" s="139">
        <v>1</v>
      </c>
      <c r="F956" s="139">
        <v>1</v>
      </c>
      <c r="G956" s="139">
        <v>-33.219280949999998</v>
      </c>
    </row>
    <row r="957" spans="1:7" x14ac:dyDescent="0.4">
      <c r="A957">
        <v>88101</v>
      </c>
      <c r="B957" s="145">
        <v>43009</v>
      </c>
      <c r="C957" t="s">
        <v>957</v>
      </c>
      <c r="D957" s="139">
        <v>5</v>
      </c>
      <c r="E957" s="139">
        <v>1</v>
      </c>
      <c r="F957" s="139">
        <v>1</v>
      </c>
      <c r="G957" s="139">
        <v>-33.219280949999998</v>
      </c>
    </row>
    <row r="958" spans="1:7" x14ac:dyDescent="0.4">
      <c r="A958">
        <v>88138</v>
      </c>
      <c r="B958" s="145">
        <v>42887</v>
      </c>
      <c r="C958" t="s">
        <v>945</v>
      </c>
      <c r="D958" s="139">
        <v>2</v>
      </c>
      <c r="E958" s="139">
        <v>2</v>
      </c>
      <c r="F958" s="139">
        <v>0</v>
      </c>
      <c r="G958" s="139">
        <v>-33.219280949999998</v>
      </c>
    </row>
    <row r="959" spans="1:7" x14ac:dyDescent="0.4">
      <c r="A959">
        <v>88173</v>
      </c>
      <c r="B959" s="145">
        <v>42309</v>
      </c>
      <c r="C959" t="s">
        <v>965</v>
      </c>
      <c r="D959" s="139">
        <v>3</v>
      </c>
      <c r="E959" s="139">
        <v>3</v>
      </c>
      <c r="F959" s="139">
        <v>1</v>
      </c>
      <c r="G959" s="139">
        <v>-33.219280949999998</v>
      </c>
    </row>
    <row r="960" spans="1:7" x14ac:dyDescent="0.4">
      <c r="A960">
        <v>88212</v>
      </c>
      <c r="B960" s="145">
        <v>42887</v>
      </c>
      <c r="C960" t="s">
        <v>954</v>
      </c>
      <c r="D960" s="139">
        <v>3</v>
      </c>
      <c r="E960" s="139">
        <v>2</v>
      </c>
      <c r="F960" s="139">
        <v>1</v>
      </c>
      <c r="G960" s="139">
        <v>-33.219280949999998</v>
      </c>
    </row>
    <row r="961" spans="1:7" x14ac:dyDescent="0.4">
      <c r="A961">
        <v>88215</v>
      </c>
      <c r="B961" s="145">
        <v>42675</v>
      </c>
      <c r="C961" t="s">
        <v>969</v>
      </c>
      <c r="D961" s="139">
        <v>5</v>
      </c>
      <c r="E961" s="139">
        <v>2</v>
      </c>
      <c r="F961" s="139">
        <v>1</v>
      </c>
      <c r="G961" s="139">
        <v>-33.219280949999998</v>
      </c>
    </row>
    <row r="962" spans="1:7" x14ac:dyDescent="0.4">
      <c r="A962">
        <v>88227</v>
      </c>
      <c r="B962" s="145">
        <v>42644</v>
      </c>
      <c r="C962" t="s">
        <v>972</v>
      </c>
      <c r="D962" s="139">
        <v>2</v>
      </c>
      <c r="E962" s="139">
        <v>2</v>
      </c>
      <c r="F962" s="139">
        <v>0</v>
      </c>
      <c r="G962" s="139">
        <v>-33.219280949999998</v>
      </c>
    </row>
    <row r="963" spans="1:7" x14ac:dyDescent="0.4">
      <c r="A963">
        <v>88291</v>
      </c>
      <c r="B963" s="145">
        <v>42370</v>
      </c>
      <c r="C963" t="s">
        <v>942</v>
      </c>
      <c r="D963" s="139">
        <v>5</v>
      </c>
      <c r="E963" s="139">
        <v>1</v>
      </c>
      <c r="F963" s="139">
        <v>1</v>
      </c>
      <c r="G963" s="139">
        <v>-33.219280949999998</v>
      </c>
    </row>
    <row r="964" spans="1:7" x14ac:dyDescent="0.4">
      <c r="A964">
        <v>88325</v>
      </c>
      <c r="B964" s="145">
        <v>42917</v>
      </c>
      <c r="C964" t="s">
        <v>952</v>
      </c>
      <c r="D964" s="139">
        <v>5</v>
      </c>
      <c r="E964" s="139">
        <v>2</v>
      </c>
      <c r="F964" s="139">
        <v>1</v>
      </c>
      <c r="G964" s="139">
        <v>-33.219280949999998</v>
      </c>
    </row>
    <row r="965" spans="1:7" x14ac:dyDescent="0.4">
      <c r="A965">
        <v>88398</v>
      </c>
      <c r="B965" s="145">
        <v>42370</v>
      </c>
      <c r="C965" t="s">
        <v>951</v>
      </c>
      <c r="D965" s="139">
        <v>3</v>
      </c>
      <c r="E965" s="139">
        <v>3</v>
      </c>
      <c r="F965" s="139">
        <v>1</v>
      </c>
      <c r="G965" s="139">
        <v>-33.219280949999998</v>
      </c>
    </row>
    <row r="966" spans="1:7" x14ac:dyDescent="0.4">
      <c r="A966">
        <v>88601</v>
      </c>
      <c r="B966" s="145">
        <v>42736</v>
      </c>
      <c r="C966" t="s">
        <v>970</v>
      </c>
      <c r="D966" s="139">
        <v>5</v>
      </c>
      <c r="E966" s="139">
        <v>2</v>
      </c>
      <c r="F966" s="139">
        <v>1</v>
      </c>
      <c r="G966" s="139">
        <v>-33.219280949999998</v>
      </c>
    </row>
    <row r="967" spans="1:7" x14ac:dyDescent="0.4">
      <c r="A967">
        <v>88607</v>
      </c>
      <c r="B967" s="145">
        <v>42064</v>
      </c>
      <c r="C967" t="s">
        <v>983</v>
      </c>
      <c r="D967" s="139">
        <v>2</v>
      </c>
      <c r="E967" s="139">
        <v>1</v>
      </c>
      <c r="F967" s="139">
        <v>0</v>
      </c>
      <c r="G967" s="139">
        <v>-33.219280949999998</v>
      </c>
    </row>
    <row r="968" spans="1:7" x14ac:dyDescent="0.4">
      <c r="A968">
        <v>88853</v>
      </c>
      <c r="B968" s="145">
        <v>42522</v>
      </c>
      <c r="C968" t="s">
        <v>974</v>
      </c>
      <c r="D968" s="139">
        <v>5</v>
      </c>
      <c r="E968" s="139">
        <v>1</v>
      </c>
      <c r="F968" s="139">
        <v>1</v>
      </c>
      <c r="G968" s="139">
        <v>-33.219280949999998</v>
      </c>
    </row>
    <row r="969" spans="1:7" x14ac:dyDescent="0.4">
      <c r="A969">
        <v>89098</v>
      </c>
      <c r="B969" s="145">
        <v>42614</v>
      </c>
      <c r="C969" t="s">
        <v>963</v>
      </c>
      <c r="D969" s="139">
        <v>5</v>
      </c>
      <c r="E969" s="139">
        <v>1</v>
      </c>
      <c r="F969" s="139">
        <v>1</v>
      </c>
      <c r="G969" s="139">
        <v>-33.219280949999998</v>
      </c>
    </row>
    <row r="970" spans="1:7" x14ac:dyDescent="0.4">
      <c r="A970">
        <v>89155</v>
      </c>
      <c r="B970" s="145">
        <v>42644</v>
      </c>
      <c r="C970" t="s">
        <v>939</v>
      </c>
      <c r="D970" s="139">
        <v>5</v>
      </c>
      <c r="E970" s="139">
        <v>2</v>
      </c>
      <c r="F970" s="139">
        <v>1</v>
      </c>
      <c r="G970" s="139">
        <v>-33.219280949999998</v>
      </c>
    </row>
    <row r="971" spans="1:7" x14ac:dyDescent="0.4">
      <c r="A971">
        <v>89169</v>
      </c>
      <c r="B971" s="145">
        <v>42675</v>
      </c>
      <c r="C971" t="s">
        <v>955</v>
      </c>
      <c r="D971" s="139">
        <v>2</v>
      </c>
      <c r="E971" s="139">
        <v>1</v>
      </c>
      <c r="F971" s="139">
        <v>0</v>
      </c>
      <c r="G971" s="139">
        <v>-33.219280949999998</v>
      </c>
    </row>
    <row r="972" spans="1:7" x14ac:dyDescent="0.4">
      <c r="A972">
        <v>89191</v>
      </c>
      <c r="B972" s="145">
        <v>42795</v>
      </c>
      <c r="C972" t="s">
        <v>967</v>
      </c>
      <c r="D972" s="139">
        <v>4</v>
      </c>
      <c r="E972" s="139">
        <v>3</v>
      </c>
      <c r="F972" s="139">
        <v>0</v>
      </c>
      <c r="G972" s="139">
        <v>-33.219280949999998</v>
      </c>
    </row>
    <row r="973" spans="1:7" x14ac:dyDescent="0.4">
      <c r="A973">
        <v>89291</v>
      </c>
      <c r="B973" s="145">
        <v>42125</v>
      </c>
      <c r="C973" t="s">
        <v>989</v>
      </c>
      <c r="D973" s="139">
        <v>3</v>
      </c>
      <c r="E973" s="139">
        <v>3</v>
      </c>
      <c r="F973" s="139">
        <v>1</v>
      </c>
      <c r="G973" s="139">
        <v>-33.219280949999998</v>
      </c>
    </row>
    <row r="974" spans="1:7" x14ac:dyDescent="0.4">
      <c r="A974">
        <v>89323</v>
      </c>
      <c r="B974" s="145">
        <v>42948</v>
      </c>
      <c r="C974" t="s">
        <v>961</v>
      </c>
      <c r="D974" s="139">
        <v>5</v>
      </c>
      <c r="E974" s="139">
        <v>2</v>
      </c>
      <c r="F974" s="139">
        <v>1</v>
      </c>
      <c r="G974" s="139">
        <v>-33.219280949999998</v>
      </c>
    </row>
    <row r="975" spans="1:7" x14ac:dyDescent="0.4">
      <c r="A975">
        <v>89345</v>
      </c>
      <c r="B975" s="145">
        <v>42675</v>
      </c>
      <c r="C975" t="s">
        <v>966</v>
      </c>
      <c r="D975" s="139">
        <v>1</v>
      </c>
      <c r="E975" s="139">
        <v>2</v>
      </c>
      <c r="F975" s="139">
        <v>0</v>
      </c>
      <c r="G975" s="139">
        <v>-33.219280949999998</v>
      </c>
    </row>
    <row r="976" spans="1:7" x14ac:dyDescent="0.4">
      <c r="A976">
        <v>89363</v>
      </c>
      <c r="B976" s="145">
        <v>41487</v>
      </c>
      <c r="C976" t="s">
        <v>964</v>
      </c>
      <c r="D976" s="139">
        <v>3</v>
      </c>
      <c r="E976" s="139">
        <v>1</v>
      </c>
      <c r="F976" s="139">
        <v>1</v>
      </c>
      <c r="G976" s="139">
        <v>-33.219280949999998</v>
      </c>
    </row>
    <row r="977" spans="1:7" x14ac:dyDescent="0.4">
      <c r="A977">
        <v>89443</v>
      </c>
      <c r="B977" s="145">
        <v>42856</v>
      </c>
      <c r="C977" t="s">
        <v>968</v>
      </c>
      <c r="D977" s="139">
        <v>2</v>
      </c>
      <c r="E977" s="139">
        <v>1</v>
      </c>
      <c r="F977" s="139">
        <v>0</v>
      </c>
      <c r="G977" s="139">
        <v>-33.219280949999998</v>
      </c>
    </row>
    <row r="978" spans="1:7" x14ac:dyDescent="0.4">
      <c r="A978">
        <v>89462</v>
      </c>
      <c r="B978" s="145">
        <v>42430</v>
      </c>
      <c r="C978" t="s">
        <v>938</v>
      </c>
      <c r="D978" s="139">
        <v>2</v>
      </c>
      <c r="E978" s="139">
        <v>2</v>
      </c>
      <c r="F978" s="139">
        <v>0</v>
      </c>
      <c r="G978" s="139">
        <v>-33.219280949999998</v>
      </c>
    </row>
    <row r="979" spans="1:7" x14ac:dyDescent="0.4">
      <c r="A979">
        <v>89594</v>
      </c>
      <c r="B979" s="145">
        <v>42430</v>
      </c>
      <c r="C979" t="s">
        <v>962</v>
      </c>
      <c r="D979" s="139">
        <v>3</v>
      </c>
      <c r="E979" s="139">
        <v>2</v>
      </c>
      <c r="F979" s="139">
        <v>1</v>
      </c>
      <c r="G979" s="139">
        <v>-33.219280949999998</v>
      </c>
    </row>
    <row r="980" spans="1:7" x14ac:dyDescent="0.4">
      <c r="A980">
        <v>89671</v>
      </c>
      <c r="B980" s="145">
        <v>42614</v>
      </c>
      <c r="C980" t="s">
        <v>1380</v>
      </c>
      <c r="D980" s="139">
        <v>5</v>
      </c>
      <c r="E980" s="139">
        <v>2</v>
      </c>
      <c r="F980" s="139">
        <v>1</v>
      </c>
      <c r="G980" s="139">
        <v>-33.219280949999998</v>
      </c>
    </row>
    <row r="981" spans="1:7" x14ac:dyDescent="0.4">
      <c r="A981">
        <v>89886</v>
      </c>
      <c r="B981" s="145">
        <v>42217</v>
      </c>
      <c r="C981" t="s">
        <v>185</v>
      </c>
      <c r="D981" s="139">
        <v>3</v>
      </c>
      <c r="E981" s="139">
        <v>1</v>
      </c>
      <c r="F981" s="139">
        <v>1</v>
      </c>
      <c r="G981" s="139">
        <v>-33.219280949999998</v>
      </c>
    </row>
    <row r="982" spans="1:7" x14ac:dyDescent="0.4">
      <c r="A982">
        <v>89954</v>
      </c>
      <c r="B982" s="145">
        <v>42522</v>
      </c>
      <c r="C982" t="s">
        <v>1364</v>
      </c>
      <c r="D982" s="139">
        <v>3</v>
      </c>
      <c r="E982" s="139">
        <v>3</v>
      </c>
      <c r="F982" s="139">
        <v>1</v>
      </c>
      <c r="G982" s="139">
        <v>-33.219280949999998</v>
      </c>
    </row>
    <row r="983" spans="1:7" x14ac:dyDescent="0.4">
      <c r="A983">
        <v>90113</v>
      </c>
      <c r="B983" s="145">
        <v>42795</v>
      </c>
      <c r="C983" t="s">
        <v>184</v>
      </c>
      <c r="D983" s="139">
        <v>2</v>
      </c>
      <c r="E983" s="139">
        <v>2</v>
      </c>
      <c r="F983" s="139">
        <v>0</v>
      </c>
      <c r="G983" s="139">
        <v>-33.219280949999998</v>
      </c>
    </row>
    <row r="984" spans="1:7" x14ac:dyDescent="0.4">
      <c r="A984">
        <v>90223</v>
      </c>
      <c r="B984" s="145">
        <v>42522</v>
      </c>
      <c r="C984" t="s">
        <v>1370</v>
      </c>
      <c r="D984" s="139">
        <v>5</v>
      </c>
      <c r="E984" s="139">
        <v>2</v>
      </c>
      <c r="F984" s="139">
        <v>1</v>
      </c>
      <c r="G984" s="139">
        <v>-33.219280949999998</v>
      </c>
    </row>
    <row r="985" spans="1:7" x14ac:dyDescent="0.4">
      <c r="A985">
        <v>90373</v>
      </c>
      <c r="B985" s="145">
        <v>42826</v>
      </c>
      <c r="C985" t="s">
        <v>1374</v>
      </c>
      <c r="D985" s="139">
        <v>5</v>
      </c>
      <c r="E985" s="139">
        <v>1</v>
      </c>
      <c r="F985" s="139">
        <v>1</v>
      </c>
      <c r="G985" s="139">
        <v>-33.219280949999998</v>
      </c>
    </row>
    <row r="986" spans="1:7" x14ac:dyDescent="0.4">
      <c r="A986">
        <v>90499</v>
      </c>
      <c r="B986" s="145">
        <v>42552</v>
      </c>
      <c r="C986" t="s">
        <v>1369</v>
      </c>
      <c r="D986" s="139">
        <v>3</v>
      </c>
      <c r="E986" s="139">
        <v>3</v>
      </c>
      <c r="F986" s="139">
        <v>1</v>
      </c>
      <c r="G986" s="139">
        <v>-33.219280949999998</v>
      </c>
    </row>
    <row r="987" spans="1:7" x14ac:dyDescent="0.4">
      <c r="A987">
        <v>90638</v>
      </c>
      <c r="B987" s="145">
        <v>42401</v>
      </c>
      <c r="C987" t="s">
        <v>1363</v>
      </c>
      <c r="D987" s="139">
        <v>5</v>
      </c>
      <c r="E987" s="139">
        <v>1</v>
      </c>
      <c r="F987" s="139">
        <v>1</v>
      </c>
      <c r="G987" s="139">
        <v>-33.219280949999998</v>
      </c>
    </row>
    <row r="988" spans="1:7" x14ac:dyDescent="0.4">
      <c r="A988">
        <v>90668</v>
      </c>
      <c r="B988" s="145">
        <v>41609</v>
      </c>
      <c r="C988" t="s">
        <v>1375</v>
      </c>
      <c r="D988" s="139">
        <v>5</v>
      </c>
      <c r="E988" s="139">
        <v>1</v>
      </c>
      <c r="F988" s="139">
        <v>1</v>
      </c>
      <c r="G988" s="139">
        <v>-33.219280949999998</v>
      </c>
    </row>
    <row r="989" spans="1:7" x14ac:dyDescent="0.4">
      <c r="A989">
        <v>90699</v>
      </c>
      <c r="B989" s="145">
        <v>42736</v>
      </c>
      <c r="C989" t="s">
        <v>181</v>
      </c>
      <c r="D989" s="139">
        <v>5</v>
      </c>
      <c r="E989" s="139">
        <v>2</v>
      </c>
      <c r="F989" s="139">
        <v>1</v>
      </c>
      <c r="G989" s="139">
        <v>-33.219280949999998</v>
      </c>
    </row>
    <row r="990" spans="1:7" x14ac:dyDescent="0.4">
      <c r="A990">
        <v>90796</v>
      </c>
      <c r="B990" s="145">
        <v>41699</v>
      </c>
      <c r="C990" t="s">
        <v>180</v>
      </c>
      <c r="D990" s="139">
        <v>3</v>
      </c>
      <c r="E990" s="139">
        <v>3</v>
      </c>
      <c r="F990" s="139">
        <v>1</v>
      </c>
      <c r="G990" s="139">
        <v>-33.219280949999998</v>
      </c>
    </row>
    <row r="991" spans="1:7" x14ac:dyDescent="0.4">
      <c r="A991">
        <v>90880</v>
      </c>
      <c r="B991" s="145">
        <v>42795</v>
      </c>
      <c r="C991" t="s">
        <v>182</v>
      </c>
      <c r="D991" s="139">
        <v>2</v>
      </c>
      <c r="E991" s="139">
        <v>1</v>
      </c>
      <c r="F991" s="139">
        <v>0</v>
      </c>
      <c r="G991" s="139">
        <v>-33.219280949999998</v>
      </c>
    </row>
    <row r="992" spans="1:7" x14ac:dyDescent="0.4">
      <c r="A992">
        <v>90963</v>
      </c>
      <c r="B992" s="145">
        <v>42461</v>
      </c>
      <c r="C992" t="s">
        <v>1379</v>
      </c>
      <c r="D992" s="139">
        <v>1</v>
      </c>
      <c r="E992" s="139">
        <v>2</v>
      </c>
      <c r="F992" s="139">
        <v>0</v>
      </c>
      <c r="G992" s="139">
        <v>-33.219280949999998</v>
      </c>
    </row>
    <row r="993" spans="1:7" x14ac:dyDescent="0.4">
      <c r="A993">
        <v>91078</v>
      </c>
      <c r="B993" s="145">
        <v>42736</v>
      </c>
      <c r="C993" t="s">
        <v>189</v>
      </c>
      <c r="D993" s="139">
        <v>3</v>
      </c>
      <c r="E993" s="139">
        <v>2</v>
      </c>
      <c r="F993" s="139">
        <v>1</v>
      </c>
      <c r="G993" s="139">
        <v>-33.219280949999998</v>
      </c>
    </row>
    <row r="994" spans="1:7" x14ac:dyDescent="0.4">
      <c r="A994">
        <v>91104</v>
      </c>
      <c r="B994" s="145">
        <v>42795</v>
      </c>
      <c r="C994" t="s">
        <v>179</v>
      </c>
      <c r="D994" s="139">
        <v>3</v>
      </c>
      <c r="E994" s="139">
        <v>3</v>
      </c>
      <c r="F994" s="139">
        <v>1</v>
      </c>
      <c r="G994" s="139">
        <v>-33.219280949999998</v>
      </c>
    </row>
    <row r="995" spans="1:7" x14ac:dyDescent="0.4">
      <c r="A995">
        <v>91264</v>
      </c>
      <c r="B995" s="145">
        <v>42767</v>
      </c>
      <c r="C995" t="s">
        <v>1351</v>
      </c>
      <c r="D995" s="139">
        <v>2</v>
      </c>
      <c r="E995" s="139">
        <v>1</v>
      </c>
      <c r="F995" s="139">
        <v>0</v>
      </c>
      <c r="G995" s="139">
        <v>-33.219280949999998</v>
      </c>
    </row>
    <row r="996" spans="1:7" x14ac:dyDescent="0.4">
      <c r="A996">
        <v>91313</v>
      </c>
      <c r="B996" s="145">
        <v>42887</v>
      </c>
      <c r="C996" t="s">
        <v>178</v>
      </c>
      <c r="D996" s="139">
        <v>4</v>
      </c>
      <c r="E996" s="139">
        <v>1</v>
      </c>
      <c r="F996" s="139">
        <v>0</v>
      </c>
      <c r="G996" s="139">
        <v>-33.219280949999998</v>
      </c>
    </row>
    <row r="997" spans="1:7" x14ac:dyDescent="0.4">
      <c r="A997">
        <v>91428</v>
      </c>
      <c r="B997" s="145">
        <v>42675</v>
      </c>
      <c r="C997" t="s">
        <v>203</v>
      </c>
      <c r="D997" s="139">
        <v>3</v>
      </c>
      <c r="E997" s="139">
        <v>2</v>
      </c>
      <c r="F997" s="139">
        <v>1</v>
      </c>
      <c r="G997" s="139">
        <v>-33.219280949999998</v>
      </c>
    </row>
    <row r="998" spans="1:7" x14ac:dyDescent="0.4">
      <c r="A998">
        <v>91827</v>
      </c>
      <c r="B998" s="145">
        <v>42795</v>
      </c>
      <c r="C998" t="s">
        <v>2943</v>
      </c>
      <c r="D998" s="139">
        <v>2</v>
      </c>
      <c r="E998" s="139">
        <v>1</v>
      </c>
      <c r="F998" s="139">
        <v>0</v>
      </c>
      <c r="G998" s="139">
        <v>-33.219280949999998</v>
      </c>
    </row>
    <row r="999" spans="1:7" x14ac:dyDescent="0.4">
      <c r="A999">
        <v>91832</v>
      </c>
      <c r="B999" s="145">
        <v>42036</v>
      </c>
      <c r="C999" t="s">
        <v>2910</v>
      </c>
      <c r="D999" s="139">
        <v>5</v>
      </c>
      <c r="E999" s="139">
        <v>1</v>
      </c>
      <c r="F999" s="139">
        <v>1</v>
      </c>
      <c r="G999" s="139">
        <v>-33.219280949999998</v>
      </c>
    </row>
    <row r="1000" spans="1:7" x14ac:dyDescent="0.4">
      <c r="A1000">
        <v>91841</v>
      </c>
      <c r="B1000" s="145">
        <v>42826</v>
      </c>
      <c r="C1000" t="s">
        <v>2892</v>
      </c>
      <c r="D1000" s="139">
        <v>4</v>
      </c>
      <c r="E1000" s="139">
        <v>1</v>
      </c>
      <c r="F1000" s="139">
        <v>0</v>
      </c>
      <c r="G1000" s="139">
        <v>-33.219280949999998</v>
      </c>
    </row>
    <row r="1001" spans="1:7" x14ac:dyDescent="0.4">
      <c r="A1001">
        <v>91938</v>
      </c>
      <c r="B1001" s="145">
        <v>42795</v>
      </c>
      <c r="C1001" t="s">
        <v>2929</v>
      </c>
      <c r="D1001" s="139">
        <v>2</v>
      </c>
      <c r="E1001" s="139">
        <v>1</v>
      </c>
      <c r="F1001" s="139">
        <v>0</v>
      </c>
      <c r="G1001" s="139">
        <v>-33.219280949999998</v>
      </c>
    </row>
    <row r="1002" spans="1:7" x14ac:dyDescent="0.4">
      <c r="A1002">
        <v>91984</v>
      </c>
      <c r="B1002" s="145">
        <v>42675</v>
      </c>
      <c r="C1002" t="s">
        <v>2948</v>
      </c>
      <c r="D1002" s="139">
        <v>5</v>
      </c>
      <c r="E1002" s="139">
        <v>1</v>
      </c>
      <c r="F1002" s="139">
        <v>1</v>
      </c>
      <c r="G1002" s="139">
        <v>-33.219280949999998</v>
      </c>
    </row>
    <row r="1003" spans="1:7" x14ac:dyDescent="0.4">
      <c r="A1003">
        <v>92072</v>
      </c>
      <c r="B1003" s="145">
        <v>42217</v>
      </c>
      <c r="C1003" t="s">
        <v>2939</v>
      </c>
      <c r="D1003" s="139">
        <v>5</v>
      </c>
      <c r="E1003" s="139">
        <v>1</v>
      </c>
      <c r="F1003" s="139">
        <v>1</v>
      </c>
      <c r="G1003" s="139">
        <v>-33.219280949999998</v>
      </c>
    </row>
    <row r="1004" spans="1:7" x14ac:dyDescent="0.4">
      <c r="A1004">
        <v>92292</v>
      </c>
      <c r="B1004" s="145">
        <v>42309</v>
      </c>
      <c r="C1004" t="s">
        <v>2896</v>
      </c>
      <c r="D1004" s="139">
        <v>4</v>
      </c>
      <c r="E1004" s="139">
        <v>2</v>
      </c>
      <c r="F1004" s="139">
        <v>0</v>
      </c>
      <c r="G1004" s="139">
        <v>-33.219280949999998</v>
      </c>
    </row>
    <row r="1005" spans="1:7" x14ac:dyDescent="0.4">
      <c r="A1005">
        <v>92465</v>
      </c>
      <c r="B1005" s="145">
        <v>42644</v>
      </c>
      <c r="C1005" t="s">
        <v>2900</v>
      </c>
      <c r="D1005" s="139">
        <v>4</v>
      </c>
      <c r="E1005" s="139">
        <v>3</v>
      </c>
      <c r="F1005" s="139">
        <v>0</v>
      </c>
      <c r="G1005" s="139">
        <v>-33.219280949999998</v>
      </c>
    </row>
    <row r="1006" spans="1:7" x14ac:dyDescent="0.4">
      <c r="A1006">
        <v>92486</v>
      </c>
      <c r="B1006" s="145">
        <v>41913</v>
      </c>
      <c r="C1006" t="s">
        <v>2934</v>
      </c>
      <c r="D1006" s="139">
        <v>3</v>
      </c>
      <c r="E1006" s="139">
        <v>3</v>
      </c>
      <c r="F1006" s="139">
        <v>1</v>
      </c>
      <c r="G1006" s="139">
        <v>-33.219280949999998</v>
      </c>
    </row>
    <row r="1007" spans="1:7" x14ac:dyDescent="0.4">
      <c r="A1007">
        <v>92628</v>
      </c>
      <c r="B1007" s="145">
        <v>42552</v>
      </c>
      <c r="C1007" t="s">
        <v>2947</v>
      </c>
      <c r="D1007" s="139">
        <v>2</v>
      </c>
      <c r="E1007" s="139">
        <v>2</v>
      </c>
      <c r="F1007" s="139">
        <v>0</v>
      </c>
      <c r="G1007" s="139">
        <v>-33.219280949999998</v>
      </c>
    </row>
    <row r="1008" spans="1:7" x14ac:dyDescent="0.4">
      <c r="A1008">
        <v>92782</v>
      </c>
      <c r="B1008" s="145">
        <v>42614</v>
      </c>
      <c r="C1008" t="s">
        <v>2245</v>
      </c>
      <c r="D1008" s="139">
        <v>4</v>
      </c>
      <c r="E1008" s="139">
        <v>1</v>
      </c>
      <c r="F1008" s="139">
        <v>0</v>
      </c>
      <c r="G1008" s="139">
        <v>-33.219280949999998</v>
      </c>
    </row>
    <row r="1009" spans="1:7" x14ac:dyDescent="0.4">
      <c r="A1009">
        <v>92823</v>
      </c>
      <c r="B1009" s="145">
        <v>42887</v>
      </c>
      <c r="C1009" t="s">
        <v>2230</v>
      </c>
      <c r="D1009" s="139">
        <v>2</v>
      </c>
      <c r="E1009" s="139">
        <v>1</v>
      </c>
      <c r="F1009" s="139">
        <v>0</v>
      </c>
      <c r="G1009" s="139">
        <v>-33.219280949999998</v>
      </c>
    </row>
    <row r="1010" spans="1:7" x14ac:dyDescent="0.4">
      <c r="A1010">
        <v>92845</v>
      </c>
      <c r="B1010" s="145">
        <v>42795</v>
      </c>
      <c r="C1010" t="s">
        <v>2949</v>
      </c>
      <c r="D1010" s="139">
        <v>2</v>
      </c>
      <c r="E1010" s="139">
        <v>1</v>
      </c>
      <c r="F1010" s="139">
        <v>0</v>
      </c>
      <c r="G1010" s="139">
        <v>-33.219280949999998</v>
      </c>
    </row>
    <row r="1011" spans="1:7" x14ac:dyDescent="0.4">
      <c r="A1011">
        <v>92859</v>
      </c>
      <c r="B1011" s="145">
        <v>42795</v>
      </c>
      <c r="C1011" t="s">
        <v>2932</v>
      </c>
      <c r="D1011" s="139">
        <v>3</v>
      </c>
      <c r="E1011" s="139">
        <v>1</v>
      </c>
      <c r="F1011" s="139">
        <v>1</v>
      </c>
      <c r="G1011" s="139">
        <v>-33.219280949999998</v>
      </c>
    </row>
    <row r="1012" spans="1:7" x14ac:dyDescent="0.4">
      <c r="A1012">
        <v>93073</v>
      </c>
      <c r="B1012" s="145">
        <v>42522</v>
      </c>
      <c r="C1012" t="s">
        <v>2236</v>
      </c>
      <c r="D1012" s="139">
        <v>5</v>
      </c>
      <c r="E1012" s="139">
        <v>1</v>
      </c>
      <c r="F1012" s="139">
        <v>1</v>
      </c>
      <c r="G1012" s="139">
        <v>-33.219280949999998</v>
      </c>
    </row>
    <row r="1013" spans="1:7" x14ac:dyDescent="0.4">
      <c r="A1013">
        <v>93135</v>
      </c>
      <c r="B1013" s="145">
        <v>41944</v>
      </c>
      <c r="C1013" t="s">
        <v>2280</v>
      </c>
      <c r="D1013" s="139">
        <v>3</v>
      </c>
      <c r="E1013" s="139">
        <v>1</v>
      </c>
      <c r="F1013" s="139">
        <v>1</v>
      </c>
      <c r="G1013" s="139">
        <v>-33.219280949999998</v>
      </c>
    </row>
    <row r="1014" spans="1:7" x14ac:dyDescent="0.4">
      <c r="A1014">
        <v>93147</v>
      </c>
      <c r="B1014" s="145">
        <v>42826</v>
      </c>
      <c r="C1014" t="s">
        <v>2239</v>
      </c>
      <c r="D1014" s="139">
        <v>3</v>
      </c>
      <c r="E1014" s="139">
        <v>2</v>
      </c>
      <c r="F1014" s="139">
        <v>1</v>
      </c>
      <c r="G1014" s="139">
        <v>-33.219280949999998</v>
      </c>
    </row>
    <row r="1015" spans="1:7" x14ac:dyDescent="0.4">
      <c r="A1015">
        <v>93445</v>
      </c>
      <c r="B1015" s="145">
        <v>41671</v>
      </c>
      <c r="C1015" t="s">
        <v>2233</v>
      </c>
      <c r="D1015" s="139">
        <v>3</v>
      </c>
      <c r="E1015" s="139">
        <v>1</v>
      </c>
      <c r="F1015" s="139">
        <v>1</v>
      </c>
      <c r="G1015" s="139">
        <v>-33.219280949999998</v>
      </c>
    </row>
    <row r="1016" spans="1:7" x14ac:dyDescent="0.4">
      <c r="A1016">
        <v>93478</v>
      </c>
      <c r="B1016" s="145">
        <v>42826</v>
      </c>
      <c r="C1016" t="s">
        <v>2227</v>
      </c>
      <c r="D1016" s="139">
        <v>3</v>
      </c>
      <c r="E1016" s="139">
        <v>2</v>
      </c>
      <c r="F1016" s="139">
        <v>1</v>
      </c>
      <c r="G1016" s="139">
        <v>-33.219280949999998</v>
      </c>
    </row>
    <row r="1017" spans="1:7" x14ac:dyDescent="0.4">
      <c r="A1017">
        <v>93479</v>
      </c>
      <c r="B1017" s="145">
        <v>42461</v>
      </c>
      <c r="C1017" t="s">
        <v>2225</v>
      </c>
      <c r="D1017" s="139">
        <v>2</v>
      </c>
      <c r="E1017" s="139">
        <v>2</v>
      </c>
      <c r="F1017" s="139">
        <v>0</v>
      </c>
      <c r="G1017" s="139">
        <v>-33.219280949999998</v>
      </c>
    </row>
    <row r="1018" spans="1:7" x14ac:dyDescent="0.4">
      <c r="A1018">
        <v>93511</v>
      </c>
      <c r="B1018" s="145">
        <v>42767</v>
      </c>
      <c r="C1018" t="s">
        <v>2226</v>
      </c>
      <c r="D1018" s="139">
        <v>2</v>
      </c>
      <c r="E1018" s="139">
        <v>2</v>
      </c>
      <c r="F1018" s="139">
        <v>0</v>
      </c>
      <c r="G1018" s="139">
        <v>-33.219280949999998</v>
      </c>
    </row>
    <row r="1019" spans="1:7" x14ac:dyDescent="0.4">
      <c r="A1019">
        <v>93524</v>
      </c>
      <c r="B1019" s="145">
        <v>42736</v>
      </c>
      <c r="C1019" t="s">
        <v>2232</v>
      </c>
      <c r="D1019" s="139">
        <v>4</v>
      </c>
      <c r="E1019" s="139">
        <v>1</v>
      </c>
      <c r="F1019" s="139">
        <v>0</v>
      </c>
      <c r="G1019" s="139">
        <v>-33.219280949999998</v>
      </c>
    </row>
    <row r="1020" spans="1:7" x14ac:dyDescent="0.4">
      <c r="A1020">
        <v>93653</v>
      </c>
      <c r="B1020" s="145">
        <v>42370</v>
      </c>
      <c r="C1020" t="s">
        <v>2234</v>
      </c>
      <c r="D1020" s="139">
        <v>3</v>
      </c>
      <c r="E1020" s="139">
        <v>3</v>
      </c>
      <c r="F1020" s="139">
        <v>1</v>
      </c>
      <c r="G1020" s="139">
        <v>-33.219280949999998</v>
      </c>
    </row>
    <row r="1021" spans="1:7" x14ac:dyDescent="0.4">
      <c r="A1021">
        <v>93704</v>
      </c>
      <c r="B1021" s="145">
        <v>42736</v>
      </c>
      <c r="C1021" t="s">
        <v>2247</v>
      </c>
      <c r="D1021" s="139">
        <v>3</v>
      </c>
      <c r="E1021" s="139">
        <v>2</v>
      </c>
      <c r="F1021" s="139">
        <v>1</v>
      </c>
      <c r="G1021" s="139">
        <v>-33.219280949999998</v>
      </c>
    </row>
    <row r="1022" spans="1:7" x14ac:dyDescent="0.4">
      <c r="A1022">
        <v>93739</v>
      </c>
      <c r="B1022" s="145">
        <v>42887</v>
      </c>
      <c r="C1022" t="s">
        <v>2251</v>
      </c>
      <c r="D1022" s="139">
        <v>1</v>
      </c>
      <c r="E1022" s="139">
        <v>1</v>
      </c>
      <c r="F1022" s="139">
        <v>0</v>
      </c>
      <c r="G1022" s="139">
        <v>-33.219280949999998</v>
      </c>
    </row>
    <row r="1023" spans="1:7" x14ac:dyDescent="0.4">
      <c r="A1023">
        <v>94190</v>
      </c>
      <c r="B1023" s="145">
        <v>41334</v>
      </c>
      <c r="C1023" t="s">
        <v>2243</v>
      </c>
      <c r="D1023" s="139">
        <v>3</v>
      </c>
      <c r="E1023" s="139">
        <v>1</v>
      </c>
      <c r="F1023" s="139">
        <v>1</v>
      </c>
      <c r="G1023" s="139">
        <v>-33.219280949999998</v>
      </c>
    </row>
    <row r="1024" spans="1:7" x14ac:dyDescent="0.4">
      <c r="A1024">
        <v>94265</v>
      </c>
      <c r="B1024" s="145">
        <v>42795</v>
      </c>
      <c r="C1024" t="s">
        <v>2229</v>
      </c>
      <c r="D1024" s="139">
        <v>3</v>
      </c>
      <c r="E1024" s="139">
        <v>2</v>
      </c>
      <c r="F1024" s="139">
        <v>1</v>
      </c>
      <c r="G1024" s="139">
        <v>-33.219280949999998</v>
      </c>
    </row>
    <row r="1025" spans="1:7" x14ac:dyDescent="0.4">
      <c r="A1025">
        <v>94473</v>
      </c>
      <c r="B1025" s="145">
        <v>41821</v>
      </c>
      <c r="C1025" t="s">
        <v>2242</v>
      </c>
      <c r="D1025" s="139">
        <v>5</v>
      </c>
      <c r="E1025" s="139">
        <v>1</v>
      </c>
      <c r="F1025" s="139">
        <v>1</v>
      </c>
      <c r="G1025" s="139">
        <v>-33.219280949999998</v>
      </c>
    </row>
    <row r="1026" spans="1:7" x14ac:dyDescent="0.4">
      <c r="A1026">
        <v>94581</v>
      </c>
      <c r="B1026" s="145">
        <v>42583</v>
      </c>
      <c r="C1026" t="s">
        <v>2270</v>
      </c>
      <c r="D1026" s="139">
        <v>4</v>
      </c>
      <c r="E1026" s="139">
        <v>2</v>
      </c>
      <c r="F1026" s="139">
        <v>0</v>
      </c>
      <c r="G1026" s="139">
        <v>-33.219280949999998</v>
      </c>
    </row>
    <row r="1027" spans="1:7" x14ac:dyDescent="0.4">
      <c r="A1027">
        <v>94711</v>
      </c>
      <c r="B1027" s="145">
        <v>42705</v>
      </c>
      <c r="C1027" t="s">
        <v>2237</v>
      </c>
      <c r="D1027" s="139">
        <v>3</v>
      </c>
      <c r="E1027" s="139">
        <v>3</v>
      </c>
      <c r="F1027" s="139">
        <v>1</v>
      </c>
      <c r="G1027" s="139">
        <v>-33.219280949999998</v>
      </c>
    </row>
    <row r="1028" spans="1:7" x14ac:dyDescent="0.4">
      <c r="A1028">
        <v>94714</v>
      </c>
      <c r="B1028" s="145">
        <v>42522</v>
      </c>
      <c r="C1028" t="s">
        <v>2228</v>
      </c>
      <c r="D1028" s="139">
        <v>3</v>
      </c>
      <c r="E1028" s="139">
        <v>3</v>
      </c>
      <c r="F1028" s="139">
        <v>1</v>
      </c>
      <c r="G1028" s="139">
        <v>-33.219280949999998</v>
      </c>
    </row>
    <row r="1029" spans="1:7" x14ac:dyDescent="0.4">
      <c r="A1029">
        <v>94744</v>
      </c>
      <c r="B1029" s="145">
        <v>42795</v>
      </c>
      <c r="C1029" t="s">
        <v>2261</v>
      </c>
      <c r="D1029" s="139">
        <v>5</v>
      </c>
      <c r="E1029" s="139">
        <v>1</v>
      </c>
      <c r="F1029" s="139">
        <v>1</v>
      </c>
      <c r="G1029" s="139">
        <v>-33.219280949999998</v>
      </c>
    </row>
    <row r="1030" spans="1:7" x14ac:dyDescent="0.4">
      <c r="A1030">
        <v>94904</v>
      </c>
      <c r="B1030" s="145">
        <v>42675</v>
      </c>
      <c r="C1030" t="s">
        <v>2262</v>
      </c>
      <c r="D1030" s="139">
        <v>2</v>
      </c>
      <c r="E1030" s="139">
        <v>1</v>
      </c>
      <c r="F1030" s="139">
        <v>0</v>
      </c>
      <c r="G1030" s="139">
        <v>-33.219280949999998</v>
      </c>
    </row>
    <row r="1031" spans="1:7" x14ac:dyDescent="0.4">
      <c r="A1031">
        <v>94907</v>
      </c>
      <c r="B1031" s="145">
        <v>42917</v>
      </c>
      <c r="C1031" t="s">
        <v>2249</v>
      </c>
      <c r="D1031" s="139">
        <v>4</v>
      </c>
      <c r="E1031" s="139">
        <v>3</v>
      </c>
      <c r="F1031" s="139">
        <v>0</v>
      </c>
      <c r="G1031" s="139">
        <v>-33.219280949999998</v>
      </c>
    </row>
    <row r="1032" spans="1:7" x14ac:dyDescent="0.4">
      <c r="A1032">
        <v>95104</v>
      </c>
      <c r="B1032" s="145">
        <v>42917</v>
      </c>
      <c r="C1032" t="s">
        <v>2235</v>
      </c>
      <c r="D1032" s="139">
        <v>2</v>
      </c>
      <c r="E1032" s="139">
        <v>3</v>
      </c>
      <c r="F1032" s="139">
        <v>0</v>
      </c>
      <c r="G1032" s="139">
        <v>-33.219280949999998</v>
      </c>
    </row>
    <row r="1033" spans="1:7" x14ac:dyDescent="0.4">
      <c r="A1033">
        <v>95223</v>
      </c>
      <c r="B1033" s="145">
        <v>42583</v>
      </c>
      <c r="C1033" t="s">
        <v>2240</v>
      </c>
      <c r="D1033" s="139">
        <v>3</v>
      </c>
      <c r="E1033" s="139">
        <v>3</v>
      </c>
      <c r="F1033" s="139">
        <v>1</v>
      </c>
      <c r="G1033" s="139">
        <v>-33.219280949999998</v>
      </c>
    </row>
    <row r="1034" spans="1:7" x14ac:dyDescent="0.4">
      <c r="A1034">
        <v>95277</v>
      </c>
      <c r="B1034" s="145">
        <v>42675</v>
      </c>
      <c r="C1034" t="s">
        <v>2222</v>
      </c>
      <c r="D1034" s="139">
        <v>3</v>
      </c>
      <c r="E1034" s="139">
        <v>2</v>
      </c>
      <c r="F1034" s="139">
        <v>1</v>
      </c>
      <c r="G1034" s="139">
        <v>-33.219280949999998</v>
      </c>
    </row>
    <row r="1035" spans="1:7" x14ac:dyDescent="0.4">
      <c r="A1035">
        <v>95454</v>
      </c>
      <c r="B1035" s="145">
        <v>42736</v>
      </c>
      <c r="C1035" t="s">
        <v>2244</v>
      </c>
      <c r="D1035" s="139">
        <v>3</v>
      </c>
      <c r="E1035" s="139">
        <v>3</v>
      </c>
      <c r="F1035" s="139">
        <v>1</v>
      </c>
      <c r="G1035" s="139">
        <v>-33.219280949999998</v>
      </c>
    </row>
    <row r="1036" spans="1:7" x14ac:dyDescent="0.4">
      <c r="A1036">
        <v>95696</v>
      </c>
      <c r="B1036" s="145">
        <v>42644</v>
      </c>
      <c r="C1036" t="s">
        <v>2248</v>
      </c>
      <c r="D1036" s="139">
        <v>3</v>
      </c>
      <c r="E1036" s="139">
        <v>2</v>
      </c>
      <c r="F1036" s="139">
        <v>1</v>
      </c>
      <c r="G1036" s="139">
        <v>-33.219280949999998</v>
      </c>
    </row>
    <row r="1037" spans="1:7" x14ac:dyDescent="0.4">
      <c r="A1037">
        <v>95724</v>
      </c>
      <c r="B1037" s="145">
        <v>41913</v>
      </c>
      <c r="C1037" t="s">
        <v>2241</v>
      </c>
      <c r="D1037" s="139">
        <v>5</v>
      </c>
      <c r="E1037" s="139">
        <v>1</v>
      </c>
      <c r="F1037" s="139">
        <v>1</v>
      </c>
      <c r="G1037" s="139">
        <v>-33.219280949999998</v>
      </c>
    </row>
    <row r="1038" spans="1:7" x14ac:dyDescent="0.4">
      <c r="A1038">
        <v>95769</v>
      </c>
      <c r="B1038" s="145">
        <v>42552</v>
      </c>
      <c r="C1038" t="s">
        <v>2223</v>
      </c>
      <c r="D1038" s="139">
        <v>5</v>
      </c>
      <c r="E1038" s="139">
        <v>1</v>
      </c>
      <c r="F1038" s="139">
        <v>1</v>
      </c>
      <c r="G1038" s="139">
        <v>-33.219280949999998</v>
      </c>
    </row>
    <row r="1039" spans="1:7" x14ac:dyDescent="0.4">
      <c r="A1039">
        <v>95844</v>
      </c>
      <c r="B1039" s="145">
        <v>42005</v>
      </c>
      <c r="C1039" t="s">
        <v>2260</v>
      </c>
      <c r="D1039" s="139">
        <v>5</v>
      </c>
      <c r="E1039" s="139">
        <v>1</v>
      </c>
      <c r="F1039" s="139">
        <v>1</v>
      </c>
      <c r="G1039" s="139">
        <v>-33.219280949999998</v>
      </c>
    </row>
    <row r="1040" spans="1:7" x14ac:dyDescent="0.4">
      <c r="A1040">
        <v>96015</v>
      </c>
      <c r="B1040" s="145">
        <v>42095</v>
      </c>
      <c r="C1040" t="s">
        <v>2292</v>
      </c>
      <c r="D1040" s="139">
        <v>3</v>
      </c>
      <c r="E1040" s="139">
        <v>3</v>
      </c>
      <c r="F1040" s="139">
        <v>1</v>
      </c>
      <c r="G1040" s="139">
        <v>-33.219280949999998</v>
      </c>
    </row>
    <row r="1041" spans="1:7" x14ac:dyDescent="0.4">
      <c r="A1041">
        <v>96162</v>
      </c>
      <c r="B1041" s="145">
        <v>42736</v>
      </c>
      <c r="C1041" t="s">
        <v>2231</v>
      </c>
      <c r="D1041" s="139">
        <v>2</v>
      </c>
      <c r="E1041" s="139">
        <v>1</v>
      </c>
      <c r="F1041" s="139">
        <v>0</v>
      </c>
      <c r="G1041" s="139">
        <v>-33.219280949999998</v>
      </c>
    </row>
    <row r="1042" spans="1:7" x14ac:dyDescent="0.4">
      <c r="A1042">
        <v>96216</v>
      </c>
      <c r="B1042" s="145">
        <v>42401</v>
      </c>
      <c r="C1042" t="s">
        <v>2274</v>
      </c>
      <c r="D1042" s="139">
        <v>3</v>
      </c>
      <c r="E1042" s="139">
        <v>3</v>
      </c>
      <c r="F1042" s="139">
        <v>1</v>
      </c>
      <c r="G1042" s="139">
        <v>-33.219280949999998</v>
      </c>
    </row>
    <row r="1043" spans="1:7" x14ac:dyDescent="0.4">
      <c r="A1043">
        <v>96227</v>
      </c>
      <c r="B1043" s="145">
        <v>42795</v>
      </c>
      <c r="C1043" t="s">
        <v>2254</v>
      </c>
      <c r="D1043" s="139">
        <v>4</v>
      </c>
      <c r="E1043" s="139">
        <v>3</v>
      </c>
      <c r="F1043" s="139">
        <v>0</v>
      </c>
      <c r="G1043" s="139">
        <v>-33.219280949999998</v>
      </c>
    </row>
    <row r="1044" spans="1:7" x14ac:dyDescent="0.4">
      <c r="A1044">
        <v>96324</v>
      </c>
      <c r="B1044" s="145">
        <v>42767</v>
      </c>
      <c r="C1044" t="s">
        <v>2224</v>
      </c>
      <c r="D1044" s="139">
        <v>2</v>
      </c>
      <c r="E1044" s="139">
        <v>1</v>
      </c>
      <c r="F1044" s="139">
        <v>0</v>
      </c>
      <c r="G1044" s="139">
        <v>-33.219280949999998</v>
      </c>
    </row>
    <row r="1045" spans="1:7" x14ac:dyDescent="0.4">
      <c r="A1045">
        <v>96367</v>
      </c>
      <c r="B1045" s="145">
        <v>42583</v>
      </c>
      <c r="C1045" t="s">
        <v>2252</v>
      </c>
      <c r="D1045" s="139">
        <v>3</v>
      </c>
      <c r="E1045" s="139">
        <v>3</v>
      </c>
      <c r="F1045" s="139">
        <v>1</v>
      </c>
      <c r="G1045" s="139">
        <v>-33.219280949999998</v>
      </c>
    </row>
    <row r="1046" spans="1:7" x14ac:dyDescent="0.4">
      <c r="A1046">
        <v>96370</v>
      </c>
      <c r="B1046" s="145">
        <v>42856</v>
      </c>
      <c r="C1046" t="s">
        <v>2268</v>
      </c>
      <c r="D1046" s="139">
        <v>2</v>
      </c>
      <c r="E1046" s="139">
        <v>1</v>
      </c>
      <c r="F1046" s="139">
        <v>0</v>
      </c>
      <c r="G1046" s="139">
        <v>-33.219280949999998</v>
      </c>
    </row>
    <row r="1047" spans="1:7" x14ac:dyDescent="0.4">
      <c r="A1047">
        <v>96451</v>
      </c>
      <c r="B1047" s="145">
        <v>42430</v>
      </c>
      <c r="C1047" t="s">
        <v>2275</v>
      </c>
      <c r="D1047" s="139">
        <v>2</v>
      </c>
      <c r="E1047" s="139">
        <v>2</v>
      </c>
      <c r="F1047" s="139">
        <v>0</v>
      </c>
      <c r="G1047" s="139">
        <v>-33.219280949999998</v>
      </c>
    </row>
    <row r="1048" spans="1:7" x14ac:dyDescent="0.4">
      <c r="A1048">
        <v>96594</v>
      </c>
      <c r="B1048" s="145">
        <v>42644</v>
      </c>
      <c r="C1048" t="s">
        <v>2282</v>
      </c>
      <c r="D1048" s="139">
        <v>2</v>
      </c>
      <c r="E1048" s="139">
        <v>1</v>
      </c>
      <c r="F1048" s="139">
        <v>0</v>
      </c>
      <c r="G1048" s="139">
        <v>-33.219280949999998</v>
      </c>
    </row>
    <row r="1049" spans="1:7" x14ac:dyDescent="0.4">
      <c r="A1049">
        <v>96605</v>
      </c>
      <c r="B1049" s="145">
        <v>42736</v>
      </c>
      <c r="C1049" t="s">
        <v>2281</v>
      </c>
      <c r="D1049" s="139">
        <v>3</v>
      </c>
      <c r="E1049" s="139">
        <v>3</v>
      </c>
      <c r="F1049" s="139">
        <v>1</v>
      </c>
      <c r="G1049" s="139">
        <v>-33.219280949999998</v>
      </c>
    </row>
    <row r="1050" spans="1:7" x14ac:dyDescent="0.4">
      <c r="A1050">
        <v>96770</v>
      </c>
      <c r="B1050" s="145">
        <v>42736</v>
      </c>
      <c r="C1050" t="s">
        <v>2308</v>
      </c>
      <c r="D1050" s="139">
        <v>3</v>
      </c>
      <c r="E1050" s="139">
        <v>3</v>
      </c>
      <c r="F1050" s="139">
        <v>1</v>
      </c>
      <c r="G1050" s="139">
        <v>-33.219280949999998</v>
      </c>
    </row>
    <row r="1051" spans="1:7" x14ac:dyDescent="0.4">
      <c r="A1051">
        <v>96832</v>
      </c>
      <c r="B1051" s="145">
        <v>42125</v>
      </c>
      <c r="C1051" t="s">
        <v>2256</v>
      </c>
      <c r="D1051" s="139">
        <v>2</v>
      </c>
      <c r="E1051" s="139">
        <v>1</v>
      </c>
      <c r="F1051" s="139">
        <v>0</v>
      </c>
      <c r="G1051" s="139">
        <v>-33.219280949999998</v>
      </c>
    </row>
    <row r="1052" spans="1:7" x14ac:dyDescent="0.4">
      <c r="A1052">
        <v>96888</v>
      </c>
      <c r="B1052" s="145">
        <v>42795</v>
      </c>
      <c r="C1052" t="s">
        <v>2933</v>
      </c>
      <c r="D1052" s="139">
        <v>2</v>
      </c>
      <c r="E1052" s="139">
        <v>3</v>
      </c>
      <c r="F1052" s="139">
        <v>0</v>
      </c>
      <c r="G1052" s="139">
        <v>-33.219280949999998</v>
      </c>
    </row>
    <row r="1053" spans="1:7" x14ac:dyDescent="0.4">
      <c r="A1053">
        <v>96891</v>
      </c>
      <c r="B1053" s="145">
        <v>42705</v>
      </c>
      <c r="C1053" t="s">
        <v>2942</v>
      </c>
      <c r="D1053" s="139">
        <v>4</v>
      </c>
      <c r="E1053" s="139">
        <v>1</v>
      </c>
      <c r="F1053" s="139">
        <v>0</v>
      </c>
      <c r="G1053" s="139">
        <v>-33.219280949999998</v>
      </c>
    </row>
    <row r="1054" spans="1:7" x14ac:dyDescent="0.4">
      <c r="A1054">
        <v>96940</v>
      </c>
      <c r="B1054" s="145">
        <v>42186</v>
      </c>
      <c r="C1054" t="s">
        <v>2906</v>
      </c>
      <c r="D1054" s="139">
        <v>3</v>
      </c>
      <c r="E1054" s="139">
        <v>3</v>
      </c>
      <c r="F1054" s="139">
        <v>1</v>
      </c>
      <c r="G1054" s="139">
        <v>-33.219280949999998</v>
      </c>
    </row>
    <row r="1055" spans="1:7" x14ac:dyDescent="0.4">
      <c r="A1055">
        <v>96989</v>
      </c>
      <c r="B1055" s="145">
        <v>42856</v>
      </c>
      <c r="C1055" t="s">
        <v>2928</v>
      </c>
      <c r="D1055" s="139">
        <v>5</v>
      </c>
      <c r="E1055" s="139">
        <v>2</v>
      </c>
      <c r="F1055" s="139">
        <v>1</v>
      </c>
      <c r="G1055" s="139">
        <v>-33.219280949999998</v>
      </c>
    </row>
    <row r="1056" spans="1:7" x14ac:dyDescent="0.4">
      <c r="A1056">
        <v>97042</v>
      </c>
      <c r="B1056" s="145">
        <v>42675</v>
      </c>
      <c r="C1056" t="s">
        <v>2940</v>
      </c>
      <c r="D1056" s="139">
        <v>5</v>
      </c>
      <c r="E1056" s="139">
        <v>1</v>
      </c>
      <c r="F1056" s="139">
        <v>1</v>
      </c>
      <c r="G1056" s="139">
        <v>-33.219280949999998</v>
      </c>
    </row>
    <row r="1057" spans="1:7" x14ac:dyDescent="0.4">
      <c r="A1057">
        <v>97060</v>
      </c>
      <c r="B1057" s="145">
        <v>42826</v>
      </c>
      <c r="C1057" t="s">
        <v>2930</v>
      </c>
      <c r="D1057" s="139">
        <v>3</v>
      </c>
      <c r="E1057" s="139">
        <v>1</v>
      </c>
      <c r="F1057" s="139">
        <v>1</v>
      </c>
      <c r="G1057" s="139">
        <v>-33.219280949999998</v>
      </c>
    </row>
    <row r="1058" spans="1:7" x14ac:dyDescent="0.4">
      <c r="A1058">
        <v>97291</v>
      </c>
      <c r="B1058" s="145">
        <v>42979</v>
      </c>
      <c r="C1058" t="s">
        <v>2931</v>
      </c>
      <c r="D1058" s="139">
        <v>3</v>
      </c>
      <c r="E1058" s="139">
        <v>3</v>
      </c>
      <c r="F1058" s="139">
        <v>1</v>
      </c>
      <c r="G1058" s="139">
        <v>-33.219280949999998</v>
      </c>
    </row>
    <row r="1059" spans="1:7" x14ac:dyDescent="0.4">
      <c r="A1059">
        <v>97347</v>
      </c>
      <c r="B1059" s="145">
        <v>42430</v>
      </c>
      <c r="C1059" t="s">
        <v>112</v>
      </c>
      <c r="D1059" s="139">
        <v>2</v>
      </c>
      <c r="E1059" s="139">
        <v>2</v>
      </c>
      <c r="F1059" s="139">
        <v>0</v>
      </c>
      <c r="G1059" s="139">
        <v>-33.219280949999998</v>
      </c>
    </row>
    <row r="1060" spans="1:7" x14ac:dyDescent="0.4">
      <c r="A1060">
        <v>97386</v>
      </c>
      <c r="B1060" s="145">
        <v>42705</v>
      </c>
      <c r="C1060" t="s">
        <v>89</v>
      </c>
      <c r="D1060" s="139">
        <v>3</v>
      </c>
      <c r="E1060" s="139">
        <v>1</v>
      </c>
      <c r="F1060" s="139">
        <v>1</v>
      </c>
      <c r="G1060" s="139">
        <v>-33.219280949999998</v>
      </c>
    </row>
    <row r="1061" spans="1:7" x14ac:dyDescent="0.4">
      <c r="A1061">
        <v>97437</v>
      </c>
      <c r="B1061" s="145">
        <v>42795</v>
      </c>
      <c r="C1061" t="s">
        <v>1245</v>
      </c>
      <c r="D1061" s="139">
        <v>4</v>
      </c>
      <c r="E1061" s="139">
        <v>1</v>
      </c>
      <c r="F1061" s="139">
        <v>0</v>
      </c>
      <c r="G1061" s="139">
        <v>-33.219280949999998</v>
      </c>
    </row>
    <row r="1062" spans="1:7" x14ac:dyDescent="0.4">
      <c r="A1062">
        <v>97445</v>
      </c>
      <c r="B1062" s="145">
        <v>41699</v>
      </c>
      <c r="C1062" t="s">
        <v>1224</v>
      </c>
      <c r="D1062" s="139">
        <v>3</v>
      </c>
      <c r="E1062" s="139">
        <v>3</v>
      </c>
      <c r="F1062" s="139">
        <v>1</v>
      </c>
      <c r="G1062" s="139">
        <v>-33.219280949999998</v>
      </c>
    </row>
    <row r="1063" spans="1:7" x14ac:dyDescent="0.4">
      <c r="A1063">
        <v>97496</v>
      </c>
      <c r="B1063" s="145">
        <v>42826</v>
      </c>
      <c r="C1063" t="s">
        <v>1238</v>
      </c>
      <c r="D1063" s="139">
        <v>1</v>
      </c>
      <c r="E1063" s="139">
        <v>1</v>
      </c>
      <c r="F1063" s="139">
        <v>0</v>
      </c>
      <c r="G1063" s="139">
        <v>-33.219280949999998</v>
      </c>
    </row>
    <row r="1064" spans="1:7" x14ac:dyDescent="0.4">
      <c r="A1064">
        <v>97609</v>
      </c>
      <c r="B1064" s="145">
        <v>42856</v>
      </c>
      <c r="C1064" t="s">
        <v>1237</v>
      </c>
      <c r="D1064" s="139">
        <v>2</v>
      </c>
      <c r="E1064" s="139">
        <v>1</v>
      </c>
      <c r="F1064" s="139">
        <v>0</v>
      </c>
      <c r="G1064" s="139">
        <v>-33.219280949999998</v>
      </c>
    </row>
    <row r="1065" spans="1:7" x14ac:dyDescent="0.4">
      <c r="A1065">
        <v>97840</v>
      </c>
      <c r="B1065" s="145">
        <v>42767</v>
      </c>
      <c r="C1065" t="s">
        <v>1230</v>
      </c>
      <c r="D1065" s="139">
        <v>3</v>
      </c>
      <c r="E1065" s="139">
        <v>2</v>
      </c>
      <c r="F1065" s="139">
        <v>1</v>
      </c>
      <c r="G1065" s="139">
        <v>-33.219280949999998</v>
      </c>
    </row>
    <row r="1066" spans="1:7" x14ac:dyDescent="0.4">
      <c r="A1066">
        <v>97897</v>
      </c>
      <c r="B1066" s="145">
        <v>42614</v>
      </c>
      <c r="C1066" t="s">
        <v>1232</v>
      </c>
      <c r="D1066" s="139">
        <v>5</v>
      </c>
      <c r="E1066" s="139">
        <v>2</v>
      </c>
      <c r="F1066" s="139">
        <v>1</v>
      </c>
      <c r="G1066" s="139">
        <v>-33.219280949999998</v>
      </c>
    </row>
    <row r="1067" spans="1:7" x14ac:dyDescent="0.4">
      <c r="A1067">
        <v>97903</v>
      </c>
      <c r="B1067" s="145">
        <v>42795</v>
      </c>
      <c r="C1067" t="s">
        <v>1246</v>
      </c>
      <c r="D1067" s="139">
        <v>2</v>
      </c>
      <c r="E1067" s="139">
        <v>1</v>
      </c>
      <c r="F1067" s="139">
        <v>0</v>
      </c>
      <c r="G1067" s="139">
        <v>-33.219280949999998</v>
      </c>
    </row>
    <row r="1068" spans="1:7" x14ac:dyDescent="0.4">
      <c r="A1068">
        <v>98087</v>
      </c>
      <c r="B1068" s="145">
        <v>42856</v>
      </c>
      <c r="C1068" t="s">
        <v>1242</v>
      </c>
      <c r="D1068" s="139">
        <v>5</v>
      </c>
      <c r="E1068" s="139">
        <v>1</v>
      </c>
      <c r="F1068" s="139">
        <v>1</v>
      </c>
      <c r="G1068" s="139">
        <v>-33.219280949999998</v>
      </c>
    </row>
    <row r="1069" spans="1:7" x14ac:dyDescent="0.4">
      <c r="A1069">
        <v>98209</v>
      </c>
      <c r="B1069" s="145">
        <v>42948</v>
      </c>
      <c r="C1069" t="s">
        <v>1231</v>
      </c>
      <c r="D1069" s="139">
        <v>3</v>
      </c>
      <c r="E1069" s="139">
        <v>1</v>
      </c>
      <c r="F1069" s="139">
        <v>1</v>
      </c>
      <c r="G1069" s="139">
        <v>-33.219280949999998</v>
      </c>
    </row>
    <row r="1070" spans="1:7" x14ac:dyDescent="0.4">
      <c r="A1070">
        <v>98249</v>
      </c>
      <c r="B1070" s="145">
        <v>42156</v>
      </c>
      <c r="C1070" t="s">
        <v>1236</v>
      </c>
      <c r="D1070" s="139">
        <v>5</v>
      </c>
      <c r="E1070" s="139">
        <v>1</v>
      </c>
      <c r="F1070" s="139">
        <v>1</v>
      </c>
      <c r="G1070" s="139">
        <v>-33.219280949999998</v>
      </c>
    </row>
    <row r="1071" spans="1:7" x14ac:dyDescent="0.4">
      <c r="A1071">
        <v>98272</v>
      </c>
      <c r="B1071" s="145">
        <v>42705</v>
      </c>
      <c r="C1071" t="s">
        <v>1223</v>
      </c>
      <c r="D1071" s="139">
        <v>5</v>
      </c>
      <c r="E1071" s="139">
        <v>2</v>
      </c>
      <c r="F1071" s="139">
        <v>1</v>
      </c>
      <c r="G1071" s="139">
        <v>-33.219280949999998</v>
      </c>
    </row>
    <row r="1072" spans="1:7" x14ac:dyDescent="0.4">
      <c r="A1072">
        <v>98284</v>
      </c>
      <c r="B1072" s="145">
        <v>42309</v>
      </c>
      <c r="C1072" t="s">
        <v>1249</v>
      </c>
      <c r="D1072" s="139">
        <v>3</v>
      </c>
      <c r="E1072" s="139">
        <v>3</v>
      </c>
      <c r="F1072" s="139">
        <v>1</v>
      </c>
      <c r="G1072" s="139">
        <v>-33.219280949999998</v>
      </c>
    </row>
    <row r="1073" spans="1:7" x14ac:dyDescent="0.4">
      <c r="A1073">
        <v>98315</v>
      </c>
      <c r="B1073" s="145">
        <v>42856</v>
      </c>
      <c r="C1073" t="s">
        <v>1226</v>
      </c>
      <c r="D1073" s="139">
        <v>4</v>
      </c>
      <c r="E1073" s="139">
        <v>1</v>
      </c>
      <c r="F1073" s="139">
        <v>0</v>
      </c>
      <c r="G1073" s="139">
        <v>-33.219280949999998</v>
      </c>
    </row>
    <row r="1074" spans="1:7" x14ac:dyDescent="0.4">
      <c r="A1074">
        <v>98464</v>
      </c>
      <c r="B1074" s="145">
        <v>42675</v>
      </c>
      <c r="C1074" t="s">
        <v>1243</v>
      </c>
      <c r="D1074" s="139">
        <v>2</v>
      </c>
      <c r="E1074" s="139">
        <v>2</v>
      </c>
      <c r="F1074" s="139">
        <v>0</v>
      </c>
      <c r="G1074" s="139">
        <v>-33.219280949999998</v>
      </c>
    </row>
    <row r="1075" spans="1:7" x14ac:dyDescent="0.4">
      <c r="A1075">
        <v>98544</v>
      </c>
      <c r="B1075" s="145">
        <v>42644</v>
      </c>
      <c r="C1075" t="s">
        <v>1229</v>
      </c>
      <c r="D1075" s="139">
        <v>5</v>
      </c>
      <c r="E1075" s="139">
        <v>2</v>
      </c>
      <c r="F1075" s="139">
        <v>1</v>
      </c>
      <c r="G1075" s="139">
        <v>-33.219280949999998</v>
      </c>
    </row>
    <row r="1076" spans="1:7" x14ac:dyDescent="0.4">
      <c r="A1076">
        <v>98582</v>
      </c>
      <c r="B1076" s="145">
        <v>42614</v>
      </c>
      <c r="C1076" t="s">
        <v>1244</v>
      </c>
      <c r="D1076" s="139">
        <v>3</v>
      </c>
      <c r="E1076" s="139">
        <v>2</v>
      </c>
      <c r="F1076" s="139">
        <v>1</v>
      </c>
      <c r="G1076" s="139">
        <v>-33.219280949999998</v>
      </c>
    </row>
    <row r="1077" spans="1:7" x14ac:dyDescent="0.4">
      <c r="A1077">
        <v>98612</v>
      </c>
      <c r="B1077" s="145">
        <v>42095</v>
      </c>
      <c r="C1077" t="s">
        <v>1235</v>
      </c>
      <c r="D1077" s="139">
        <v>2</v>
      </c>
      <c r="E1077" s="139">
        <v>1</v>
      </c>
      <c r="F1077" s="139">
        <v>0</v>
      </c>
      <c r="G1077" s="139">
        <v>-33.219280949999998</v>
      </c>
    </row>
    <row r="1078" spans="1:7" x14ac:dyDescent="0.4">
      <c r="A1078">
        <v>98652</v>
      </c>
      <c r="B1078" s="145">
        <v>41791</v>
      </c>
      <c r="C1078" t="s">
        <v>1228</v>
      </c>
      <c r="D1078" s="139">
        <v>3</v>
      </c>
      <c r="E1078" s="139">
        <v>3</v>
      </c>
      <c r="F1078" s="139">
        <v>1</v>
      </c>
      <c r="G1078" s="139">
        <v>-33.219280949999998</v>
      </c>
    </row>
    <row r="1079" spans="1:7" x14ac:dyDescent="0.4">
      <c r="A1079">
        <v>98697</v>
      </c>
      <c r="B1079" s="145">
        <v>42552</v>
      </c>
      <c r="C1079" t="s">
        <v>1248</v>
      </c>
      <c r="D1079" s="139">
        <v>2</v>
      </c>
      <c r="E1079" s="139">
        <v>2</v>
      </c>
      <c r="F1079" s="139">
        <v>0</v>
      </c>
      <c r="G1079" s="139">
        <v>-33.219280949999998</v>
      </c>
    </row>
    <row r="1080" spans="1:7" x14ac:dyDescent="0.4">
      <c r="A1080">
        <v>98729</v>
      </c>
      <c r="B1080" s="145">
        <v>42614</v>
      </c>
      <c r="C1080" t="s">
        <v>1247</v>
      </c>
      <c r="D1080" s="139">
        <v>4</v>
      </c>
      <c r="E1080" s="139">
        <v>2</v>
      </c>
      <c r="F1080" s="139">
        <v>0</v>
      </c>
      <c r="G1080" s="139">
        <v>-33.219280949999998</v>
      </c>
    </row>
    <row r="1081" spans="1:7" x14ac:dyDescent="0.4">
      <c r="A1081">
        <v>98794</v>
      </c>
      <c r="B1081" s="145">
        <v>42186</v>
      </c>
      <c r="C1081" t="s">
        <v>1234</v>
      </c>
      <c r="D1081" s="139">
        <v>5</v>
      </c>
      <c r="E1081" s="139">
        <v>1</v>
      </c>
      <c r="F1081" s="139">
        <v>1</v>
      </c>
      <c r="G1081" s="139">
        <v>-33.219280949999998</v>
      </c>
    </row>
    <row r="1082" spans="1:7" x14ac:dyDescent="0.4">
      <c r="A1082">
        <v>99142</v>
      </c>
      <c r="B1082" s="145">
        <v>42917</v>
      </c>
      <c r="C1082" t="s">
        <v>1241</v>
      </c>
      <c r="D1082" s="139">
        <v>4</v>
      </c>
      <c r="E1082" s="139">
        <v>1</v>
      </c>
      <c r="F1082" s="139">
        <v>0</v>
      </c>
      <c r="G1082" s="139">
        <v>-33.219280949999998</v>
      </c>
    </row>
    <row r="1083" spans="1:7" x14ac:dyDescent="0.4">
      <c r="A1083">
        <v>99182</v>
      </c>
      <c r="B1083" s="145">
        <v>42339</v>
      </c>
      <c r="C1083" t="s">
        <v>1240</v>
      </c>
      <c r="D1083" s="139">
        <v>2</v>
      </c>
      <c r="E1083" s="139">
        <v>2</v>
      </c>
      <c r="F1083" s="139">
        <v>0</v>
      </c>
      <c r="G1083" s="139">
        <v>-33.219280949999998</v>
      </c>
    </row>
    <row r="1084" spans="1:7" x14ac:dyDescent="0.4">
      <c r="A1084">
        <v>99328</v>
      </c>
      <c r="B1084" s="145">
        <v>42826</v>
      </c>
      <c r="C1084" t="s">
        <v>1251</v>
      </c>
      <c r="D1084" s="139">
        <v>2</v>
      </c>
      <c r="E1084" s="139">
        <v>3</v>
      </c>
      <c r="F1084" s="139">
        <v>0</v>
      </c>
      <c r="G1084" s="139">
        <v>-33.219280949999998</v>
      </c>
    </row>
    <row r="1085" spans="1:7" x14ac:dyDescent="0.4">
      <c r="A1085">
        <v>99343</v>
      </c>
      <c r="B1085" s="145">
        <v>42370</v>
      </c>
      <c r="C1085" t="s">
        <v>1154</v>
      </c>
      <c r="D1085" s="139">
        <v>2</v>
      </c>
      <c r="E1085" s="139">
        <v>2</v>
      </c>
      <c r="F1085" s="139">
        <v>0</v>
      </c>
      <c r="G1085" s="139">
        <v>-33.219280949999998</v>
      </c>
    </row>
    <row r="1086" spans="1:7" x14ac:dyDescent="0.4">
      <c r="A1086">
        <v>99353</v>
      </c>
      <c r="B1086" s="145">
        <v>42522</v>
      </c>
      <c r="C1086" t="s">
        <v>1146</v>
      </c>
      <c r="D1086" s="139">
        <v>1</v>
      </c>
      <c r="E1086" s="139">
        <v>2</v>
      </c>
      <c r="F1086" s="139">
        <v>0</v>
      </c>
      <c r="G1086" s="139">
        <v>-33.219280949999998</v>
      </c>
    </row>
    <row r="1087" spans="1:7" x14ac:dyDescent="0.4">
      <c r="A1087">
        <v>99368</v>
      </c>
      <c r="B1087" s="145">
        <v>42948</v>
      </c>
      <c r="C1087" t="s">
        <v>1239</v>
      </c>
      <c r="D1087" s="139">
        <v>3</v>
      </c>
      <c r="E1087" s="139">
        <v>2</v>
      </c>
      <c r="F1087" s="139">
        <v>1</v>
      </c>
      <c r="G1087" s="139">
        <v>-33.219280949999998</v>
      </c>
    </row>
    <row r="1088" spans="1:7" x14ac:dyDescent="0.4">
      <c r="A1088">
        <v>99590</v>
      </c>
      <c r="B1088" s="145">
        <v>42675</v>
      </c>
      <c r="C1088" t="s">
        <v>1134</v>
      </c>
      <c r="D1088" s="139">
        <v>1</v>
      </c>
      <c r="E1088" s="139">
        <v>2</v>
      </c>
      <c r="F1088" s="139">
        <v>0</v>
      </c>
      <c r="G1088" s="139">
        <v>-33.219280949999998</v>
      </c>
    </row>
    <row r="1089" spans="1:7" x14ac:dyDescent="0.4">
      <c r="A1089">
        <v>99805</v>
      </c>
      <c r="B1089" s="145">
        <v>42826</v>
      </c>
      <c r="C1089" t="s">
        <v>1139</v>
      </c>
      <c r="D1089" s="139">
        <v>4</v>
      </c>
      <c r="E1089" s="139">
        <v>1</v>
      </c>
      <c r="F1089" s="139">
        <v>0</v>
      </c>
      <c r="G1089" s="139">
        <v>-33.219280949999998</v>
      </c>
    </row>
    <row r="1090" spans="1:7" x14ac:dyDescent="0.4">
      <c r="A1090">
        <v>99912</v>
      </c>
      <c r="B1090" s="145">
        <v>42705</v>
      </c>
      <c r="C1090" t="s">
        <v>1143</v>
      </c>
      <c r="D1090" s="139">
        <v>3</v>
      </c>
      <c r="E1090" s="139">
        <v>1</v>
      </c>
      <c r="F1090" s="139">
        <v>1</v>
      </c>
      <c r="G1090" s="139">
        <v>-33.219280949999998</v>
      </c>
    </row>
    <row r="1091" spans="1:7" x14ac:dyDescent="0.4">
      <c r="A1091">
        <v>99978</v>
      </c>
      <c r="B1091" s="145">
        <v>42278</v>
      </c>
      <c r="C1091" t="s">
        <v>1142</v>
      </c>
      <c r="D1091" s="139">
        <v>3</v>
      </c>
      <c r="E1091" s="139">
        <v>3</v>
      </c>
      <c r="F1091" s="139">
        <v>1</v>
      </c>
      <c r="G1091" s="139">
        <v>-33.219280949999998</v>
      </c>
    </row>
    <row r="1092" spans="1:7" x14ac:dyDescent="0.4">
      <c r="A1092">
        <v>100256</v>
      </c>
      <c r="B1092" s="145">
        <v>42795</v>
      </c>
      <c r="C1092" t="s">
        <v>1149</v>
      </c>
      <c r="D1092" s="139">
        <v>2</v>
      </c>
      <c r="E1092" s="139">
        <v>2</v>
      </c>
      <c r="F1092" s="139">
        <v>0</v>
      </c>
      <c r="G1092" s="139">
        <v>-33.219280949999998</v>
      </c>
    </row>
    <row r="1093" spans="1:7" x14ac:dyDescent="0.4">
      <c r="A1093">
        <v>100343</v>
      </c>
      <c r="B1093" s="145">
        <v>42217</v>
      </c>
      <c r="C1093" t="s">
        <v>1166</v>
      </c>
      <c r="D1093" s="139">
        <v>2</v>
      </c>
      <c r="E1093" s="139">
        <v>1</v>
      </c>
      <c r="F1093" s="139">
        <v>0</v>
      </c>
      <c r="G1093" s="139">
        <v>-33.219280949999998</v>
      </c>
    </row>
    <row r="1094" spans="1:7" x14ac:dyDescent="0.4">
      <c r="A1094">
        <v>100443</v>
      </c>
      <c r="B1094" s="145">
        <v>42278</v>
      </c>
      <c r="C1094" t="s">
        <v>1156</v>
      </c>
      <c r="D1094" s="139">
        <v>5</v>
      </c>
      <c r="E1094" s="139">
        <v>1</v>
      </c>
      <c r="F1094" s="139">
        <v>1</v>
      </c>
      <c r="G1094" s="139">
        <v>-33.219280949999998</v>
      </c>
    </row>
    <row r="1095" spans="1:7" x14ac:dyDescent="0.4">
      <c r="A1095">
        <v>100566</v>
      </c>
      <c r="B1095" s="145">
        <v>42856</v>
      </c>
      <c r="C1095" t="s">
        <v>1126</v>
      </c>
      <c r="D1095" s="139">
        <v>2</v>
      </c>
      <c r="E1095" s="139">
        <v>1</v>
      </c>
      <c r="F1095" s="139">
        <v>0</v>
      </c>
      <c r="G1095" s="139">
        <v>-33.219280949999998</v>
      </c>
    </row>
    <row r="1096" spans="1:7" x14ac:dyDescent="0.4">
      <c r="A1096">
        <v>100762</v>
      </c>
      <c r="B1096" s="145">
        <v>42705</v>
      </c>
      <c r="C1096" t="s">
        <v>1178</v>
      </c>
      <c r="D1096" s="139">
        <v>2</v>
      </c>
      <c r="E1096" s="139">
        <v>2</v>
      </c>
      <c r="F1096" s="139">
        <v>0</v>
      </c>
      <c r="G1096" s="139">
        <v>-33.219280949999998</v>
      </c>
    </row>
    <row r="1097" spans="1:7" x14ac:dyDescent="0.4">
      <c r="A1097">
        <v>100775</v>
      </c>
      <c r="B1097" s="145">
        <v>42856</v>
      </c>
      <c r="C1097" t="s">
        <v>1137</v>
      </c>
      <c r="D1097" s="139">
        <v>2</v>
      </c>
      <c r="E1097" s="139">
        <v>1</v>
      </c>
      <c r="F1097" s="139">
        <v>0</v>
      </c>
      <c r="G1097" s="139">
        <v>-33.219280949999998</v>
      </c>
    </row>
    <row r="1098" spans="1:7" x14ac:dyDescent="0.4">
      <c r="A1098">
        <v>100947</v>
      </c>
      <c r="B1098" s="145">
        <v>41122</v>
      </c>
      <c r="C1098" t="s">
        <v>1128</v>
      </c>
      <c r="D1098" s="139">
        <v>3</v>
      </c>
      <c r="E1098" s="139">
        <v>3</v>
      </c>
      <c r="F1098" s="139">
        <v>1</v>
      </c>
      <c r="G1098" s="139">
        <v>-33.219280949999998</v>
      </c>
    </row>
    <row r="1099" spans="1:7" x14ac:dyDescent="0.4">
      <c r="A1099">
        <v>101443</v>
      </c>
      <c r="B1099" s="145">
        <v>42705</v>
      </c>
      <c r="C1099" t="s">
        <v>1155</v>
      </c>
      <c r="D1099" s="139">
        <v>3</v>
      </c>
      <c r="E1099" s="139">
        <v>2</v>
      </c>
      <c r="F1099" s="139">
        <v>1</v>
      </c>
      <c r="G1099" s="139">
        <v>-33.219280949999998</v>
      </c>
    </row>
    <row r="1100" spans="1:7" x14ac:dyDescent="0.4">
      <c r="A1100">
        <v>101537</v>
      </c>
      <c r="B1100" s="145">
        <v>41518</v>
      </c>
      <c r="C1100" t="s">
        <v>1127</v>
      </c>
      <c r="D1100" s="139">
        <v>3</v>
      </c>
      <c r="E1100" s="139">
        <v>3</v>
      </c>
      <c r="F1100" s="139">
        <v>1</v>
      </c>
      <c r="G1100" s="139">
        <v>-33.219280949999998</v>
      </c>
    </row>
    <row r="1101" spans="1:7" x14ac:dyDescent="0.4">
      <c r="A1101">
        <v>101784</v>
      </c>
      <c r="B1101" s="145">
        <v>42705</v>
      </c>
      <c r="C1101" t="s">
        <v>1174</v>
      </c>
      <c r="D1101" s="139">
        <v>2</v>
      </c>
      <c r="E1101" s="139">
        <v>1</v>
      </c>
      <c r="F1101" s="139">
        <v>0</v>
      </c>
      <c r="G1101" s="139">
        <v>-33.219280949999998</v>
      </c>
    </row>
    <row r="1102" spans="1:7" x14ac:dyDescent="0.4">
      <c r="A1102">
        <v>102053</v>
      </c>
      <c r="B1102" s="145">
        <v>42036</v>
      </c>
      <c r="C1102" t="s">
        <v>1145</v>
      </c>
      <c r="D1102" s="139">
        <v>3</v>
      </c>
      <c r="E1102" s="139">
        <v>3</v>
      </c>
      <c r="F1102" s="139">
        <v>1</v>
      </c>
      <c r="G1102" s="139">
        <v>-33.219280949999998</v>
      </c>
    </row>
    <row r="1103" spans="1:7" x14ac:dyDescent="0.4">
      <c r="A1103">
        <v>102065</v>
      </c>
      <c r="B1103" s="145">
        <v>42948</v>
      </c>
      <c r="C1103" t="s">
        <v>1152</v>
      </c>
      <c r="D1103" s="139">
        <v>2</v>
      </c>
      <c r="E1103" s="139">
        <v>1</v>
      </c>
      <c r="F1103" s="139">
        <v>0</v>
      </c>
      <c r="G1103" s="139">
        <v>-33.219280949999998</v>
      </c>
    </row>
    <row r="1104" spans="1:7" x14ac:dyDescent="0.4">
      <c r="A1104">
        <v>102187</v>
      </c>
      <c r="B1104" s="145">
        <v>42736</v>
      </c>
      <c r="C1104" t="s">
        <v>1151</v>
      </c>
      <c r="D1104" s="139">
        <v>4</v>
      </c>
      <c r="E1104" s="139">
        <v>1</v>
      </c>
      <c r="F1104" s="139">
        <v>0</v>
      </c>
      <c r="G1104" s="139">
        <v>-33.219280949999998</v>
      </c>
    </row>
    <row r="1105" spans="1:7" x14ac:dyDescent="0.4">
      <c r="A1105">
        <v>102274</v>
      </c>
      <c r="B1105" s="145">
        <v>42856</v>
      </c>
      <c r="C1105" t="s">
        <v>1131</v>
      </c>
      <c r="D1105" s="139">
        <v>3</v>
      </c>
      <c r="E1105" s="139">
        <v>3</v>
      </c>
      <c r="F1105" s="139">
        <v>1</v>
      </c>
      <c r="G1105" s="139">
        <v>-33.219280949999998</v>
      </c>
    </row>
    <row r="1106" spans="1:7" x14ac:dyDescent="0.4">
      <c r="A1106">
        <v>102287</v>
      </c>
      <c r="B1106" s="145">
        <v>42705</v>
      </c>
      <c r="C1106" t="s">
        <v>1135</v>
      </c>
      <c r="D1106" s="139">
        <v>3</v>
      </c>
      <c r="E1106" s="139">
        <v>1</v>
      </c>
      <c r="F1106" s="139">
        <v>1</v>
      </c>
      <c r="G1106" s="139">
        <v>-33.219280949999998</v>
      </c>
    </row>
    <row r="1107" spans="1:7" x14ac:dyDescent="0.4">
      <c r="A1107">
        <v>102768</v>
      </c>
      <c r="B1107" s="145">
        <v>42186</v>
      </c>
      <c r="C1107" t="s">
        <v>1148</v>
      </c>
      <c r="D1107" s="139">
        <v>2</v>
      </c>
      <c r="E1107" s="139">
        <v>2</v>
      </c>
      <c r="F1107" s="139">
        <v>0</v>
      </c>
      <c r="G1107" s="139">
        <v>-33.219280949999998</v>
      </c>
    </row>
    <row r="1108" spans="1:7" x14ac:dyDescent="0.4">
      <c r="A1108">
        <v>102777</v>
      </c>
      <c r="B1108" s="145">
        <v>42644</v>
      </c>
      <c r="C1108" t="s">
        <v>1129</v>
      </c>
      <c r="D1108" s="139">
        <v>3</v>
      </c>
      <c r="E1108" s="139">
        <v>3</v>
      </c>
      <c r="F1108" s="139">
        <v>1</v>
      </c>
      <c r="G1108" s="139">
        <v>-33.219280949999998</v>
      </c>
    </row>
    <row r="1109" spans="1:7" x14ac:dyDescent="0.4">
      <c r="A1109">
        <v>102822</v>
      </c>
      <c r="B1109" s="145">
        <v>42248</v>
      </c>
      <c r="C1109" t="s">
        <v>1179</v>
      </c>
      <c r="D1109" s="139">
        <v>3</v>
      </c>
      <c r="E1109" s="139">
        <v>3</v>
      </c>
      <c r="F1109" s="139">
        <v>1</v>
      </c>
      <c r="G1109" s="139">
        <v>-33.219280949999998</v>
      </c>
    </row>
    <row r="1110" spans="1:7" x14ac:dyDescent="0.4">
      <c r="A1110">
        <v>103013</v>
      </c>
      <c r="B1110" s="145">
        <v>42767</v>
      </c>
      <c r="C1110" t="s">
        <v>1130</v>
      </c>
      <c r="D1110" s="139">
        <v>1</v>
      </c>
      <c r="E1110" s="139">
        <v>1</v>
      </c>
      <c r="F1110" s="139">
        <v>0</v>
      </c>
      <c r="G1110" s="139">
        <v>-33.219280949999998</v>
      </c>
    </row>
    <row r="1111" spans="1:7" x14ac:dyDescent="0.4">
      <c r="A1111">
        <v>103035</v>
      </c>
      <c r="B1111" s="145">
        <v>42826</v>
      </c>
      <c r="C1111" t="s">
        <v>1132</v>
      </c>
      <c r="D1111" s="139">
        <v>3</v>
      </c>
      <c r="E1111" s="139">
        <v>3</v>
      </c>
      <c r="F1111" s="139">
        <v>1</v>
      </c>
      <c r="G1111" s="139">
        <v>-33.219280949999998</v>
      </c>
    </row>
    <row r="1112" spans="1:7" x14ac:dyDescent="0.4">
      <c r="A1112">
        <v>103105</v>
      </c>
      <c r="B1112" s="145">
        <v>42826</v>
      </c>
      <c r="C1112" t="s">
        <v>1180</v>
      </c>
      <c r="D1112" s="139">
        <v>2</v>
      </c>
      <c r="E1112" s="139">
        <v>1</v>
      </c>
      <c r="F1112" s="139">
        <v>0</v>
      </c>
      <c r="G1112" s="139">
        <v>-33.219280949999998</v>
      </c>
    </row>
    <row r="1113" spans="1:7" x14ac:dyDescent="0.4">
      <c r="A1113">
        <v>103155</v>
      </c>
      <c r="B1113" s="145">
        <v>42795</v>
      </c>
      <c r="C1113" t="s">
        <v>1144</v>
      </c>
      <c r="D1113" s="139">
        <v>2</v>
      </c>
      <c r="E1113" s="139">
        <v>1</v>
      </c>
      <c r="F1113" s="139">
        <v>0</v>
      </c>
      <c r="G1113" s="139">
        <v>-33.219280949999998</v>
      </c>
    </row>
    <row r="1114" spans="1:7" x14ac:dyDescent="0.4">
      <c r="A1114">
        <v>103233</v>
      </c>
      <c r="B1114" s="145">
        <v>42430</v>
      </c>
      <c r="C1114" t="s">
        <v>1125</v>
      </c>
      <c r="D1114" s="139">
        <v>2</v>
      </c>
      <c r="E1114" s="139">
        <v>2</v>
      </c>
      <c r="F1114" s="139">
        <v>0</v>
      </c>
      <c r="G1114" s="139">
        <v>-33.219280949999998</v>
      </c>
    </row>
    <row r="1115" spans="1:7" x14ac:dyDescent="0.4">
      <c r="A1115">
        <v>103629</v>
      </c>
      <c r="B1115" s="145">
        <v>42795</v>
      </c>
      <c r="C1115" t="s">
        <v>1176</v>
      </c>
      <c r="D1115" s="139">
        <v>2</v>
      </c>
      <c r="E1115" s="139">
        <v>1</v>
      </c>
      <c r="F1115" s="139">
        <v>0</v>
      </c>
      <c r="G1115" s="139">
        <v>-33.219280949999998</v>
      </c>
    </row>
    <row r="1116" spans="1:7" x14ac:dyDescent="0.4">
      <c r="A1116">
        <v>103765</v>
      </c>
      <c r="B1116" s="145">
        <v>42856</v>
      </c>
      <c r="C1116" t="s">
        <v>1138</v>
      </c>
      <c r="D1116" s="139">
        <v>3</v>
      </c>
      <c r="E1116" s="139">
        <v>2</v>
      </c>
      <c r="F1116" s="139">
        <v>1</v>
      </c>
      <c r="G1116" s="139">
        <v>-33.219280949999998</v>
      </c>
    </row>
    <row r="1117" spans="1:7" x14ac:dyDescent="0.4">
      <c r="A1117">
        <v>103888</v>
      </c>
      <c r="B1117" s="145">
        <v>42705</v>
      </c>
      <c r="C1117" t="s">
        <v>1165</v>
      </c>
      <c r="D1117" s="139">
        <v>4</v>
      </c>
      <c r="E1117" s="139">
        <v>3</v>
      </c>
      <c r="F1117" s="139">
        <v>0</v>
      </c>
      <c r="G1117" s="139">
        <v>-33.219280949999998</v>
      </c>
    </row>
    <row r="1118" spans="1:7" x14ac:dyDescent="0.4">
      <c r="A1118">
        <v>103902</v>
      </c>
      <c r="B1118" s="145">
        <v>42826</v>
      </c>
      <c r="C1118" t="s">
        <v>1188</v>
      </c>
      <c r="D1118" s="139">
        <v>2</v>
      </c>
      <c r="E1118" s="139">
        <v>1</v>
      </c>
      <c r="F1118" s="139">
        <v>0</v>
      </c>
      <c r="G1118" s="139">
        <v>-33.219280949999998</v>
      </c>
    </row>
    <row r="1119" spans="1:7" x14ac:dyDescent="0.4">
      <c r="A1119">
        <v>103959</v>
      </c>
      <c r="B1119" s="145">
        <v>41791</v>
      </c>
      <c r="C1119" t="s">
        <v>1177</v>
      </c>
      <c r="D1119" s="139">
        <v>3</v>
      </c>
      <c r="E1119" s="139">
        <v>3</v>
      </c>
      <c r="F1119" s="139">
        <v>1</v>
      </c>
      <c r="G1119" s="139">
        <v>-33.219280949999998</v>
      </c>
    </row>
    <row r="1120" spans="1:7" x14ac:dyDescent="0.4">
      <c r="A1120">
        <v>104300</v>
      </c>
      <c r="B1120" s="145">
        <v>42887</v>
      </c>
      <c r="C1120" t="s">
        <v>1184</v>
      </c>
      <c r="D1120" s="139">
        <v>3</v>
      </c>
      <c r="E1120" s="139">
        <v>2</v>
      </c>
      <c r="F1120" s="139">
        <v>1</v>
      </c>
      <c r="G1120" s="139">
        <v>-33.219280949999998</v>
      </c>
    </row>
    <row r="1121" spans="1:7" x14ac:dyDescent="0.4">
      <c r="A1121">
        <v>104345</v>
      </c>
      <c r="B1121" s="145">
        <v>42795</v>
      </c>
      <c r="C1121" t="s">
        <v>1183</v>
      </c>
      <c r="D1121" s="139">
        <v>2</v>
      </c>
      <c r="E1121" s="139">
        <v>1</v>
      </c>
      <c r="F1121" s="139">
        <v>0</v>
      </c>
      <c r="G1121" s="139">
        <v>-33.219280949999998</v>
      </c>
    </row>
    <row r="1122" spans="1:7" x14ac:dyDescent="0.4">
      <c r="A1122">
        <v>104394</v>
      </c>
      <c r="B1122" s="145">
        <v>42675</v>
      </c>
      <c r="C1122" t="s">
        <v>1136</v>
      </c>
      <c r="D1122" s="139">
        <v>1</v>
      </c>
      <c r="E1122" s="139">
        <v>3</v>
      </c>
      <c r="F1122" s="139">
        <v>0</v>
      </c>
      <c r="G1122" s="139">
        <v>-33.219280949999998</v>
      </c>
    </row>
    <row r="1123" spans="1:7" x14ac:dyDescent="0.4">
      <c r="A1123">
        <v>104406</v>
      </c>
      <c r="B1123" s="145">
        <v>42826</v>
      </c>
      <c r="C1123" t="s">
        <v>1140</v>
      </c>
      <c r="D1123" s="139">
        <v>2</v>
      </c>
      <c r="E1123" s="139">
        <v>1</v>
      </c>
      <c r="F1123" s="139">
        <v>0</v>
      </c>
      <c r="G1123" s="139">
        <v>-33.219280949999998</v>
      </c>
    </row>
    <row r="1124" spans="1:7" x14ac:dyDescent="0.4">
      <c r="A1124">
        <v>104418</v>
      </c>
      <c r="B1124" s="145">
        <v>42887</v>
      </c>
      <c r="C1124" t="s">
        <v>1181</v>
      </c>
      <c r="D1124" s="139">
        <v>3</v>
      </c>
      <c r="E1124" s="139">
        <v>3</v>
      </c>
      <c r="F1124" s="139">
        <v>1</v>
      </c>
      <c r="G1124" s="139">
        <v>-33.219280949999998</v>
      </c>
    </row>
    <row r="1125" spans="1:7" x14ac:dyDescent="0.4">
      <c r="A1125">
        <v>104690</v>
      </c>
      <c r="B1125" s="145">
        <v>42736</v>
      </c>
      <c r="C1125" t="s">
        <v>1182</v>
      </c>
      <c r="D1125" s="139">
        <v>3</v>
      </c>
      <c r="E1125" s="139">
        <v>2</v>
      </c>
      <c r="F1125" s="139">
        <v>1</v>
      </c>
      <c r="G1125" s="139">
        <v>-33.219280949999998</v>
      </c>
    </row>
    <row r="1126" spans="1:7" x14ac:dyDescent="0.4">
      <c r="A1126">
        <v>104808</v>
      </c>
      <c r="B1126" s="145">
        <v>42522</v>
      </c>
      <c r="C1126" t="s">
        <v>1170</v>
      </c>
      <c r="D1126" s="139">
        <v>2</v>
      </c>
      <c r="E1126" s="139">
        <v>2</v>
      </c>
      <c r="F1126" s="139">
        <v>0</v>
      </c>
      <c r="G1126" s="139">
        <v>-33.219280949999998</v>
      </c>
    </row>
    <row r="1127" spans="1:7" x14ac:dyDescent="0.4">
      <c r="A1127">
        <v>104852</v>
      </c>
      <c r="B1127" s="145">
        <v>42675</v>
      </c>
      <c r="C1127" t="s">
        <v>1187</v>
      </c>
      <c r="D1127" s="139">
        <v>5</v>
      </c>
      <c r="E1127" s="139">
        <v>2</v>
      </c>
      <c r="F1127" s="139">
        <v>1</v>
      </c>
      <c r="G1127" s="139">
        <v>-33.219280949999998</v>
      </c>
    </row>
    <row r="1128" spans="1:7" x14ac:dyDescent="0.4">
      <c r="A1128">
        <v>104905</v>
      </c>
      <c r="B1128" s="145">
        <v>42401</v>
      </c>
      <c r="C1128" t="s">
        <v>1163</v>
      </c>
      <c r="D1128" s="139">
        <v>2</v>
      </c>
      <c r="E1128" s="139">
        <v>2</v>
      </c>
      <c r="F1128" s="139">
        <v>0</v>
      </c>
      <c r="G1128" s="139">
        <v>-33.219280949999998</v>
      </c>
    </row>
    <row r="1129" spans="1:7" x14ac:dyDescent="0.4">
      <c r="A1129">
        <v>104910</v>
      </c>
      <c r="B1129" s="145">
        <v>42675</v>
      </c>
      <c r="C1129" t="s">
        <v>1167</v>
      </c>
      <c r="D1129" s="139">
        <v>5</v>
      </c>
      <c r="E1129" s="139">
        <v>1</v>
      </c>
      <c r="F1129" s="139">
        <v>1</v>
      </c>
      <c r="G1129" s="139">
        <v>-33.219280949999998</v>
      </c>
    </row>
    <row r="1130" spans="1:7" x14ac:dyDescent="0.4">
      <c r="A1130">
        <v>104982</v>
      </c>
      <c r="B1130" s="145">
        <v>42795</v>
      </c>
      <c r="C1130" t="s">
        <v>1158</v>
      </c>
      <c r="D1130" s="139">
        <v>1</v>
      </c>
      <c r="E1130" s="139">
        <v>1</v>
      </c>
      <c r="F1130" s="139">
        <v>0</v>
      </c>
      <c r="G1130" s="139">
        <v>-33.219280949999998</v>
      </c>
    </row>
    <row r="1131" spans="1:7" x14ac:dyDescent="0.4">
      <c r="A1131">
        <v>105151</v>
      </c>
      <c r="B1131" s="145">
        <v>42736</v>
      </c>
      <c r="C1131" t="s">
        <v>1169</v>
      </c>
      <c r="D1131" s="139">
        <v>5</v>
      </c>
      <c r="E1131" s="139">
        <v>1</v>
      </c>
      <c r="F1131" s="139">
        <v>1</v>
      </c>
      <c r="G1131" s="139">
        <v>-33.219280949999998</v>
      </c>
    </row>
    <row r="1132" spans="1:7" x14ac:dyDescent="0.4">
      <c r="A1132">
        <v>105280</v>
      </c>
      <c r="B1132" s="145">
        <v>42736</v>
      </c>
      <c r="C1132" t="s">
        <v>1161</v>
      </c>
      <c r="D1132" s="139">
        <v>5</v>
      </c>
      <c r="E1132" s="139">
        <v>1</v>
      </c>
      <c r="F1132" s="139">
        <v>1</v>
      </c>
      <c r="G1132" s="139">
        <v>-33.219280949999998</v>
      </c>
    </row>
    <row r="1133" spans="1:7" x14ac:dyDescent="0.4">
      <c r="A1133">
        <v>105319</v>
      </c>
      <c r="B1133" s="145">
        <v>42979</v>
      </c>
      <c r="C1133" t="s">
        <v>1168</v>
      </c>
      <c r="D1133" s="139">
        <v>3</v>
      </c>
      <c r="E1133" s="139">
        <v>1</v>
      </c>
      <c r="F1133" s="139">
        <v>1</v>
      </c>
      <c r="G1133" s="139">
        <v>-33.219280949999998</v>
      </c>
    </row>
    <row r="1134" spans="1:7" x14ac:dyDescent="0.4">
      <c r="A1134">
        <v>105363</v>
      </c>
      <c r="B1134" s="145">
        <v>42614</v>
      </c>
      <c r="C1134" t="s">
        <v>1173</v>
      </c>
      <c r="D1134" s="139">
        <v>2</v>
      </c>
      <c r="E1134" s="139">
        <v>1</v>
      </c>
      <c r="F1134" s="139">
        <v>0</v>
      </c>
      <c r="G1134" s="139">
        <v>-33.219280949999998</v>
      </c>
    </row>
    <row r="1135" spans="1:7" x14ac:dyDescent="0.4">
      <c r="A1135">
        <v>105496</v>
      </c>
      <c r="B1135" s="145">
        <v>42491</v>
      </c>
      <c r="C1135" t="s">
        <v>1171</v>
      </c>
      <c r="D1135" s="139">
        <v>3</v>
      </c>
      <c r="E1135" s="139">
        <v>3</v>
      </c>
      <c r="F1135" s="139">
        <v>1</v>
      </c>
      <c r="G1135" s="139">
        <v>-33.219280949999998</v>
      </c>
    </row>
    <row r="1136" spans="1:7" x14ac:dyDescent="0.4">
      <c r="A1136">
        <v>105508</v>
      </c>
      <c r="B1136" s="145">
        <v>42767</v>
      </c>
      <c r="C1136" t="s">
        <v>1172</v>
      </c>
      <c r="D1136" s="139">
        <v>3</v>
      </c>
      <c r="E1136" s="139">
        <v>2</v>
      </c>
      <c r="F1136" s="139">
        <v>1</v>
      </c>
      <c r="G1136" s="139">
        <v>-33.219280949999998</v>
      </c>
    </row>
    <row r="1137" spans="1:7" x14ac:dyDescent="0.4">
      <c r="A1137">
        <v>105626</v>
      </c>
      <c r="B1137" s="145">
        <v>42705</v>
      </c>
      <c r="C1137" t="s">
        <v>1199</v>
      </c>
      <c r="D1137" s="139">
        <v>3</v>
      </c>
      <c r="E1137" s="139">
        <v>2</v>
      </c>
      <c r="F1137" s="139">
        <v>1</v>
      </c>
      <c r="G1137" s="139">
        <v>-33.219280949999998</v>
      </c>
    </row>
    <row r="1138" spans="1:7" x14ac:dyDescent="0.4">
      <c r="A1138">
        <v>105698</v>
      </c>
      <c r="B1138" s="145">
        <v>42736</v>
      </c>
      <c r="C1138" t="s">
        <v>1157</v>
      </c>
      <c r="D1138" s="139">
        <v>3</v>
      </c>
      <c r="E1138" s="139">
        <v>3</v>
      </c>
      <c r="F1138" s="139">
        <v>1</v>
      </c>
      <c r="G1138" s="139">
        <v>-33.219280949999998</v>
      </c>
    </row>
    <row r="1139" spans="1:7" x14ac:dyDescent="0.4">
      <c r="A1139">
        <v>105714</v>
      </c>
      <c r="B1139" s="145">
        <v>42309</v>
      </c>
      <c r="C1139" t="s">
        <v>1209</v>
      </c>
      <c r="D1139" s="139">
        <v>3</v>
      </c>
      <c r="E1139" s="139">
        <v>3</v>
      </c>
      <c r="F1139" s="139">
        <v>1</v>
      </c>
      <c r="G1139" s="139">
        <v>-33.219280949999998</v>
      </c>
    </row>
    <row r="1140" spans="1:7" x14ac:dyDescent="0.4">
      <c r="A1140">
        <v>105735</v>
      </c>
      <c r="B1140" s="145">
        <v>41760</v>
      </c>
      <c r="C1140" t="s">
        <v>1160</v>
      </c>
      <c r="D1140" s="139">
        <v>3</v>
      </c>
      <c r="E1140" s="139">
        <v>3</v>
      </c>
      <c r="F1140" s="139">
        <v>1</v>
      </c>
      <c r="G1140" s="139">
        <v>-33.219280949999998</v>
      </c>
    </row>
    <row r="1141" spans="1:7" x14ac:dyDescent="0.4">
      <c r="A1141">
        <v>105764</v>
      </c>
      <c r="B1141" s="145">
        <v>42736</v>
      </c>
      <c r="C1141" t="s">
        <v>1202</v>
      </c>
      <c r="D1141" s="139">
        <v>4</v>
      </c>
      <c r="E1141" s="139">
        <v>3</v>
      </c>
      <c r="F1141" s="139">
        <v>0</v>
      </c>
      <c r="G1141" s="139">
        <v>-33.219280949999998</v>
      </c>
    </row>
    <row r="1142" spans="1:7" x14ac:dyDescent="0.4">
      <c r="A1142">
        <v>105805</v>
      </c>
      <c r="B1142" s="145">
        <v>42522</v>
      </c>
      <c r="C1142" t="s">
        <v>1215</v>
      </c>
      <c r="D1142" s="139">
        <v>5</v>
      </c>
      <c r="E1142" s="139">
        <v>1</v>
      </c>
      <c r="F1142" s="139">
        <v>1</v>
      </c>
      <c r="G1142" s="139">
        <v>-33.219280949999998</v>
      </c>
    </row>
    <row r="1143" spans="1:7" x14ac:dyDescent="0.4">
      <c r="A1143">
        <v>105809</v>
      </c>
      <c r="B1143" s="145">
        <v>42826</v>
      </c>
      <c r="C1143" t="s">
        <v>1162</v>
      </c>
      <c r="D1143" s="139">
        <v>3</v>
      </c>
      <c r="E1143" s="139">
        <v>2</v>
      </c>
      <c r="F1143" s="139">
        <v>1</v>
      </c>
      <c r="G1143" s="139">
        <v>-33.219280949999998</v>
      </c>
    </row>
    <row r="1144" spans="1:7" x14ac:dyDescent="0.4">
      <c r="A1144">
        <v>105822</v>
      </c>
      <c r="B1144" s="145">
        <v>42767</v>
      </c>
      <c r="C1144" t="s">
        <v>1186</v>
      </c>
      <c r="D1144" s="139">
        <v>2</v>
      </c>
      <c r="E1144" s="139">
        <v>3</v>
      </c>
      <c r="F1144" s="139">
        <v>0</v>
      </c>
      <c r="G1144" s="139">
        <v>-33.219280949999998</v>
      </c>
    </row>
    <row r="1145" spans="1:7" x14ac:dyDescent="0.4">
      <c r="A1145">
        <v>106020</v>
      </c>
      <c r="B1145" s="145">
        <v>42675</v>
      </c>
      <c r="C1145" t="s">
        <v>1159</v>
      </c>
      <c r="D1145" s="139">
        <v>4</v>
      </c>
      <c r="E1145" s="139">
        <v>1</v>
      </c>
      <c r="F1145" s="139">
        <v>0</v>
      </c>
      <c r="G1145" s="139">
        <v>-33.219280949999998</v>
      </c>
    </row>
    <row r="1146" spans="1:7" x14ac:dyDescent="0.4">
      <c r="A1146">
        <v>106161</v>
      </c>
      <c r="B1146" s="145">
        <v>42309</v>
      </c>
      <c r="C1146" t="s">
        <v>1217</v>
      </c>
      <c r="D1146" s="139">
        <v>5</v>
      </c>
      <c r="E1146" s="139">
        <v>1</v>
      </c>
      <c r="F1146" s="139">
        <v>1</v>
      </c>
      <c r="G1146" s="139">
        <v>-33.219280949999998</v>
      </c>
    </row>
    <row r="1147" spans="1:7" x14ac:dyDescent="0.4">
      <c r="A1147">
        <v>106269</v>
      </c>
      <c r="B1147" s="145">
        <v>42736</v>
      </c>
      <c r="C1147" t="s">
        <v>1175</v>
      </c>
      <c r="D1147" s="139">
        <v>2</v>
      </c>
      <c r="E1147" s="139">
        <v>2</v>
      </c>
      <c r="F1147" s="139">
        <v>0</v>
      </c>
      <c r="G1147" s="139">
        <v>-33.219280949999998</v>
      </c>
    </row>
    <row r="1148" spans="1:7" x14ac:dyDescent="0.4">
      <c r="A1148">
        <v>106381</v>
      </c>
      <c r="B1148" s="145">
        <v>42887</v>
      </c>
      <c r="C1148" t="s">
        <v>1164</v>
      </c>
      <c r="D1148" s="139">
        <v>2</v>
      </c>
      <c r="E1148" s="139">
        <v>1</v>
      </c>
      <c r="F1148" s="139">
        <v>0</v>
      </c>
      <c r="G1148" s="139">
        <v>-33.219280949999998</v>
      </c>
    </row>
    <row r="1149" spans="1:7" x14ac:dyDescent="0.4">
      <c r="A1149">
        <v>106426</v>
      </c>
      <c r="B1149" s="145">
        <v>42917</v>
      </c>
      <c r="C1149" t="s">
        <v>1193</v>
      </c>
      <c r="D1149" s="139">
        <v>3</v>
      </c>
      <c r="E1149" s="139">
        <v>1</v>
      </c>
      <c r="F1149" s="139">
        <v>1</v>
      </c>
      <c r="G1149" s="139">
        <v>-33.219280949999998</v>
      </c>
    </row>
    <row r="1150" spans="1:7" x14ac:dyDescent="0.4">
      <c r="A1150">
        <v>106486</v>
      </c>
      <c r="B1150" s="145">
        <v>42767</v>
      </c>
      <c r="C1150" t="s">
        <v>1205</v>
      </c>
      <c r="D1150" s="139">
        <v>3</v>
      </c>
      <c r="E1150" s="139">
        <v>3</v>
      </c>
      <c r="F1150" s="139">
        <v>1</v>
      </c>
      <c r="G1150" s="139">
        <v>-33.219280949999998</v>
      </c>
    </row>
    <row r="1151" spans="1:7" x14ac:dyDescent="0.4">
      <c r="A1151">
        <v>106528</v>
      </c>
      <c r="B1151" s="145">
        <v>42826</v>
      </c>
      <c r="C1151" t="s">
        <v>1185</v>
      </c>
      <c r="D1151" s="139">
        <v>5</v>
      </c>
      <c r="E1151" s="139">
        <v>2</v>
      </c>
      <c r="F1151" s="139">
        <v>1</v>
      </c>
      <c r="G1151" s="139">
        <v>-33.219280949999998</v>
      </c>
    </row>
    <row r="1152" spans="1:7" x14ac:dyDescent="0.4">
      <c r="A1152">
        <v>106655</v>
      </c>
      <c r="B1152" s="145">
        <v>42826</v>
      </c>
      <c r="C1152" t="s">
        <v>1208</v>
      </c>
      <c r="D1152" s="139">
        <v>2</v>
      </c>
      <c r="E1152" s="139">
        <v>1</v>
      </c>
      <c r="F1152" s="139">
        <v>0</v>
      </c>
      <c r="G1152" s="139">
        <v>-33.219280949999998</v>
      </c>
    </row>
    <row r="1153" spans="1:7" x14ac:dyDescent="0.4">
      <c r="A1153">
        <v>106680</v>
      </c>
      <c r="B1153" s="145">
        <v>42583</v>
      </c>
      <c r="C1153" t="s">
        <v>1423</v>
      </c>
      <c r="D1153" s="139">
        <v>3</v>
      </c>
      <c r="E1153" s="139">
        <v>3</v>
      </c>
      <c r="F1153" s="139">
        <v>1</v>
      </c>
      <c r="G1153" s="139">
        <v>-33.219280949999998</v>
      </c>
    </row>
    <row r="1154" spans="1:7" x14ac:dyDescent="0.4">
      <c r="A1154">
        <v>106730</v>
      </c>
      <c r="B1154" s="145">
        <v>41730</v>
      </c>
      <c r="C1154" t="s">
        <v>1424</v>
      </c>
      <c r="D1154" s="139">
        <v>3</v>
      </c>
      <c r="E1154" s="139">
        <v>3</v>
      </c>
      <c r="F1154" s="139">
        <v>1</v>
      </c>
      <c r="G1154" s="139">
        <v>-33.219280949999998</v>
      </c>
    </row>
    <row r="1155" spans="1:7" x14ac:dyDescent="0.4">
      <c r="A1155">
        <v>106742</v>
      </c>
      <c r="B1155" s="145">
        <v>41791</v>
      </c>
      <c r="C1155" t="s">
        <v>1428</v>
      </c>
      <c r="D1155" s="139">
        <v>3</v>
      </c>
      <c r="E1155" s="139">
        <v>3</v>
      </c>
      <c r="F1155" s="139">
        <v>1</v>
      </c>
      <c r="G1155" s="139">
        <v>-33.219280949999998</v>
      </c>
    </row>
    <row r="1156" spans="1:7" x14ac:dyDescent="0.4">
      <c r="A1156">
        <v>106779</v>
      </c>
      <c r="B1156" s="145">
        <v>42522</v>
      </c>
      <c r="C1156" t="s">
        <v>1429</v>
      </c>
      <c r="D1156" s="139">
        <v>2</v>
      </c>
      <c r="E1156" s="139">
        <v>2</v>
      </c>
      <c r="F1156" s="139">
        <v>0</v>
      </c>
      <c r="G1156" s="139">
        <v>-33.219280949999998</v>
      </c>
    </row>
    <row r="1157" spans="1:7" x14ac:dyDescent="0.4">
      <c r="A1157">
        <v>106827</v>
      </c>
      <c r="B1157" s="145">
        <v>42370</v>
      </c>
      <c r="C1157" t="s">
        <v>1426</v>
      </c>
      <c r="D1157" s="139">
        <v>5</v>
      </c>
      <c r="E1157" s="139">
        <v>1</v>
      </c>
      <c r="F1157" s="139">
        <v>1</v>
      </c>
      <c r="G1157" s="139">
        <v>-33.219280949999998</v>
      </c>
    </row>
    <row r="1158" spans="1:7" x14ac:dyDescent="0.4">
      <c r="A1158">
        <v>106829</v>
      </c>
      <c r="B1158" s="145">
        <v>42339</v>
      </c>
      <c r="C1158" t="s">
        <v>1444</v>
      </c>
      <c r="D1158" s="139">
        <v>5</v>
      </c>
      <c r="E1158" s="139">
        <v>1</v>
      </c>
      <c r="F1158" s="139">
        <v>1</v>
      </c>
      <c r="G1158" s="139">
        <v>-33.219280949999998</v>
      </c>
    </row>
    <row r="1159" spans="1:7" x14ac:dyDescent="0.4">
      <c r="A1159">
        <v>106915</v>
      </c>
      <c r="B1159" s="145">
        <v>42948</v>
      </c>
      <c r="C1159" t="s">
        <v>1416</v>
      </c>
      <c r="D1159" s="139">
        <v>2</v>
      </c>
      <c r="E1159" s="139">
        <v>2</v>
      </c>
      <c r="F1159" s="139">
        <v>0</v>
      </c>
      <c r="G1159" s="139">
        <v>-33.219280949999998</v>
      </c>
    </row>
    <row r="1160" spans="1:7" x14ac:dyDescent="0.4">
      <c r="A1160">
        <v>107036</v>
      </c>
      <c r="B1160" s="145">
        <v>42278</v>
      </c>
      <c r="C1160" t="s">
        <v>1443</v>
      </c>
      <c r="D1160" s="139">
        <v>4</v>
      </c>
      <c r="E1160" s="139">
        <v>2</v>
      </c>
      <c r="F1160" s="139">
        <v>0</v>
      </c>
      <c r="G1160" s="139">
        <v>-33.219280949999998</v>
      </c>
    </row>
    <row r="1161" spans="1:7" x14ac:dyDescent="0.4">
      <c r="A1161">
        <v>107071</v>
      </c>
      <c r="B1161" s="145">
        <v>42856</v>
      </c>
      <c r="C1161" t="s">
        <v>1417</v>
      </c>
      <c r="D1161" s="139">
        <v>1</v>
      </c>
      <c r="E1161" s="139">
        <v>1</v>
      </c>
      <c r="F1161" s="139">
        <v>0</v>
      </c>
      <c r="G1161" s="139">
        <v>-33.219280949999998</v>
      </c>
    </row>
    <row r="1162" spans="1:7" x14ac:dyDescent="0.4">
      <c r="A1162">
        <v>107211</v>
      </c>
      <c r="B1162" s="145">
        <v>42948</v>
      </c>
      <c r="C1162" t="s">
        <v>1437</v>
      </c>
      <c r="D1162" s="139">
        <v>3</v>
      </c>
      <c r="E1162" s="139">
        <v>3</v>
      </c>
      <c r="F1162" s="139">
        <v>1</v>
      </c>
      <c r="G1162" s="139">
        <v>-33.219280949999998</v>
      </c>
    </row>
    <row r="1163" spans="1:7" x14ac:dyDescent="0.4">
      <c r="A1163">
        <v>107215</v>
      </c>
      <c r="B1163" s="145">
        <v>42491</v>
      </c>
      <c r="C1163" t="s">
        <v>1420</v>
      </c>
      <c r="D1163" s="139">
        <v>3</v>
      </c>
      <c r="E1163" s="139">
        <v>2</v>
      </c>
      <c r="F1163" s="139">
        <v>1</v>
      </c>
      <c r="G1163" s="139">
        <v>-33.219280949999998</v>
      </c>
    </row>
    <row r="1164" spans="1:7" x14ac:dyDescent="0.4">
      <c r="A1164">
        <v>107324</v>
      </c>
      <c r="B1164" s="145">
        <v>42856</v>
      </c>
      <c r="C1164" t="s">
        <v>1425</v>
      </c>
      <c r="D1164" s="139">
        <v>2</v>
      </c>
      <c r="E1164" s="139">
        <v>1</v>
      </c>
      <c r="F1164" s="139">
        <v>0</v>
      </c>
      <c r="G1164" s="139">
        <v>-33.219280949999998</v>
      </c>
    </row>
    <row r="1165" spans="1:7" x14ac:dyDescent="0.4">
      <c r="A1165">
        <v>107325</v>
      </c>
      <c r="B1165" s="145">
        <v>42948</v>
      </c>
      <c r="C1165" t="s">
        <v>1414</v>
      </c>
      <c r="D1165" s="139">
        <v>2</v>
      </c>
      <c r="E1165" s="139">
        <v>3</v>
      </c>
      <c r="F1165" s="139">
        <v>0</v>
      </c>
      <c r="G1165" s="139">
        <v>-33.219280949999998</v>
      </c>
    </row>
    <row r="1166" spans="1:7" x14ac:dyDescent="0.4">
      <c r="A1166">
        <v>107352</v>
      </c>
      <c r="B1166" s="145">
        <v>41821</v>
      </c>
      <c r="C1166" t="s">
        <v>1442</v>
      </c>
      <c r="D1166" s="139">
        <v>3</v>
      </c>
      <c r="E1166" s="139">
        <v>3</v>
      </c>
      <c r="F1166" s="139">
        <v>1</v>
      </c>
      <c r="G1166" s="139">
        <v>-33.219280949999998</v>
      </c>
    </row>
    <row r="1167" spans="1:7" x14ac:dyDescent="0.4">
      <c r="A1167">
        <v>107451</v>
      </c>
      <c r="B1167" s="145">
        <v>42491</v>
      </c>
      <c r="C1167" t="s">
        <v>1445</v>
      </c>
      <c r="D1167" s="139">
        <v>5</v>
      </c>
      <c r="E1167" s="139">
        <v>1</v>
      </c>
      <c r="F1167" s="139">
        <v>1</v>
      </c>
      <c r="G1167" s="139">
        <v>-33.219280949999998</v>
      </c>
    </row>
    <row r="1168" spans="1:7" x14ac:dyDescent="0.4">
      <c r="A1168">
        <v>107474</v>
      </c>
      <c r="B1168" s="145">
        <v>42887</v>
      </c>
      <c r="C1168" t="s">
        <v>1427</v>
      </c>
      <c r="D1168" s="139">
        <v>2</v>
      </c>
      <c r="E1168" s="139">
        <v>1</v>
      </c>
      <c r="F1168" s="139">
        <v>0</v>
      </c>
      <c r="G1168" s="139">
        <v>-33.219280949999998</v>
      </c>
    </row>
    <row r="1169" spans="1:7" x14ac:dyDescent="0.4">
      <c r="A1169">
        <v>107531</v>
      </c>
      <c r="B1169" s="145">
        <v>42705</v>
      </c>
      <c r="C1169" t="s">
        <v>1433</v>
      </c>
      <c r="D1169" s="139">
        <v>3</v>
      </c>
      <c r="E1169" s="139">
        <v>2</v>
      </c>
      <c r="F1169" s="139">
        <v>1</v>
      </c>
      <c r="G1169" s="139">
        <v>-33.219280949999998</v>
      </c>
    </row>
    <row r="1170" spans="1:7" x14ac:dyDescent="0.4">
      <c r="A1170">
        <v>107621</v>
      </c>
      <c r="B1170" s="145">
        <v>42795</v>
      </c>
      <c r="C1170" t="s">
        <v>1435</v>
      </c>
      <c r="D1170" s="139">
        <v>3</v>
      </c>
      <c r="E1170" s="139">
        <v>1</v>
      </c>
      <c r="F1170" s="139">
        <v>1</v>
      </c>
      <c r="G1170" s="139">
        <v>-33.219280949999998</v>
      </c>
    </row>
    <row r="1171" spans="1:7" x14ac:dyDescent="0.4">
      <c r="A1171">
        <v>107632</v>
      </c>
      <c r="B1171" s="145">
        <v>42278</v>
      </c>
      <c r="C1171" t="s">
        <v>1440</v>
      </c>
      <c r="D1171" s="139">
        <v>5</v>
      </c>
      <c r="E1171" s="139">
        <v>1</v>
      </c>
      <c r="F1171" s="139">
        <v>1</v>
      </c>
      <c r="G1171" s="139">
        <v>-33.219280949999998</v>
      </c>
    </row>
    <row r="1172" spans="1:7" x14ac:dyDescent="0.4">
      <c r="A1172">
        <v>107637</v>
      </c>
      <c r="B1172" s="145">
        <v>41487</v>
      </c>
      <c r="C1172" t="s">
        <v>1436</v>
      </c>
      <c r="D1172" s="139">
        <v>3</v>
      </c>
      <c r="E1172" s="139">
        <v>3</v>
      </c>
      <c r="F1172" s="139">
        <v>1</v>
      </c>
      <c r="G1172" s="139">
        <v>-33.219280949999998</v>
      </c>
    </row>
    <row r="1173" spans="1:7" x14ac:dyDescent="0.4">
      <c r="A1173">
        <v>107790</v>
      </c>
      <c r="B1173" s="145">
        <v>42401</v>
      </c>
      <c r="C1173" t="s">
        <v>1418</v>
      </c>
      <c r="D1173" s="139">
        <v>2</v>
      </c>
      <c r="E1173" s="139">
        <v>2</v>
      </c>
      <c r="F1173" s="139">
        <v>0</v>
      </c>
      <c r="G1173" s="139">
        <v>-33.219280949999998</v>
      </c>
    </row>
    <row r="1174" spans="1:7" x14ac:dyDescent="0.4">
      <c r="A1174">
        <v>107808</v>
      </c>
      <c r="B1174" s="145">
        <v>42430</v>
      </c>
      <c r="C1174" t="s">
        <v>1447</v>
      </c>
      <c r="D1174" s="139">
        <v>3</v>
      </c>
      <c r="E1174" s="139">
        <v>3</v>
      </c>
      <c r="F1174" s="139">
        <v>1</v>
      </c>
      <c r="G1174" s="139">
        <v>-33.219280949999998</v>
      </c>
    </row>
    <row r="1175" spans="1:7" x14ac:dyDescent="0.4">
      <c r="A1175">
        <v>107840</v>
      </c>
      <c r="B1175" s="145">
        <v>42948</v>
      </c>
      <c r="C1175" t="s">
        <v>1421</v>
      </c>
      <c r="D1175" s="139">
        <v>2</v>
      </c>
      <c r="E1175" s="139">
        <v>1</v>
      </c>
      <c r="F1175" s="139">
        <v>0</v>
      </c>
      <c r="G1175" s="139">
        <v>-33.219280949999998</v>
      </c>
    </row>
    <row r="1176" spans="1:7" x14ac:dyDescent="0.4">
      <c r="A1176">
        <v>107859</v>
      </c>
      <c r="B1176" s="145">
        <v>42705</v>
      </c>
      <c r="C1176" t="s">
        <v>1441</v>
      </c>
      <c r="D1176" s="139">
        <v>3</v>
      </c>
      <c r="E1176" s="139">
        <v>2</v>
      </c>
      <c r="F1176" s="139">
        <v>1</v>
      </c>
      <c r="G1176" s="139">
        <v>-33.219280949999998</v>
      </c>
    </row>
    <row r="1177" spans="1:7" x14ac:dyDescent="0.4">
      <c r="A1177">
        <v>107985</v>
      </c>
      <c r="B1177" s="145">
        <v>42736</v>
      </c>
      <c r="C1177" t="s">
        <v>1432</v>
      </c>
      <c r="D1177" s="139">
        <v>4</v>
      </c>
      <c r="E1177" s="139">
        <v>1</v>
      </c>
      <c r="F1177" s="139">
        <v>0</v>
      </c>
      <c r="G1177" s="139">
        <v>-33.219280949999998</v>
      </c>
    </row>
    <row r="1178" spans="1:7" x14ac:dyDescent="0.4">
      <c r="A1178">
        <v>108273</v>
      </c>
      <c r="B1178" s="145">
        <v>42736</v>
      </c>
      <c r="C1178" t="s">
        <v>1419</v>
      </c>
      <c r="D1178" s="139">
        <v>3</v>
      </c>
      <c r="E1178" s="139">
        <v>3</v>
      </c>
      <c r="F1178" s="139">
        <v>1</v>
      </c>
      <c r="G1178" s="139">
        <v>-33.219280949999998</v>
      </c>
    </row>
    <row r="1179" spans="1:7" x14ac:dyDescent="0.4">
      <c r="A1179">
        <v>108331</v>
      </c>
      <c r="B1179" s="145">
        <v>41852</v>
      </c>
      <c r="C1179" t="s">
        <v>1415</v>
      </c>
      <c r="D1179" s="139">
        <v>3</v>
      </c>
      <c r="E1179" s="139">
        <v>3</v>
      </c>
      <c r="F1179" s="139">
        <v>1</v>
      </c>
      <c r="G1179" s="139">
        <v>-33.219280949999998</v>
      </c>
    </row>
    <row r="1180" spans="1:7" x14ac:dyDescent="0.4">
      <c r="A1180">
        <v>108402</v>
      </c>
      <c r="B1180" s="145">
        <v>42614</v>
      </c>
      <c r="C1180" t="s">
        <v>1430</v>
      </c>
      <c r="D1180" s="139">
        <v>5</v>
      </c>
      <c r="E1180" s="139">
        <v>1</v>
      </c>
      <c r="F1180" s="139">
        <v>1</v>
      </c>
      <c r="G1180" s="139">
        <v>-33.219280949999998</v>
      </c>
    </row>
    <row r="1181" spans="1:7" x14ac:dyDescent="0.4">
      <c r="A1181">
        <v>108424</v>
      </c>
      <c r="B1181" s="145">
        <v>42736</v>
      </c>
      <c r="C1181" t="s">
        <v>1460</v>
      </c>
      <c r="D1181" s="139">
        <v>3</v>
      </c>
      <c r="E1181" s="139">
        <v>2</v>
      </c>
      <c r="F1181" s="139">
        <v>1</v>
      </c>
      <c r="G1181" s="139">
        <v>-33.219280949999998</v>
      </c>
    </row>
    <row r="1182" spans="1:7" x14ac:dyDescent="0.4">
      <c r="A1182">
        <v>108539</v>
      </c>
      <c r="B1182" s="145">
        <v>42430</v>
      </c>
      <c r="C1182" t="s">
        <v>1455</v>
      </c>
      <c r="D1182" s="139">
        <v>2</v>
      </c>
      <c r="E1182" s="139">
        <v>2</v>
      </c>
      <c r="F1182" s="139">
        <v>0</v>
      </c>
      <c r="G1182" s="139">
        <v>-33.219280949999998</v>
      </c>
    </row>
    <row r="1183" spans="1:7" x14ac:dyDescent="0.4">
      <c r="A1183">
        <v>108638</v>
      </c>
      <c r="B1183" s="145">
        <v>41821</v>
      </c>
      <c r="C1183" t="s">
        <v>1450</v>
      </c>
      <c r="D1183" s="139">
        <v>3</v>
      </c>
      <c r="E1183" s="139">
        <v>3</v>
      </c>
      <c r="F1183" s="139">
        <v>1</v>
      </c>
      <c r="G1183" s="139">
        <v>-33.219280949999998</v>
      </c>
    </row>
    <row r="1184" spans="1:7" x14ac:dyDescent="0.4">
      <c r="A1184">
        <v>108674</v>
      </c>
      <c r="B1184" s="145">
        <v>42401</v>
      </c>
      <c r="C1184" t="s">
        <v>1449</v>
      </c>
      <c r="D1184" s="139">
        <v>3</v>
      </c>
      <c r="E1184" s="139">
        <v>3</v>
      </c>
      <c r="F1184" s="139">
        <v>1</v>
      </c>
      <c r="G1184" s="139">
        <v>-33.219280949999998</v>
      </c>
    </row>
    <row r="1185" spans="1:7" x14ac:dyDescent="0.4">
      <c r="A1185">
        <v>109025</v>
      </c>
      <c r="B1185" s="145">
        <v>42156</v>
      </c>
      <c r="C1185" t="s">
        <v>1150</v>
      </c>
      <c r="D1185" s="139">
        <v>3</v>
      </c>
      <c r="E1185" s="139">
        <v>3</v>
      </c>
      <c r="F1185" s="139">
        <v>1</v>
      </c>
      <c r="G1185" s="139">
        <v>-33.219280949999998</v>
      </c>
    </row>
    <row r="1186" spans="1:7" x14ac:dyDescent="0.4">
      <c r="A1186">
        <v>109056</v>
      </c>
      <c r="B1186" s="145">
        <v>42522</v>
      </c>
      <c r="C1186" t="s">
        <v>1453</v>
      </c>
      <c r="D1186" s="139">
        <v>3</v>
      </c>
      <c r="E1186" s="139">
        <v>3</v>
      </c>
      <c r="F1186" s="139">
        <v>1</v>
      </c>
      <c r="G1186" s="139">
        <v>-33.219280949999998</v>
      </c>
    </row>
    <row r="1187" spans="1:7" x14ac:dyDescent="0.4">
      <c r="A1187">
        <v>109066</v>
      </c>
      <c r="B1187" s="145">
        <v>42370</v>
      </c>
      <c r="C1187" t="s">
        <v>1434</v>
      </c>
      <c r="D1187" s="139">
        <v>4</v>
      </c>
      <c r="E1187" s="139">
        <v>2</v>
      </c>
      <c r="F1187" s="139">
        <v>0</v>
      </c>
      <c r="G1187" s="139">
        <v>-33.219280949999998</v>
      </c>
    </row>
    <row r="1188" spans="1:7" x14ac:dyDescent="0.4">
      <c r="A1188">
        <v>109083</v>
      </c>
      <c r="B1188" s="145">
        <v>42826</v>
      </c>
      <c r="C1188" t="s">
        <v>1468</v>
      </c>
      <c r="D1188" s="139">
        <v>5</v>
      </c>
      <c r="E1188" s="139">
        <v>2</v>
      </c>
      <c r="F1188" s="139">
        <v>1</v>
      </c>
      <c r="G1188" s="139">
        <v>-33.219280949999998</v>
      </c>
    </row>
    <row r="1189" spans="1:7" x14ac:dyDescent="0.4">
      <c r="A1189">
        <v>109195</v>
      </c>
      <c r="B1189" s="145">
        <v>42705</v>
      </c>
      <c r="C1189" t="s">
        <v>1446</v>
      </c>
      <c r="D1189" s="139">
        <v>3</v>
      </c>
      <c r="E1189" s="139">
        <v>2</v>
      </c>
      <c r="F1189" s="139">
        <v>1</v>
      </c>
      <c r="G1189" s="139">
        <v>-33.219280949999998</v>
      </c>
    </row>
    <row r="1190" spans="1:7" x14ac:dyDescent="0.4">
      <c r="A1190">
        <v>109202</v>
      </c>
      <c r="B1190" s="145">
        <v>42887</v>
      </c>
      <c r="C1190" t="s">
        <v>1448</v>
      </c>
      <c r="D1190" s="139">
        <v>2</v>
      </c>
      <c r="E1190" s="139">
        <v>1</v>
      </c>
      <c r="F1190" s="139">
        <v>0</v>
      </c>
      <c r="G1190" s="139">
        <v>-33.219280949999998</v>
      </c>
    </row>
    <row r="1191" spans="1:7" x14ac:dyDescent="0.4">
      <c r="A1191">
        <v>109227</v>
      </c>
      <c r="B1191" s="145">
        <v>41852</v>
      </c>
      <c r="C1191" t="s">
        <v>1465</v>
      </c>
      <c r="D1191" s="139">
        <v>5</v>
      </c>
      <c r="E1191" s="139">
        <v>1</v>
      </c>
      <c r="F1191" s="139">
        <v>1</v>
      </c>
      <c r="G1191" s="139">
        <v>-33.219280949999998</v>
      </c>
    </row>
    <row r="1192" spans="1:7" x14ac:dyDescent="0.4">
      <c r="A1192">
        <v>109233</v>
      </c>
      <c r="B1192" s="145">
        <v>42675</v>
      </c>
      <c r="C1192" t="s">
        <v>1451</v>
      </c>
      <c r="D1192" s="139">
        <v>5</v>
      </c>
      <c r="E1192" s="139">
        <v>2</v>
      </c>
      <c r="F1192" s="139">
        <v>1</v>
      </c>
      <c r="G1192" s="139">
        <v>-33.219280949999998</v>
      </c>
    </row>
    <row r="1193" spans="1:7" x14ac:dyDescent="0.4">
      <c r="A1193">
        <v>109716</v>
      </c>
      <c r="B1193" s="145">
        <v>42767</v>
      </c>
      <c r="C1193" t="s">
        <v>1454</v>
      </c>
      <c r="D1193" s="139">
        <v>3</v>
      </c>
      <c r="E1193" s="139">
        <v>3</v>
      </c>
      <c r="F1193" s="139">
        <v>1</v>
      </c>
      <c r="G1193" s="139">
        <v>-33.219280949999998</v>
      </c>
    </row>
    <row r="1194" spans="1:7" x14ac:dyDescent="0.4">
      <c r="A1194">
        <v>109913</v>
      </c>
      <c r="B1194" s="145">
        <v>42736</v>
      </c>
      <c r="C1194" t="s">
        <v>1463</v>
      </c>
      <c r="D1194" s="139">
        <v>2</v>
      </c>
      <c r="E1194" s="139">
        <v>1</v>
      </c>
      <c r="F1194" s="139">
        <v>0</v>
      </c>
      <c r="G1194" s="139">
        <v>-33.219280949999998</v>
      </c>
    </row>
    <row r="1195" spans="1:7" x14ac:dyDescent="0.4">
      <c r="A1195">
        <v>110004</v>
      </c>
      <c r="B1195" s="145">
        <v>42705</v>
      </c>
      <c r="C1195" t="s">
        <v>1452</v>
      </c>
      <c r="D1195" s="139">
        <v>2</v>
      </c>
      <c r="E1195" s="139">
        <v>1</v>
      </c>
      <c r="F1195" s="139">
        <v>0</v>
      </c>
      <c r="G1195" s="139">
        <v>-33.219280949999998</v>
      </c>
    </row>
    <row r="1196" spans="1:7" x14ac:dyDescent="0.4">
      <c r="A1196">
        <v>110088</v>
      </c>
      <c r="B1196" s="145">
        <v>42795</v>
      </c>
      <c r="C1196" t="s">
        <v>1466</v>
      </c>
      <c r="D1196" s="139">
        <v>4</v>
      </c>
      <c r="E1196" s="139">
        <v>1</v>
      </c>
      <c r="F1196" s="139">
        <v>0</v>
      </c>
      <c r="G1196" s="139">
        <v>-33.219280949999998</v>
      </c>
    </row>
    <row r="1197" spans="1:7" x14ac:dyDescent="0.4">
      <c r="A1197">
        <v>110252</v>
      </c>
      <c r="B1197" s="145">
        <v>42736</v>
      </c>
      <c r="C1197" t="s">
        <v>1458</v>
      </c>
      <c r="D1197" s="139">
        <v>3</v>
      </c>
      <c r="E1197" s="139">
        <v>2</v>
      </c>
      <c r="F1197" s="139">
        <v>1</v>
      </c>
      <c r="G1197" s="139">
        <v>-33.219280949999998</v>
      </c>
    </row>
    <row r="1198" spans="1:7" x14ac:dyDescent="0.4">
      <c r="A1198">
        <v>110435</v>
      </c>
      <c r="B1198" s="145">
        <v>42826</v>
      </c>
      <c r="C1198" t="s">
        <v>1456</v>
      </c>
      <c r="D1198" s="139">
        <v>4</v>
      </c>
      <c r="E1198" s="139">
        <v>1</v>
      </c>
      <c r="F1198" s="139">
        <v>0</v>
      </c>
      <c r="G1198" s="139">
        <v>-33.219280949999998</v>
      </c>
    </row>
    <row r="1199" spans="1:7" x14ac:dyDescent="0.4">
      <c r="A1199">
        <v>110446</v>
      </c>
      <c r="B1199" s="145">
        <v>42186</v>
      </c>
      <c r="C1199" t="s">
        <v>1464</v>
      </c>
      <c r="D1199" s="139">
        <v>5</v>
      </c>
      <c r="E1199" s="139">
        <v>1</v>
      </c>
      <c r="F1199" s="139">
        <v>1</v>
      </c>
      <c r="G1199" s="139">
        <v>-33.219280949999998</v>
      </c>
    </row>
    <row r="1200" spans="1:7" x14ac:dyDescent="0.4">
      <c r="A1200">
        <v>110577</v>
      </c>
      <c r="B1200" s="145">
        <v>42826</v>
      </c>
      <c r="C1200" t="s">
        <v>1462</v>
      </c>
      <c r="D1200" s="139">
        <v>3</v>
      </c>
      <c r="E1200" s="139">
        <v>2</v>
      </c>
      <c r="F1200" s="139">
        <v>1</v>
      </c>
      <c r="G1200" s="139">
        <v>-33.219280949999998</v>
      </c>
    </row>
    <row r="1201" spans="1:7" x14ac:dyDescent="0.4">
      <c r="A1201">
        <v>110589</v>
      </c>
      <c r="B1201" s="145">
        <v>42705</v>
      </c>
      <c r="C1201" t="s">
        <v>1457</v>
      </c>
      <c r="D1201" s="139">
        <v>2</v>
      </c>
      <c r="E1201" s="139">
        <v>1</v>
      </c>
      <c r="F1201" s="139">
        <v>0</v>
      </c>
      <c r="G1201" s="139">
        <v>-33.219280949999998</v>
      </c>
    </row>
    <row r="1202" spans="1:7" x14ac:dyDescent="0.4">
      <c r="A1202">
        <v>110699</v>
      </c>
      <c r="B1202" s="145">
        <v>42614</v>
      </c>
      <c r="C1202" t="s">
        <v>1141</v>
      </c>
      <c r="D1202" s="139">
        <v>5</v>
      </c>
      <c r="E1202" s="139">
        <v>1</v>
      </c>
      <c r="F1202" s="139">
        <v>1</v>
      </c>
      <c r="G1202" s="139">
        <v>-33.219280949999998</v>
      </c>
    </row>
    <row r="1203" spans="1:7" x14ac:dyDescent="0.4">
      <c r="A1203">
        <v>110779</v>
      </c>
      <c r="B1203" s="145">
        <v>42795</v>
      </c>
      <c r="C1203" t="s">
        <v>1467</v>
      </c>
      <c r="D1203" s="139">
        <v>5</v>
      </c>
      <c r="E1203" s="139">
        <v>2</v>
      </c>
      <c r="F1203" s="139">
        <v>1</v>
      </c>
      <c r="G1203" s="139">
        <v>-33.219280949999998</v>
      </c>
    </row>
    <row r="1204" spans="1:7" x14ac:dyDescent="0.4">
      <c r="A1204">
        <v>110793</v>
      </c>
      <c r="B1204" s="145">
        <v>42583</v>
      </c>
      <c r="C1204" t="s">
        <v>1459</v>
      </c>
      <c r="D1204" s="139">
        <v>3</v>
      </c>
      <c r="E1204" s="139">
        <v>1</v>
      </c>
      <c r="F1204" s="139">
        <v>1</v>
      </c>
      <c r="G1204" s="139">
        <v>-33.219280949999998</v>
      </c>
    </row>
    <row r="1205" spans="1:7" x14ac:dyDescent="0.4">
      <c r="A1205">
        <v>110805</v>
      </c>
      <c r="B1205" s="145">
        <v>42370</v>
      </c>
      <c r="C1205" t="s">
        <v>1398</v>
      </c>
      <c r="D1205" s="139">
        <v>5</v>
      </c>
      <c r="E1205" s="139">
        <v>1</v>
      </c>
      <c r="F1205" s="139">
        <v>1</v>
      </c>
      <c r="G1205" s="139">
        <v>-33.219280949999998</v>
      </c>
    </row>
    <row r="1206" spans="1:7" x14ac:dyDescent="0.4">
      <c r="A1206">
        <v>110885</v>
      </c>
      <c r="B1206" s="145">
        <v>42339</v>
      </c>
      <c r="C1206" t="s">
        <v>1147</v>
      </c>
      <c r="D1206" s="139">
        <v>2</v>
      </c>
      <c r="E1206" s="139">
        <v>1</v>
      </c>
      <c r="F1206" s="139">
        <v>0</v>
      </c>
      <c r="G1206" s="139">
        <v>-33.219280949999998</v>
      </c>
    </row>
    <row r="1207" spans="1:7" x14ac:dyDescent="0.4">
      <c r="A1207">
        <v>111171</v>
      </c>
      <c r="B1207" s="145">
        <v>42917</v>
      </c>
      <c r="C1207" t="s">
        <v>1403</v>
      </c>
      <c r="D1207" s="139">
        <v>3</v>
      </c>
      <c r="E1207" s="139">
        <v>1</v>
      </c>
      <c r="F1207" s="139">
        <v>1</v>
      </c>
      <c r="G1207" s="139">
        <v>-33.219280949999998</v>
      </c>
    </row>
    <row r="1208" spans="1:7" x14ac:dyDescent="0.4">
      <c r="A1208">
        <v>111333</v>
      </c>
      <c r="B1208" s="145">
        <v>42705</v>
      </c>
      <c r="C1208" t="s">
        <v>1402</v>
      </c>
      <c r="D1208" s="139">
        <v>3</v>
      </c>
      <c r="E1208" s="139">
        <v>3</v>
      </c>
      <c r="F1208" s="139">
        <v>1</v>
      </c>
      <c r="G1208" s="139">
        <v>-33.219280949999998</v>
      </c>
    </row>
    <row r="1209" spans="1:7" x14ac:dyDescent="0.4">
      <c r="A1209">
        <v>111468</v>
      </c>
      <c r="B1209" s="145">
        <v>42430</v>
      </c>
      <c r="C1209" t="s">
        <v>1400</v>
      </c>
      <c r="D1209" s="139">
        <v>1</v>
      </c>
      <c r="E1209" s="139">
        <v>2</v>
      </c>
      <c r="F1209" s="139">
        <v>0</v>
      </c>
      <c r="G1209" s="139">
        <v>-33.219280949999998</v>
      </c>
    </row>
    <row r="1210" spans="1:7" x14ac:dyDescent="0.4">
      <c r="A1210">
        <v>111608</v>
      </c>
      <c r="B1210" s="145">
        <v>42522</v>
      </c>
      <c r="C1210" t="s">
        <v>1387</v>
      </c>
      <c r="D1210" s="139">
        <v>3</v>
      </c>
      <c r="E1210" s="139">
        <v>3</v>
      </c>
      <c r="F1210" s="139">
        <v>1</v>
      </c>
      <c r="G1210" s="139">
        <v>-33.219280949999998</v>
      </c>
    </row>
    <row r="1211" spans="1:7" x14ac:dyDescent="0.4">
      <c r="A1211">
        <v>111741</v>
      </c>
      <c r="B1211" s="145">
        <v>42767</v>
      </c>
      <c r="C1211" t="s">
        <v>1461</v>
      </c>
      <c r="D1211" s="139">
        <v>4</v>
      </c>
      <c r="E1211" s="139">
        <v>1</v>
      </c>
      <c r="F1211" s="139">
        <v>0</v>
      </c>
      <c r="G1211" s="139">
        <v>-33.219280949999998</v>
      </c>
    </row>
    <row r="1212" spans="1:7" x14ac:dyDescent="0.4">
      <c r="A1212">
        <v>111931</v>
      </c>
      <c r="B1212" s="145">
        <v>42675</v>
      </c>
      <c r="C1212" t="s">
        <v>1391</v>
      </c>
      <c r="D1212" s="139">
        <v>2</v>
      </c>
      <c r="E1212" s="139">
        <v>1</v>
      </c>
      <c r="F1212" s="139">
        <v>0</v>
      </c>
      <c r="G1212" s="139">
        <v>-33.219280949999998</v>
      </c>
    </row>
    <row r="1213" spans="1:7" x14ac:dyDescent="0.4">
      <c r="A1213">
        <v>111937</v>
      </c>
      <c r="B1213" s="145">
        <v>42948</v>
      </c>
      <c r="C1213" t="s">
        <v>1392</v>
      </c>
      <c r="D1213" s="139">
        <v>2</v>
      </c>
      <c r="E1213" s="139">
        <v>1</v>
      </c>
      <c r="F1213" s="139">
        <v>0</v>
      </c>
      <c r="G1213" s="139">
        <v>-33.219280949999998</v>
      </c>
    </row>
    <row r="1214" spans="1:7" x14ac:dyDescent="0.4">
      <c r="A1214">
        <v>111950</v>
      </c>
      <c r="B1214" s="145">
        <v>42552</v>
      </c>
      <c r="C1214" t="s">
        <v>1386</v>
      </c>
      <c r="D1214" s="139">
        <v>5</v>
      </c>
      <c r="E1214" s="139">
        <v>1</v>
      </c>
      <c r="F1214" s="139">
        <v>1</v>
      </c>
      <c r="G1214" s="139">
        <v>-33.219280949999998</v>
      </c>
    </row>
    <row r="1215" spans="1:7" x14ac:dyDescent="0.4">
      <c r="A1215">
        <v>112056</v>
      </c>
      <c r="B1215" s="145">
        <v>42036</v>
      </c>
      <c r="C1215" t="s">
        <v>1404</v>
      </c>
      <c r="D1215" s="139">
        <v>5</v>
      </c>
      <c r="E1215" s="139">
        <v>1</v>
      </c>
      <c r="F1215" s="139">
        <v>1</v>
      </c>
      <c r="G1215" s="139">
        <v>-33.219280949999998</v>
      </c>
    </row>
    <row r="1216" spans="1:7" x14ac:dyDescent="0.4">
      <c r="A1216">
        <v>112063</v>
      </c>
      <c r="B1216" s="145">
        <v>42370</v>
      </c>
      <c r="C1216" t="s">
        <v>1382</v>
      </c>
      <c r="D1216" s="139">
        <v>5</v>
      </c>
      <c r="E1216" s="139">
        <v>1</v>
      </c>
      <c r="F1216" s="139">
        <v>1</v>
      </c>
      <c r="G1216" s="139">
        <v>-33.219280949999998</v>
      </c>
    </row>
    <row r="1217" spans="1:7" x14ac:dyDescent="0.4">
      <c r="A1217">
        <v>112245</v>
      </c>
      <c r="B1217" s="145">
        <v>42767</v>
      </c>
      <c r="C1217" t="s">
        <v>1396</v>
      </c>
      <c r="D1217" s="139">
        <v>2</v>
      </c>
      <c r="E1217" s="139">
        <v>3</v>
      </c>
      <c r="F1217" s="139">
        <v>0</v>
      </c>
      <c r="G1217" s="139">
        <v>-33.219280949999998</v>
      </c>
    </row>
    <row r="1218" spans="1:7" x14ac:dyDescent="0.4">
      <c r="A1218">
        <v>112366</v>
      </c>
      <c r="B1218" s="145">
        <v>42217</v>
      </c>
      <c r="C1218" t="s">
        <v>1393</v>
      </c>
      <c r="D1218" s="139">
        <v>3</v>
      </c>
      <c r="E1218" s="139">
        <v>3</v>
      </c>
      <c r="F1218" s="139">
        <v>1</v>
      </c>
      <c r="G1218" s="139">
        <v>-33.219280949999998</v>
      </c>
    </row>
    <row r="1219" spans="1:7" x14ac:dyDescent="0.4">
      <c r="A1219">
        <v>112517</v>
      </c>
      <c r="B1219" s="145">
        <v>42767</v>
      </c>
      <c r="C1219" t="s">
        <v>1405</v>
      </c>
      <c r="D1219" s="139">
        <v>3</v>
      </c>
      <c r="E1219" s="139">
        <v>2</v>
      </c>
      <c r="F1219" s="139">
        <v>1</v>
      </c>
      <c r="G1219" s="139">
        <v>-33.219280949999998</v>
      </c>
    </row>
    <row r="1220" spans="1:7" x14ac:dyDescent="0.4">
      <c r="A1220">
        <v>112687</v>
      </c>
      <c r="B1220" s="145">
        <v>42278</v>
      </c>
      <c r="C1220" t="s">
        <v>1401</v>
      </c>
      <c r="D1220" s="139">
        <v>2</v>
      </c>
      <c r="E1220" s="139">
        <v>2</v>
      </c>
      <c r="F1220" s="139">
        <v>0</v>
      </c>
      <c r="G1220" s="139">
        <v>-33.219280949999998</v>
      </c>
    </row>
    <row r="1221" spans="1:7" x14ac:dyDescent="0.4">
      <c r="A1221">
        <v>112704</v>
      </c>
      <c r="B1221" s="145">
        <v>42917</v>
      </c>
      <c r="C1221" t="s">
        <v>1383</v>
      </c>
      <c r="D1221" s="139">
        <v>3</v>
      </c>
      <c r="E1221" s="139">
        <v>1</v>
      </c>
      <c r="F1221" s="139">
        <v>1</v>
      </c>
      <c r="G1221" s="139">
        <v>-33.219280949999998</v>
      </c>
    </row>
    <row r="1222" spans="1:7" x14ac:dyDescent="0.4">
      <c r="A1222">
        <v>112933</v>
      </c>
      <c r="B1222" s="145">
        <v>42522</v>
      </c>
      <c r="C1222" t="s">
        <v>1411</v>
      </c>
      <c r="D1222" s="139">
        <v>2</v>
      </c>
      <c r="E1222" s="139">
        <v>2</v>
      </c>
      <c r="F1222" s="139">
        <v>0</v>
      </c>
      <c r="G1222" s="139">
        <v>-33.219280949999998</v>
      </c>
    </row>
    <row r="1223" spans="1:7" x14ac:dyDescent="0.4">
      <c r="A1223">
        <v>113159</v>
      </c>
      <c r="B1223" s="145">
        <v>42217</v>
      </c>
      <c r="C1223" t="s">
        <v>1388</v>
      </c>
      <c r="D1223" s="139">
        <v>5</v>
      </c>
      <c r="E1223" s="139">
        <v>1</v>
      </c>
      <c r="F1223" s="139">
        <v>1</v>
      </c>
      <c r="G1223" s="139">
        <v>-33.219280949999998</v>
      </c>
    </row>
    <row r="1224" spans="1:7" x14ac:dyDescent="0.4">
      <c r="A1224">
        <v>113229</v>
      </c>
      <c r="B1224" s="145">
        <v>42186</v>
      </c>
      <c r="C1224" t="s">
        <v>1394</v>
      </c>
      <c r="D1224" s="139">
        <v>2</v>
      </c>
      <c r="E1224" s="139">
        <v>1</v>
      </c>
      <c r="F1224" s="139">
        <v>0</v>
      </c>
      <c r="G1224" s="139">
        <v>-33.219280949999998</v>
      </c>
    </row>
    <row r="1225" spans="1:7" x14ac:dyDescent="0.4">
      <c r="A1225">
        <v>113275</v>
      </c>
      <c r="B1225" s="145">
        <v>42583</v>
      </c>
      <c r="C1225" t="s">
        <v>1395</v>
      </c>
      <c r="D1225" s="139">
        <v>5</v>
      </c>
      <c r="E1225" s="139">
        <v>1</v>
      </c>
      <c r="F1225" s="139">
        <v>1</v>
      </c>
      <c r="G1225" s="139">
        <v>-33.219280949999998</v>
      </c>
    </row>
    <row r="1226" spans="1:7" x14ac:dyDescent="0.4">
      <c r="A1226">
        <v>113319</v>
      </c>
      <c r="B1226" s="145">
        <v>42736</v>
      </c>
      <c r="C1226" t="s">
        <v>1385</v>
      </c>
      <c r="D1226" s="139">
        <v>2</v>
      </c>
      <c r="E1226" s="139">
        <v>3</v>
      </c>
      <c r="F1226" s="139">
        <v>0</v>
      </c>
      <c r="G1226" s="139">
        <v>-33.219280949999998</v>
      </c>
    </row>
    <row r="1227" spans="1:7" x14ac:dyDescent="0.4">
      <c r="A1227">
        <v>113425</v>
      </c>
      <c r="B1227" s="145">
        <v>42856</v>
      </c>
      <c r="C1227" t="s">
        <v>1438</v>
      </c>
      <c r="D1227" s="139">
        <v>4</v>
      </c>
      <c r="E1227" s="139">
        <v>3</v>
      </c>
      <c r="F1227" s="139">
        <v>0</v>
      </c>
      <c r="G1227" s="139">
        <v>-33.219280949999998</v>
      </c>
    </row>
    <row r="1228" spans="1:7" x14ac:dyDescent="0.4">
      <c r="A1228">
        <v>113661</v>
      </c>
      <c r="B1228" s="145">
        <v>42736</v>
      </c>
      <c r="C1228" t="s">
        <v>1384</v>
      </c>
      <c r="D1228" s="139">
        <v>2</v>
      </c>
      <c r="E1228" s="139">
        <v>3</v>
      </c>
      <c r="F1228" s="139">
        <v>0</v>
      </c>
      <c r="G1228" s="139">
        <v>-33.219280949999998</v>
      </c>
    </row>
    <row r="1229" spans="1:7" x14ac:dyDescent="0.4">
      <c r="A1229">
        <v>113690</v>
      </c>
      <c r="B1229" s="145">
        <v>42887</v>
      </c>
      <c r="C1229" t="s">
        <v>1422</v>
      </c>
      <c r="D1229" s="139">
        <v>2</v>
      </c>
      <c r="E1229" s="139">
        <v>3</v>
      </c>
      <c r="F1229" s="139">
        <v>0</v>
      </c>
      <c r="G1229" s="139">
        <v>-33.219280949999998</v>
      </c>
    </row>
    <row r="1230" spans="1:7" x14ac:dyDescent="0.4">
      <c r="A1230">
        <v>113745</v>
      </c>
      <c r="B1230" s="145">
        <v>42339</v>
      </c>
      <c r="C1230" t="s">
        <v>1439</v>
      </c>
      <c r="D1230" s="139">
        <v>3</v>
      </c>
      <c r="E1230" s="139">
        <v>3</v>
      </c>
      <c r="F1230" s="139">
        <v>1</v>
      </c>
      <c r="G1230" s="139">
        <v>-33.219280949999998</v>
      </c>
    </row>
    <row r="1231" spans="1:7" x14ac:dyDescent="0.4">
      <c r="A1231">
        <v>113946</v>
      </c>
      <c r="B1231" s="145">
        <v>42705</v>
      </c>
      <c r="C1231" t="s">
        <v>1407</v>
      </c>
      <c r="D1231" s="139">
        <v>5</v>
      </c>
      <c r="E1231" s="139">
        <v>1</v>
      </c>
      <c r="F1231" s="139">
        <v>1</v>
      </c>
      <c r="G1231" s="139">
        <v>-33.219280949999998</v>
      </c>
    </row>
    <row r="1232" spans="1:7" x14ac:dyDescent="0.4">
      <c r="A1232">
        <v>114051</v>
      </c>
      <c r="B1232" s="145">
        <v>42948</v>
      </c>
      <c r="C1232" t="s">
        <v>1406</v>
      </c>
      <c r="D1232" s="139">
        <v>3</v>
      </c>
      <c r="E1232" s="139">
        <v>2</v>
      </c>
      <c r="F1232" s="139">
        <v>1</v>
      </c>
      <c r="G1232" s="139">
        <v>-33.219280949999998</v>
      </c>
    </row>
    <row r="1233" spans="1:7" x14ac:dyDescent="0.4">
      <c r="A1233">
        <v>114138</v>
      </c>
      <c r="B1233" s="145">
        <v>42705</v>
      </c>
      <c r="C1233" t="s">
        <v>1413</v>
      </c>
      <c r="D1233" s="139">
        <v>2</v>
      </c>
      <c r="E1233" s="139">
        <v>2</v>
      </c>
      <c r="F1233" s="139">
        <v>0</v>
      </c>
      <c r="G1233" s="139">
        <v>-33.219280949999998</v>
      </c>
    </row>
    <row r="1234" spans="1:7" x14ac:dyDescent="0.4">
      <c r="A1234">
        <v>114143</v>
      </c>
      <c r="B1234" s="145">
        <v>42826</v>
      </c>
      <c r="C1234" t="s">
        <v>1410</v>
      </c>
      <c r="D1234" s="139">
        <v>3</v>
      </c>
      <c r="E1234" s="139">
        <v>1</v>
      </c>
      <c r="F1234" s="139">
        <v>1</v>
      </c>
      <c r="G1234" s="139">
        <v>-33.219280949999998</v>
      </c>
    </row>
    <row r="1235" spans="1:7" x14ac:dyDescent="0.4">
      <c r="A1235">
        <v>114168</v>
      </c>
      <c r="B1235" s="145">
        <v>42705</v>
      </c>
      <c r="C1235" t="s">
        <v>1409</v>
      </c>
      <c r="D1235" s="139">
        <v>5</v>
      </c>
      <c r="E1235" s="139">
        <v>1</v>
      </c>
      <c r="F1235" s="139">
        <v>1</v>
      </c>
      <c r="G1235" s="139">
        <v>-33.219280949999998</v>
      </c>
    </row>
    <row r="1236" spans="1:7" x14ac:dyDescent="0.4">
      <c r="A1236">
        <v>114226</v>
      </c>
      <c r="B1236" s="145">
        <v>42826</v>
      </c>
      <c r="C1236" t="s">
        <v>1431</v>
      </c>
      <c r="D1236" s="139">
        <v>2</v>
      </c>
      <c r="E1236" s="139">
        <v>1</v>
      </c>
      <c r="F1236" s="139">
        <v>0</v>
      </c>
      <c r="G1236" s="139">
        <v>-33.219280949999998</v>
      </c>
    </row>
    <row r="1237" spans="1:7" x14ac:dyDescent="0.4">
      <c r="A1237">
        <v>114228</v>
      </c>
      <c r="B1237" s="145">
        <v>42614</v>
      </c>
      <c r="C1237" t="s">
        <v>1262</v>
      </c>
      <c r="D1237" s="139">
        <v>5</v>
      </c>
      <c r="E1237" s="139">
        <v>1</v>
      </c>
      <c r="F1237" s="139">
        <v>1</v>
      </c>
      <c r="G1237" s="139">
        <v>-33.219280949999998</v>
      </c>
    </row>
    <row r="1238" spans="1:7" x14ac:dyDescent="0.4">
      <c r="A1238">
        <v>114252</v>
      </c>
      <c r="B1238" s="145">
        <v>42583</v>
      </c>
      <c r="C1238" t="s">
        <v>1269</v>
      </c>
      <c r="D1238" s="139">
        <v>3</v>
      </c>
      <c r="E1238" s="139">
        <v>2</v>
      </c>
      <c r="F1238" s="139">
        <v>1</v>
      </c>
      <c r="G1238" s="139">
        <v>-33.219280949999998</v>
      </c>
    </row>
    <row r="1239" spans="1:7" x14ac:dyDescent="0.4">
      <c r="A1239">
        <v>114264</v>
      </c>
      <c r="B1239" s="145">
        <v>42675</v>
      </c>
      <c r="C1239" t="s">
        <v>1263</v>
      </c>
      <c r="D1239" s="139">
        <v>5</v>
      </c>
      <c r="E1239" s="139">
        <v>2</v>
      </c>
      <c r="F1239" s="139">
        <v>1</v>
      </c>
      <c r="G1239" s="139">
        <v>-33.219280949999998</v>
      </c>
    </row>
    <row r="1240" spans="1:7" x14ac:dyDescent="0.4">
      <c r="A1240">
        <v>114331</v>
      </c>
      <c r="B1240" s="145">
        <v>42795</v>
      </c>
      <c r="C1240" t="s">
        <v>1261</v>
      </c>
      <c r="D1240" s="139">
        <v>2</v>
      </c>
      <c r="E1240" s="139">
        <v>2</v>
      </c>
      <c r="F1240" s="139">
        <v>0</v>
      </c>
      <c r="G1240" s="139">
        <v>-33.219280949999998</v>
      </c>
    </row>
    <row r="1241" spans="1:7" x14ac:dyDescent="0.4">
      <c r="A1241">
        <v>114388</v>
      </c>
      <c r="B1241" s="145">
        <v>42614</v>
      </c>
      <c r="C1241" t="s">
        <v>1264</v>
      </c>
      <c r="D1241" s="139">
        <v>4</v>
      </c>
      <c r="E1241" s="139">
        <v>2</v>
      </c>
      <c r="F1241" s="139">
        <v>0</v>
      </c>
      <c r="G1241" s="139">
        <v>-33.219280949999998</v>
      </c>
    </row>
    <row r="1242" spans="1:7" x14ac:dyDescent="0.4">
      <c r="A1242">
        <v>114447</v>
      </c>
      <c r="B1242" s="145">
        <v>42156</v>
      </c>
      <c r="C1242" t="s">
        <v>1408</v>
      </c>
      <c r="D1242" s="139">
        <v>5</v>
      </c>
      <c r="E1242" s="139">
        <v>1</v>
      </c>
      <c r="F1242" s="139">
        <v>1</v>
      </c>
      <c r="G1242" s="139">
        <v>-33.219280949999998</v>
      </c>
    </row>
    <row r="1243" spans="1:7" x14ac:dyDescent="0.4">
      <c r="A1243">
        <v>114459</v>
      </c>
      <c r="B1243" s="145">
        <v>42430</v>
      </c>
      <c r="C1243" t="s">
        <v>1390</v>
      </c>
      <c r="D1243" s="139">
        <v>2</v>
      </c>
      <c r="E1243" s="139">
        <v>2</v>
      </c>
      <c r="F1243" s="139">
        <v>0</v>
      </c>
      <c r="G1243" s="139">
        <v>-33.219280949999998</v>
      </c>
    </row>
    <row r="1244" spans="1:7" x14ac:dyDescent="0.4">
      <c r="A1244">
        <v>114497</v>
      </c>
      <c r="B1244" s="145">
        <v>42278</v>
      </c>
      <c r="C1244" t="s">
        <v>1281</v>
      </c>
      <c r="D1244" s="139">
        <v>3</v>
      </c>
      <c r="E1244" s="139">
        <v>3</v>
      </c>
      <c r="F1244" s="139">
        <v>1</v>
      </c>
      <c r="G1244" s="139">
        <v>-33.219280949999998</v>
      </c>
    </row>
    <row r="1245" spans="1:7" x14ac:dyDescent="0.4">
      <c r="A1245">
        <v>114516</v>
      </c>
      <c r="B1245" s="145">
        <v>42583</v>
      </c>
      <c r="C1245" t="s">
        <v>1274</v>
      </c>
      <c r="D1245" s="139">
        <v>3</v>
      </c>
      <c r="E1245" s="139">
        <v>2</v>
      </c>
      <c r="F1245" s="139">
        <v>1</v>
      </c>
      <c r="G1245" s="139">
        <v>-33.219280949999998</v>
      </c>
    </row>
    <row r="1246" spans="1:7" x14ac:dyDescent="0.4">
      <c r="A1246">
        <v>114528</v>
      </c>
      <c r="B1246" s="145">
        <v>42705</v>
      </c>
      <c r="C1246" t="s">
        <v>1272</v>
      </c>
      <c r="D1246" s="139">
        <v>3</v>
      </c>
      <c r="E1246" s="139">
        <v>2</v>
      </c>
      <c r="F1246" s="139">
        <v>1</v>
      </c>
      <c r="G1246" s="139">
        <v>-33.219280949999998</v>
      </c>
    </row>
    <row r="1247" spans="1:7" x14ac:dyDescent="0.4">
      <c r="A1247">
        <v>114583</v>
      </c>
      <c r="B1247" s="145">
        <v>42675</v>
      </c>
      <c r="C1247" t="s">
        <v>1280</v>
      </c>
      <c r="D1247" s="139">
        <v>4</v>
      </c>
      <c r="E1247" s="139">
        <v>2</v>
      </c>
      <c r="F1247" s="139">
        <v>0</v>
      </c>
      <c r="G1247" s="139">
        <v>-33.219280949999998</v>
      </c>
    </row>
    <row r="1248" spans="1:7" x14ac:dyDescent="0.4">
      <c r="A1248">
        <v>114626</v>
      </c>
      <c r="B1248" s="145">
        <v>42795</v>
      </c>
      <c r="C1248" t="s">
        <v>1275</v>
      </c>
      <c r="D1248" s="139">
        <v>2</v>
      </c>
      <c r="E1248" s="139">
        <v>1</v>
      </c>
      <c r="F1248" s="139">
        <v>0</v>
      </c>
      <c r="G1248" s="139">
        <v>-33.219280949999998</v>
      </c>
    </row>
    <row r="1249" spans="1:7" x14ac:dyDescent="0.4">
      <c r="A1249">
        <v>114650</v>
      </c>
      <c r="B1249" s="145">
        <v>42675</v>
      </c>
      <c r="C1249" t="s">
        <v>1260</v>
      </c>
      <c r="D1249" s="139">
        <v>3</v>
      </c>
      <c r="E1249" s="139">
        <v>2</v>
      </c>
      <c r="F1249" s="139">
        <v>1</v>
      </c>
      <c r="G1249" s="139">
        <v>-33.219280949999998</v>
      </c>
    </row>
    <row r="1250" spans="1:7" x14ac:dyDescent="0.4">
      <c r="A1250">
        <v>114878</v>
      </c>
      <c r="B1250" s="145">
        <v>42522</v>
      </c>
      <c r="C1250" t="s">
        <v>1282</v>
      </c>
      <c r="D1250" s="139">
        <v>3</v>
      </c>
      <c r="E1250" s="139">
        <v>1</v>
      </c>
      <c r="F1250" s="139">
        <v>1</v>
      </c>
      <c r="G1250" s="139">
        <v>-33.219280949999998</v>
      </c>
    </row>
    <row r="1251" spans="1:7" x14ac:dyDescent="0.4">
      <c r="A1251">
        <v>114975</v>
      </c>
      <c r="B1251" s="145">
        <v>42186</v>
      </c>
      <c r="C1251" t="s">
        <v>1276</v>
      </c>
      <c r="D1251" s="139">
        <v>5</v>
      </c>
      <c r="E1251" s="139">
        <v>1</v>
      </c>
      <c r="F1251" s="139">
        <v>1</v>
      </c>
      <c r="G1251" s="139">
        <v>-33.219280949999998</v>
      </c>
    </row>
    <row r="1252" spans="1:7" x14ac:dyDescent="0.4">
      <c r="A1252">
        <v>115105</v>
      </c>
      <c r="B1252" s="145">
        <v>42125</v>
      </c>
      <c r="C1252" t="s">
        <v>1265</v>
      </c>
      <c r="D1252" s="139">
        <v>2</v>
      </c>
      <c r="E1252" s="139">
        <v>1</v>
      </c>
      <c r="F1252" s="139">
        <v>0</v>
      </c>
      <c r="G1252" s="139">
        <v>-33.219280949999998</v>
      </c>
    </row>
    <row r="1253" spans="1:7" x14ac:dyDescent="0.4">
      <c r="A1253">
        <v>115116</v>
      </c>
      <c r="B1253" s="145">
        <v>43009</v>
      </c>
      <c r="C1253" t="s">
        <v>2445</v>
      </c>
      <c r="D1253" s="139">
        <v>3</v>
      </c>
      <c r="E1253" s="139">
        <v>2</v>
      </c>
      <c r="F1253" s="139">
        <v>1</v>
      </c>
      <c r="G1253" s="139">
        <v>-33.219280949999998</v>
      </c>
    </row>
    <row r="1254" spans="1:7" x14ac:dyDescent="0.4">
      <c r="A1254">
        <v>115141</v>
      </c>
      <c r="B1254" s="145">
        <v>42614</v>
      </c>
      <c r="C1254" t="s">
        <v>1153</v>
      </c>
      <c r="D1254" s="139">
        <v>3</v>
      </c>
      <c r="E1254" s="139">
        <v>3</v>
      </c>
      <c r="F1254" s="139">
        <v>1</v>
      </c>
      <c r="G1254" s="139">
        <v>-33.219280949999998</v>
      </c>
    </row>
    <row r="1255" spans="1:7" x14ac:dyDescent="0.4">
      <c r="A1255">
        <v>115303</v>
      </c>
      <c r="B1255" s="145">
        <v>42217</v>
      </c>
      <c r="C1255" t="s">
        <v>1412</v>
      </c>
      <c r="D1255" s="139">
        <v>1</v>
      </c>
      <c r="E1255" s="139">
        <v>2</v>
      </c>
      <c r="F1255" s="139">
        <v>0</v>
      </c>
      <c r="G1255" s="139">
        <v>-33.219280949999998</v>
      </c>
    </row>
    <row r="1256" spans="1:7" x14ac:dyDescent="0.4">
      <c r="A1256">
        <v>115482</v>
      </c>
      <c r="B1256" s="145">
        <v>42461</v>
      </c>
      <c r="C1256" t="s">
        <v>2504</v>
      </c>
      <c r="D1256" s="139">
        <v>5</v>
      </c>
      <c r="E1256" s="139">
        <v>1</v>
      </c>
      <c r="F1256" s="139">
        <v>1</v>
      </c>
      <c r="G1256" s="139">
        <v>-33.219280949999998</v>
      </c>
    </row>
    <row r="1257" spans="1:7" x14ac:dyDescent="0.4">
      <c r="A1257">
        <v>115500</v>
      </c>
      <c r="B1257" s="145">
        <v>42125</v>
      </c>
      <c r="C1257" t="s">
        <v>1397</v>
      </c>
      <c r="D1257" s="139">
        <v>2</v>
      </c>
      <c r="E1257" s="139">
        <v>1</v>
      </c>
      <c r="F1257" s="139">
        <v>0</v>
      </c>
      <c r="G1257" s="139">
        <v>-33.219280949999998</v>
      </c>
    </row>
    <row r="1258" spans="1:7" x14ac:dyDescent="0.4">
      <c r="A1258">
        <v>115502</v>
      </c>
      <c r="B1258" s="145">
        <v>41974</v>
      </c>
      <c r="C1258" t="s">
        <v>1399</v>
      </c>
      <c r="D1258" s="139">
        <v>5</v>
      </c>
      <c r="E1258" s="139">
        <v>1</v>
      </c>
      <c r="F1258" s="139">
        <v>1</v>
      </c>
      <c r="G1258" s="139">
        <v>-33.219280949999998</v>
      </c>
    </row>
    <row r="1259" spans="1:7" x14ac:dyDescent="0.4">
      <c r="A1259">
        <v>115505</v>
      </c>
      <c r="B1259" s="145">
        <v>42736</v>
      </c>
      <c r="C1259" t="s">
        <v>1133</v>
      </c>
      <c r="D1259" s="139">
        <v>2</v>
      </c>
      <c r="E1259" s="139">
        <v>1</v>
      </c>
      <c r="F1259" s="139">
        <v>0</v>
      </c>
      <c r="G1259" s="139">
        <v>-33.219280949999998</v>
      </c>
    </row>
    <row r="1260" spans="1:7" x14ac:dyDescent="0.4">
      <c r="A1260">
        <v>115658</v>
      </c>
      <c r="B1260" s="145">
        <v>42767</v>
      </c>
      <c r="C1260" t="s">
        <v>1253</v>
      </c>
      <c r="D1260" s="139">
        <v>3</v>
      </c>
      <c r="E1260" s="139">
        <v>1</v>
      </c>
      <c r="F1260" s="139">
        <v>1</v>
      </c>
      <c r="G1260" s="139">
        <v>-33.219280949999998</v>
      </c>
    </row>
    <row r="1261" spans="1:7" x14ac:dyDescent="0.4">
      <c r="A1261">
        <v>115714</v>
      </c>
      <c r="B1261" s="145">
        <v>41944</v>
      </c>
      <c r="C1261" t="s">
        <v>2501</v>
      </c>
      <c r="D1261" s="139">
        <v>5</v>
      </c>
      <c r="E1261" s="139">
        <v>1</v>
      </c>
      <c r="F1261" s="139">
        <v>1</v>
      </c>
      <c r="G1261" s="139">
        <v>-33.219280949999998</v>
      </c>
    </row>
    <row r="1262" spans="1:7" x14ac:dyDescent="0.4">
      <c r="A1262">
        <v>115849</v>
      </c>
      <c r="B1262" s="145">
        <v>42644</v>
      </c>
      <c r="C1262" t="s">
        <v>2476</v>
      </c>
      <c r="D1262" s="139">
        <v>3</v>
      </c>
      <c r="E1262" s="139">
        <v>3</v>
      </c>
      <c r="F1262" s="139">
        <v>1</v>
      </c>
      <c r="G1262" s="139">
        <v>-33.219280949999998</v>
      </c>
    </row>
    <row r="1263" spans="1:7" x14ac:dyDescent="0.4">
      <c r="A1263">
        <v>115999</v>
      </c>
      <c r="B1263" s="145">
        <v>42887</v>
      </c>
      <c r="C1263" t="s">
        <v>2484</v>
      </c>
      <c r="D1263" s="139">
        <v>3</v>
      </c>
      <c r="E1263" s="139">
        <v>2</v>
      </c>
      <c r="F1263" s="139">
        <v>1</v>
      </c>
      <c r="G1263" s="139">
        <v>-33.219280949999998</v>
      </c>
    </row>
    <row r="1264" spans="1:7" x14ac:dyDescent="0.4">
      <c r="A1264">
        <v>116202</v>
      </c>
      <c r="B1264" s="145">
        <v>42767</v>
      </c>
      <c r="C1264" t="s">
        <v>2488</v>
      </c>
      <c r="D1264" s="139">
        <v>2</v>
      </c>
      <c r="E1264" s="139">
        <v>1</v>
      </c>
      <c r="F1264" s="139">
        <v>0</v>
      </c>
      <c r="G1264" s="139">
        <v>-33.219280949999998</v>
      </c>
    </row>
    <row r="1265" spans="1:7" x14ac:dyDescent="0.4">
      <c r="A1265">
        <v>116355</v>
      </c>
      <c r="B1265" s="145">
        <v>42856</v>
      </c>
      <c r="C1265" t="s">
        <v>2481</v>
      </c>
      <c r="D1265" s="139">
        <v>2</v>
      </c>
      <c r="E1265" s="139">
        <v>1</v>
      </c>
      <c r="F1265" s="139">
        <v>0</v>
      </c>
      <c r="G1265" s="139">
        <v>-33.219280949999998</v>
      </c>
    </row>
    <row r="1266" spans="1:7" x14ac:dyDescent="0.4">
      <c r="A1266">
        <v>116524</v>
      </c>
      <c r="B1266" s="145">
        <v>42644</v>
      </c>
      <c r="C1266" t="s">
        <v>2491</v>
      </c>
      <c r="D1266" s="139">
        <v>5</v>
      </c>
      <c r="E1266" s="139">
        <v>2</v>
      </c>
      <c r="F1266" s="139">
        <v>1</v>
      </c>
      <c r="G1266" s="139">
        <v>-33.219280949999998</v>
      </c>
    </row>
    <row r="1267" spans="1:7" x14ac:dyDescent="0.4">
      <c r="A1267">
        <v>116724</v>
      </c>
      <c r="B1267" s="145">
        <v>42856</v>
      </c>
      <c r="C1267" t="s">
        <v>2497</v>
      </c>
      <c r="D1267" s="139">
        <v>3</v>
      </c>
      <c r="E1267" s="139">
        <v>2</v>
      </c>
      <c r="F1267" s="139">
        <v>1</v>
      </c>
      <c r="G1267" s="139">
        <v>-33.219280949999998</v>
      </c>
    </row>
    <row r="1268" spans="1:7" x14ac:dyDescent="0.4">
      <c r="A1268">
        <v>116748</v>
      </c>
      <c r="B1268" s="145">
        <v>42917</v>
      </c>
      <c r="C1268" t="s">
        <v>2505</v>
      </c>
      <c r="D1268" s="139">
        <v>5</v>
      </c>
      <c r="E1268" s="139">
        <v>1</v>
      </c>
      <c r="F1268" s="139">
        <v>1</v>
      </c>
      <c r="G1268" s="139">
        <v>-33.219280949999998</v>
      </c>
    </row>
    <row r="1269" spans="1:7" x14ac:dyDescent="0.4">
      <c r="A1269">
        <v>116760</v>
      </c>
      <c r="B1269" s="145">
        <v>42856</v>
      </c>
      <c r="C1269" t="s">
        <v>2492</v>
      </c>
      <c r="D1269" s="139">
        <v>5</v>
      </c>
      <c r="E1269" s="139">
        <v>1</v>
      </c>
      <c r="F1269" s="139">
        <v>1</v>
      </c>
      <c r="G1269" s="139">
        <v>-33.219280949999998</v>
      </c>
    </row>
    <row r="1270" spans="1:7" x14ac:dyDescent="0.4">
      <c r="A1270">
        <v>116959</v>
      </c>
      <c r="B1270" s="145">
        <v>42826</v>
      </c>
      <c r="C1270" t="s">
        <v>209</v>
      </c>
      <c r="D1270" s="139">
        <v>3</v>
      </c>
      <c r="E1270" s="139">
        <v>3</v>
      </c>
      <c r="F1270" s="139">
        <v>1</v>
      </c>
      <c r="G1270" s="139">
        <v>-33.219280949999998</v>
      </c>
    </row>
    <row r="1271" spans="1:7" x14ac:dyDescent="0.4">
      <c r="A1271">
        <v>116976</v>
      </c>
      <c r="B1271" s="145">
        <v>42461</v>
      </c>
      <c r="C1271" t="s">
        <v>1362</v>
      </c>
      <c r="D1271" s="139">
        <v>3</v>
      </c>
      <c r="E1271" s="139">
        <v>3</v>
      </c>
      <c r="F1271" s="139">
        <v>1</v>
      </c>
      <c r="G1271" s="139">
        <v>-33.219280949999998</v>
      </c>
    </row>
    <row r="1272" spans="1:7" x14ac:dyDescent="0.4">
      <c r="A1272">
        <v>116979</v>
      </c>
      <c r="B1272" s="145">
        <v>42948</v>
      </c>
      <c r="C1272" t="s">
        <v>229</v>
      </c>
      <c r="D1272" s="139">
        <v>3</v>
      </c>
      <c r="E1272" s="139">
        <v>3</v>
      </c>
      <c r="F1272" s="139">
        <v>1</v>
      </c>
      <c r="G1272" s="139">
        <v>-33.219280949999998</v>
      </c>
    </row>
    <row r="1273" spans="1:7" x14ac:dyDescent="0.4">
      <c r="A1273">
        <v>117066</v>
      </c>
      <c r="B1273" s="145">
        <v>42767</v>
      </c>
      <c r="C1273" t="s">
        <v>196</v>
      </c>
      <c r="D1273" s="139">
        <v>3</v>
      </c>
      <c r="E1273" s="139">
        <v>2</v>
      </c>
      <c r="F1273" s="139">
        <v>1</v>
      </c>
      <c r="G1273" s="139">
        <v>-33.219280949999998</v>
      </c>
    </row>
    <row r="1274" spans="1:7" x14ac:dyDescent="0.4">
      <c r="A1274">
        <v>117128</v>
      </c>
      <c r="B1274" s="145">
        <v>42675</v>
      </c>
      <c r="C1274" t="s">
        <v>192</v>
      </c>
      <c r="D1274" s="139">
        <v>4</v>
      </c>
      <c r="E1274" s="139">
        <v>1</v>
      </c>
      <c r="F1274" s="139">
        <v>0</v>
      </c>
      <c r="G1274" s="139">
        <v>-33.219280949999998</v>
      </c>
    </row>
    <row r="1275" spans="1:7" x14ac:dyDescent="0.4">
      <c r="A1275">
        <v>117197</v>
      </c>
      <c r="B1275" s="145">
        <v>42856</v>
      </c>
      <c r="C1275" t="s">
        <v>188</v>
      </c>
      <c r="D1275" s="139">
        <v>5</v>
      </c>
      <c r="E1275" s="139">
        <v>1</v>
      </c>
      <c r="F1275" s="139">
        <v>1</v>
      </c>
      <c r="G1275" s="139">
        <v>-33.219280949999998</v>
      </c>
    </row>
    <row r="1276" spans="1:7" x14ac:dyDescent="0.4">
      <c r="A1276">
        <v>117241</v>
      </c>
      <c r="B1276" s="145">
        <v>42795</v>
      </c>
      <c r="C1276" t="s">
        <v>186</v>
      </c>
      <c r="D1276" s="139">
        <v>2</v>
      </c>
      <c r="E1276" s="139">
        <v>1</v>
      </c>
      <c r="F1276" s="139">
        <v>0</v>
      </c>
      <c r="G1276" s="139">
        <v>-33.219280949999998</v>
      </c>
    </row>
    <row r="1277" spans="1:7" x14ac:dyDescent="0.4">
      <c r="A1277">
        <v>117442</v>
      </c>
      <c r="B1277" s="145">
        <v>42278</v>
      </c>
      <c r="C1277" t="s">
        <v>187</v>
      </c>
      <c r="D1277" s="139">
        <v>3</v>
      </c>
      <c r="E1277" s="139">
        <v>3</v>
      </c>
      <c r="F1277" s="139">
        <v>1</v>
      </c>
      <c r="G1277" s="139">
        <v>-33.219280949999998</v>
      </c>
    </row>
    <row r="1278" spans="1:7" x14ac:dyDescent="0.4">
      <c r="A1278">
        <v>117487</v>
      </c>
      <c r="B1278" s="145">
        <v>42186</v>
      </c>
      <c r="C1278" t="s">
        <v>195</v>
      </c>
      <c r="D1278" s="139">
        <v>5</v>
      </c>
      <c r="E1278" s="139">
        <v>1</v>
      </c>
      <c r="F1278" s="139">
        <v>1</v>
      </c>
      <c r="G1278" s="139">
        <v>-33.219280949999998</v>
      </c>
    </row>
    <row r="1279" spans="1:7" x14ac:dyDescent="0.4">
      <c r="A1279">
        <v>117586</v>
      </c>
      <c r="B1279" s="145">
        <v>42767</v>
      </c>
      <c r="C1279" t="s">
        <v>200</v>
      </c>
      <c r="D1279" s="139">
        <v>5</v>
      </c>
      <c r="E1279" s="139">
        <v>2</v>
      </c>
      <c r="F1279" s="139">
        <v>1</v>
      </c>
      <c r="G1279" s="139">
        <v>-33.219280949999998</v>
      </c>
    </row>
    <row r="1280" spans="1:7" x14ac:dyDescent="0.4">
      <c r="A1280">
        <v>117711</v>
      </c>
      <c r="B1280" s="145">
        <v>42826</v>
      </c>
      <c r="C1280" t="s">
        <v>225</v>
      </c>
      <c r="D1280" s="139">
        <v>3</v>
      </c>
      <c r="E1280" s="139">
        <v>2</v>
      </c>
      <c r="F1280" s="139">
        <v>1</v>
      </c>
      <c r="G1280" s="139">
        <v>-33.219280949999998</v>
      </c>
    </row>
    <row r="1281" spans="1:7" x14ac:dyDescent="0.4">
      <c r="A1281">
        <v>117791</v>
      </c>
      <c r="B1281" s="145">
        <v>42675</v>
      </c>
      <c r="C1281" t="s">
        <v>193</v>
      </c>
      <c r="D1281" s="139">
        <v>2</v>
      </c>
      <c r="E1281" s="139">
        <v>1</v>
      </c>
      <c r="F1281" s="139">
        <v>0</v>
      </c>
      <c r="G1281" s="139">
        <v>-33.219280949999998</v>
      </c>
    </row>
    <row r="1282" spans="1:7" x14ac:dyDescent="0.4">
      <c r="A1282">
        <v>117796</v>
      </c>
      <c r="B1282" s="145">
        <v>42248</v>
      </c>
      <c r="C1282" t="s">
        <v>194</v>
      </c>
      <c r="D1282" s="139">
        <v>3</v>
      </c>
      <c r="E1282" s="139">
        <v>3</v>
      </c>
      <c r="F1282" s="139">
        <v>1</v>
      </c>
      <c r="G1282" s="139">
        <v>-33.219280949999998</v>
      </c>
    </row>
    <row r="1283" spans="1:7" x14ac:dyDescent="0.4">
      <c r="A1283">
        <v>117843</v>
      </c>
      <c r="B1283" s="145">
        <v>42401</v>
      </c>
      <c r="C1283" t="s">
        <v>220</v>
      </c>
      <c r="D1283" s="139">
        <v>2</v>
      </c>
      <c r="E1283" s="139">
        <v>2</v>
      </c>
      <c r="F1283" s="139">
        <v>0</v>
      </c>
      <c r="G1283" s="139">
        <v>-33.219280949999998</v>
      </c>
    </row>
    <row r="1284" spans="1:7" x14ac:dyDescent="0.4">
      <c r="A1284">
        <v>118071</v>
      </c>
      <c r="B1284" s="145">
        <v>42887</v>
      </c>
      <c r="C1284" t="s">
        <v>228</v>
      </c>
      <c r="D1284" s="139">
        <v>2</v>
      </c>
      <c r="E1284" s="139">
        <v>3</v>
      </c>
      <c r="F1284" s="139">
        <v>0</v>
      </c>
      <c r="G1284" s="139">
        <v>-33.219280949999998</v>
      </c>
    </row>
    <row r="1285" spans="1:7" x14ac:dyDescent="0.4">
      <c r="A1285">
        <v>118136</v>
      </c>
      <c r="B1285" s="145">
        <v>42705</v>
      </c>
      <c r="C1285" t="s">
        <v>197</v>
      </c>
      <c r="D1285" s="139">
        <v>5</v>
      </c>
      <c r="E1285" s="139">
        <v>2</v>
      </c>
      <c r="F1285" s="139">
        <v>1</v>
      </c>
      <c r="G1285" s="139">
        <v>-33.219280949999998</v>
      </c>
    </row>
    <row r="1286" spans="1:7" x14ac:dyDescent="0.4">
      <c r="A1286">
        <v>118299</v>
      </c>
      <c r="B1286" s="145">
        <v>42826</v>
      </c>
      <c r="C1286" t="s">
        <v>198</v>
      </c>
      <c r="D1286" s="139">
        <v>5</v>
      </c>
      <c r="E1286" s="139">
        <v>1</v>
      </c>
      <c r="F1286" s="139">
        <v>1</v>
      </c>
      <c r="G1286" s="139">
        <v>-33.219280949999998</v>
      </c>
    </row>
    <row r="1287" spans="1:7" x14ac:dyDescent="0.4">
      <c r="A1287">
        <v>118541</v>
      </c>
      <c r="B1287" s="145">
        <v>42705</v>
      </c>
      <c r="C1287" t="s">
        <v>205</v>
      </c>
      <c r="D1287" s="139">
        <v>4</v>
      </c>
      <c r="E1287" s="139">
        <v>1</v>
      </c>
      <c r="F1287" s="139">
        <v>0</v>
      </c>
      <c r="G1287" s="139">
        <v>-33.219280949999998</v>
      </c>
    </row>
    <row r="1288" spans="1:7" x14ac:dyDescent="0.4">
      <c r="A1288">
        <v>118864</v>
      </c>
      <c r="B1288" s="145">
        <v>42401</v>
      </c>
      <c r="C1288" t="s">
        <v>190</v>
      </c>
      <c r="D1288" s="139">
        <v>2</v>
      </c>
      <c r="E1288" s="139">
        <v>2</v>
      </c>
      <c r="F1288" s="139">
        <v>0</v>
      </c>
      <c r="G1288" s="139">
        <v>-33.219280949999998</v>
      </c>
    </row>
    <row r="1289" spans="1:7" x14ac:dyDescent="0.4">
      <c r="A1289">
        <v>118993</v>
      </c>
      <c r="B1289" s="145">
        <v>42401</v>
      </c>
      <c r="C1289" t="s">
        <v>191</v>
      </c>
      <c r="D1289" s="139">
        <v>5</v>
      </c>
      <c r="E1289" s="139">
        <v>1</v>
      </c>
      <c r="F1289" s="139">
        <v>1</v>
      </c>
      <c r="G1289" s="139">
        <v>-33.219280949999998</v>
      </c>
    </row>
    <row r="1290" spans="1:7" x14ac:dyDescent="0.4">
      <c r="A1290">
        <v>119056</v>
      </c>
      <c r="B1290" s="145">
        <v>42705</v>
      </c>
      <c r="C1290" t="s">
        <v>208</v>
      </c>
      <c r="D1290" s="139">
        <v>1</v>
      </c>
      <c r="E1290" s="139">
        <v>3</v>
      </c>
      <c r="F1290" s="139">
        <v>0</v>
      </c>
      <c r="G1290" s="139">
        <v>-33.219280949999998</v>
      </c>
    </row>
    <row r="1291" spans="1:7" x14ac:dyDescent="0.4">
      <c r="A1291">
        <v>119203</v>
      </c>
      <c r="B1291" s="145">
        <v>42309</v>
      </c>
      <c r="C1291" t="s">
        <v>231</v>
      </c>
      <c r="D1291" s="139">
        <v>5</v>
      </c>
      <c r="E1291" s="139">
        <v>1</v>
      </c>
      <c r="F1291" s="139">
        <v>1</v>
      </c>
      <c r="G1291" s="139">
        <v>-33.219280949999998</v>
      </c>
    </row>
    <row r="1292" spans="1:7" x14ac:dyDescent="0.4">
      <c r="A1292">
        <v>119225</v>
      </c>
      <c r="B1292" s="145">
        <v>42278</v>
      </c>
      <c r="C1292" t="s">
        <v>212</v>
      </c>
      <c r="D1292" s="139">
        <v>3</v>
      </c>
      <c r="E1292" s="139">
        <v>3</v>
      </c>
      <c r="F1292" s="139">
        <v>1</v>
      </c>
      <c r="G1292" s="139">
        <v>-33.219280949999998</v>
      </c>
    </row>
    <row r="1293" spans="1:7" x14ac:dyDescent="0.4">
      <c r="A1293">
        <v>119502</v>
      </c>
      <c r="B1293" s="145">
        <v>42522</v>
      </c>
      <c r="C1293" t="s">
        <v>207</v>
      </c>
      <c r="D1293" s="139">
        <v>5</v>
      </c>
      <c r="E1293" s="139">
        <v>2</v>
      </c>
      <c r="F1293" s="139">
        <v>1</v>
      </c>
      <c r="G1293" s="139">
        <v>-33.219280949999998</v>
      </c>
    </row>
    <row r="1294" spans="1:7" x14ac:dyDescent="0.4">
      <c r="A1294">
        <v>119661</v>
      </c>
      <c r="B1294" s="145">
        <v>42064</v>
      </c>
      <c r="C1294" t="s">
        <v>201</v>
      </c>
      <c r="D1294" s="139">
        <v>2</v>
      </c>
      <c r="E1294" s="139">
        <v>1</v>
      </c>
      <c r="F1294" s="139">
        <v>0</v>
      </c>
      <c r="G1294" s="139">
        <v>-33.219280949999998</v>
      </c>
    </row>
    <row r="1295" spans="1:7" x14ac:dyDescent="0.4">
      <c r="A1295">
        <v>119672</v>
      </c>
      <c r="B1295" s="145">
        <v>42767</v>
      </c>
      <c r="C1295" t="s">
        <v>219</v>
      </c>
      <c r="D1295" s="139">
        <v>3</v>
      </c>
      <c r="E1295" s="139">
        <v>2</v>
      </c>
      <c r="F1295" s="139">
        <v>1</v>
      </c>
      <c r="G1295" s="139">
        <v>-33.219280949999998</v>
      </c>
    </row>
    <row r="1296" spans="1:7" x14ac:dyDescent="0.4">
      <c r="A1296">
        <v>119699</v>
      </c>
      <c r="B1296" s="145">
        <v>42705</v>
      </c>
      <c r="C1296" t="s">
        <v>223</v>
      </c>
      <c r="D1296" s="139">
        <v>5</v>
      </c>
      <c r="E1296" s="139">
        <v>1</v>
      </c>
      <c r="F1296" s="139">
        <v>1</v>
      </c>
      <c r="G1296" s="139">
        <v>-33.219280949999998</v>
      </c>
    </row>
    <row r="1297" spans="1:7" x14ac:dyDescent="0.4">
      <c r="A1297">
        <v>119732</v>
      </c>
      <c r="B1297" s="145">
        <v>42491</v>
      </c>
      <c r="C1297" t="s">
        <v>218</v>
      </c>
      <c r="D1297" s="139">
        <v>4</v>
      </c>
      <c r="E1297" s="139">
        <v>2</v>
      </c>
      <c r="F1297" s="139">
        <v>0</v>
      </c>
      <c r="G1297" s="139">
        <v>-33.219280949999998</v>
      </c>
    </row>
    <row r="1298" spans="1:7" x14ac:dyDescent="0.4">
      <c r="A1298">
        <v>119999</v>
      </c>
      <c r="B1298" s="145">
        <v>42614</v>
      </c>
      <c r="C1298" t="s">
        <v>224</v>
      </c>
      <c r="D1298" s="139">
        <v>5</v>
      </c>
      <c r="E1298" s="139">
        <v>1</v>
      </c>
      <c r="F1298" s="139">
        <v>1</v>
      </c>
      <c r="G1298" s="139">
        <v>-33.219280949999998</v>
      </c>
    </row>
    <row r="1299" spans="1:7" x14ac:dyDescent="0.4">
      <c r="A1299">
        <v>120009</v>
      </c>
      <c r="B1299" s="145">
        <v>42186</v>
      </c>
      <c r="C1299" t="s">
        <v>202</v>
      </c>
      <c r="D1299" s="139">
        <v>3</v>
      </c>
      <c r="E1299" s="139">
        <v>1</v>
      </c>
      <c r="F1299" s="139">
        <v>1</v>
      </c>
      <c r="G1299" s="139">
        <v>-33.219280949999998</v>
      </c>
    </row>
    <row r="1300" spans="1:7" x14ac:dyDescent="0.4">
      <c r="A1300">
        <v>120242</v>
      </c>
      <c r="B1300" s="145">
        <v>42917</v>
      </c>
      <c r="C1300" t="s">
        <v>232</v>
      </c>
      <c r="D1300" s="139">
        <v>3</v>
      </c>
      <c r="E1300" s="139">
        <v>2</v>
      </c>
      <c r="F1300" s="139">
        <v>1</v>
      </c>
      <c r="G1300" s="139">
        <v>-33.219280949999998</v>
      </c>
    </row>
    <row r="1301" spans="1:7" x14ac:dyDescent="0.4">
      <c r="A1301">
        <v>120251</v>
      </c>
      <c r="B1301" s="145">
        <v>41852</v>
      </c>
      <c r="C1301" t="s">
        <v>206</v>
      </c>
      <c r="D1301" s="139">
        <v>3</v>
      </c>
      <c r="E1301" s="139">
        <v>3</v>
      </c>
      <c r="F1301" s="139">
        <v>1</v>
      </c>
      <c r="G1301" s="139">
        <v>-33.219280949999998</v>
      </c>
    </row>
    <row r="1302" spans="1:7" x14ac:dyDescent="0.4">
      <c r="A1302">
        <v>120558</v>
      </c>
      <c r="B1302" s="145">
        <v>42767</v>
      </c>
      <c r="C1302" t="s">
        <v>213</v>
      </c>
      <c r="D1302" s="139">
        <v>4</v>
      </c>
      <c r="E1302" s="139">
        <v>2</v>
      </c>
      <c r="F1302" s="139">
        <v>0</v>
      </c>
      <c r="G1302" s="139">
        <v>-33.219280949999998</v>
      </c>
    </row>
    <row r="1303" spans="1:7" x14ac:dyDescent="0.4">
      <c r="A1303">
        <v>120572</v>
      </c>
      <c r="B1303" s="145">
        <v>42767</v>
      </c>
      <c r="C1303" t="s">
        <v>244</v>
      </c>
      <c r="D1303" s="139">
        <v>4</v>
      </c>
      <c r="E1303" s="139">
        <v>3</v>
      </c>
      <c r="F1303" s="139">
        <v>0</v>
      </c>
      <c r="G1303" s="139">
        <v>-33.219280949999998</v>
      </c>
    </row>
    <row r="1304" spans="1:7" x14ac:dyDescent="0.4">
      <c r="A1304">
        <v>120818</v>
      </c>
      <c r="B1304" s="145">
        <v>42826</v>
      </c>
      <c r="C1304" t="s">
        <v>215</v>
      </c>
      <c r="D1304" s="139">
        <v>2</v>
      </c>
      <c r="E1304" s="139">
        <v>1</v>
      </c>
      <c r="F1304" s="139">
        <v>0</v>
      </c>
      <c r="G1304" s="139">
        <v>-33.219280949999998</v>
      </c>
    </row>
    <row r="1305" spans="1:7" x14ac:dyDescent="0.4">
      <c r="A1305">
        <v>121069</v>
      </c>
      <c r="B1305" s="145">
        <v>42948</v>
      </c>
      <c r="C1305" t="s">
        <v>214</v>
      </c>
      <c r="D1305" s="139">
        <v>3</v>
      </c>
      <c r="E1305" s="139">
        <v>1</v>
      </c>
      <c r="F1305" s="139">
        <v>1</v>
      </c>
      <c r="G1305" s="139">
        <v>-33.219280949999998</v>
      </c>
    </row>
    <row r="1306" spans="1:7" x14ac:dyDescent="0.4">
      <c r="A1306">
        <v>121075</v>
      </c>
      <c r="B1306" s="145">
        <v>42705</v>
      </c>
      <c r="C1306" t="s">
        <v>221</v>
      </c>
      <c r="D1306" s="139">
        <v>3</v>
      </c>
      <c r="E1306" s="139">
        <v>2</v>
      </c>
      <c r="F1306" s="139">
        <v>1</v>
      </c>
      <c r="G1306" s="139">
        <v>-33.219280949999998</v>
      </c>
    </row>
    <row r="1307" spans="1:7" x14ac:dyDescent="0.4">
      <c r="A1307">
        <v>121083</v>
      </c>
      <c r="B1307" s="145">
        <v>42767</v>
      </c>
      <c r="C1307" t="s">
        <v>242</v>
      </c>
      <c r="D1307" s="139">
        <v>1</v>
      </c>
      <c r="E1307" s="139">
        <v>1</v>
      </c>
      <c r="F1307" s="139">
        <v>0</v>
      </c>
      <c r="G1307" s="139">
        <v>-33.219280949999998</v>
      </c>
    </row>
    <row r="1308" spans="1:7" x14ac:dyDescent="0.4">
      <c r="A1308">
        <v>121167</v>
      </c>
      <c r="B1308" s="145">
        <v>42736</v>
      </c>
      <c r="C1308" t="s">
        <v>204</v>
      </c>
      <c r="D1308" s="139">
        <v>2</v>
      </c>
      <c r="E1308" s="139">
        <v>1</v>
      </c>
      <c r="F1308" s="139">
        <v>0</v>
      </c>
      <c r="G1308" s="139">
        <v>-33.219280949999998</v>
      </c>
    </row>
    <row r="1309" spans="1:7" x14ac:dyDescent="0.4">
      <c r="A1309">
        <v>121258</v>
      </c>
      <c r="B1309" s="145">
        <v>41671</v>
      </c>
      <c r="C1309" t="s">
        <v>199</v>
      </c>
      <c r="D1309" s="139">
        <v>3</v>
      </c>
      <c r="E1309" s="139">
        <v>3</v>
      </c>
      <c r="F1309" s="139">
        <v>1</v>
      </c>
      <c r="G1309" s="139">
        <v>-33.219280949999998</v>
      </c>
    </row>
    <row r="1310" spans="1:7" x14ac:dyDescent="0.4">
      <c r="A1310">
        <v>121341</v>
      </c>
      <c r="B1310" s="145">
        <v>42309</v>
      </c>
      <c r="C1310" t="s">
        <v>216</v>
      </c>
      <c r="D1310" s="139">
        <v>5</v>
      </c>
      <c r="E1310" s="139">
        <v>1</v>
      </c>
      <c r="F1310" s="139">
        <v>1</v>
      </c>
      <c r="G1310" s="139">
        <v>-33.219280949999998</v>
      </c>
    </row>
    <row r="1311" spans="1:7" x14ac:dyDescent="0.4">
      <c r="A1311">
        <v>121397</v>
      </c>
      <c r="B1311" s="145">
        <v>42887</v>
      </c>
      <c r="C1311" t="s">
        <v>259</v>
      </c>
      <c r="D1311" s="139">
        <v>2</v>
      </c>
      <c r="E1311" s="139">
        <v>1</v>
      </c>
      <c r="F1311" s="139">
        <v>0</v>
      </c>
      <c r="G1311" s="139">
        <v>-33.219280949999998</v>
      </c>
    </row>
    <row r="1312" spans="1:7" x14ac:dyDescent="0.4">
      <c r="A1312">
        <v>121424</v>
      </c>
      <c r="B1312" s="145">
        <v>42795</v>
      </c>
      <c r="C1312" t="s">
        <v>210</v>
      </c>
      <c r="D1312" s="139">
        <v>5</v>
      </c>
      <c r="E1312" s="139">
        <v>2</v>
      </c>
      <c r="F1312" s="139">
        <v>1</v>
      </c>
      <c r="G1312" s="139">
        <v>-33.219280949999998</v>
      </c>
    </row>
    <row r="1313" spans="1:7" x14ac:dyDescent="0.4">
      <c r="A1313">
        <v>121521</v>
      </c>
      <c r="B1313" s="145">
        <v>42887</v>
      </c>
      <c r="C1313" t="s">
        <v>236</v>
      </c>
      <c r="D1313" s="139">
        <v>4</v>
      </c>
      <c r="E1313" s="139">
        <v>2</v>
      </c>
      <c r="F1313" s="139">
        <v>0</v>
      </c>
      <c r="G1313" s="139">
        <v>-33.219280949999998</v>
      </c>
    </row>
    <row r="1314" spans="1:7" x14ac:dyDescent="0.4">
      <c r="A1314">
        <v>121627</v>
      </c>
      <c r="B1314" s="145">
        <v>42736</v>
      </c>
      <c r="C1314" t="s">
        <v>237</v>
      </c>
      <c r="D1314" s="139">
        <v>1</v>
      </c>
      <c r="E1314" s="139">
        <v>2</v>
      </c>
      <c r="F1314" s="139">
        <v>0</v>
      </c>
      <c r="G1314" s="139">
        <v>-33.219280949999998</v>
      </c>
    </row>
    <row r="1315" spans="1:7" x14ac:dyDescent="0.4">
      <c r="A1315">
        <v>121785</v>
      </c>
      <c r="B1315" s="145">
        <v>42217</v>
      </c>
      <c r="C1315" t="s">
        <v>254</v>
      </c>
      <c r="D1315" s="139">
        <v>2</v>
      </c>
      <c r="E1315" s="139">
        <v>2</v>
      </c>
      <c r="F1315" s="139">
        <v>0</v>
      </c>
      <c r="G1315" s="139">
        <v>-33.219280949999998</v>
      </c>
    </row>
    <row r="1316" spans="1:7" x14ac:dyDescent="0.4">
      <c r="A1316">
        <v>121895</v>
      </c>
      <c r="B1316" s="145">
        <v>42614</v>
      </c>
      <c r="C1316" t="s">
        <v>249</v>
      </c>
      <c r="D1316" s="139">
        <v>5</v>
      </c>
      <c r="E1316" s="139">
        <v>1</v>
      </c>
      <c r="F1316" s="139">
        <v>1</v>
      </c>
      <c r="G1316" s="139">
        <v>-33.219280949999998</v>
      </c>
    </row>
    <row r="1317" spans="1:7" x14ac:dyDescent="0.4">
      <c r="A1317">
        <v>121948</v>
      </c>
      <c r="B1317" s="145">
        <v>42614</v>
      </c>
      <c r="C1317" t="s">
        <v>256</v>
      </c>
      <c r="D1317" s="139">
        <v>3</v>
      </c>
      <c r="E1317" s="139">
        <v>1</v>
      </c>
      <c r="F1317" s="139">
        <v>1</v>
      </c>
      <c r="G1317" s="139">
        <v>-33.219280949999998</v>
      </c>
    </row>
    <row r="1318" spans="1:7" x14ac:dyDescent="0.4">
      <c r="A1318">
        <v>122067</v>
      </c>
      <c r="B1318" s="145">
        <v>42948</v>
      </c>
      <c r="C1318" t="s">
        <v>211</v>
      </c>
      <c r="D1318" s="139">
        <v>3</v>
      </c>
      <c r="E1318" s="139">
        <v>2</v>
      </c>
      <c r="F1318" s="139">
        <v>1</v>
      </c>
      <c r="G1318" s="139">
        <v>-33.219280949999998</v>
      </c>
    </row>
    <row r="1319" spans="1:7" x14ac:dyDescent="0.4">
      <c r="A1319">
        <v>122399</v>
      </c>
      <c r="B1319" s="145">
        <v>42491</v>
      </c>
      <c r="C1319" t="s">
        <v>255</v>
      </c>
      <c r="D1319" s="139">
        <v>2</v>
      </c>
      <c r="E1319" s="139">
        <v>2</v>
      </c>
      <c r="F1319" s="139">
        <v>0</v>
      </c>
      <c r="G1319" s="139">
        <v>-33.219280949999998</v>
      </c>
    </row>
    <row r="1320" spans="1:7" x14ac:dyDescent="0.4">
      <c r="A1320">
        <v>122450</v>
      </c>
      <c r="B1320" s="145">
        <v>42401</v>
      </c>
      <c r="C1320" t="s">
        <v>241</v>
      </c>
      <c r="D1320" s="139">
        <v>2</v>
      </c>
      <c r="E1320" s="139">
        <v>2</v>
      </c>
      <c r="F1320" s="139">
        <v>0</v>
      </c>
      <c r="G1320" s="139">
        <v>-33.219280949999998</v>
      </c>
    </row>
    <row r="1321" spans="1:7" x14ac:dyDescent="0.4">
      <c r="A1321">
        <v>122614</v>
      </c>
      <c r="B1321" s="145">
        <v>41609</v>
      </c>
      <c r="C1321" t="s">
        <v>258</v>
      </c>
      <c r="D1321" s="139">
        <v>3</v>
      </c>
      <c r="E1321" s="139">
        <v>1</v>
      </c>
      <c r="F1321" s="139">
        <v>1</v>
      </c>
      <c r="G1321" s="139">
        <v>-33.219280949999998</v>
      </c>
    </row>
    <row r="1322" spans="1:7" x14ac:dyDescent="0.4">
      <c r="A1322">
        <v>122644</v>
      </c>
      <c r="B1322" s="145">
        <v>42826</v>
      </c>
      <c r="C1322" t="s">
        <v>252</v>
      </c>
      <c r="D1322" s="139">
        <v>2</v>
      </c>
      <c r="E1322" s="139">
        <v>3</v>
      </c>
      <c r="F1322" s="139">
        <v>0</v>
      </c>
      <c r="G1322" s="139">
        <v>-33.219280949999998</v>
      </c>
    </row>
    <row r="1323" spans="1:7" x14ac:dyDescent="0.4">
      <c r="A1323">
        <v>122661</v>
      </c>
      <c r="B1323" s="145">
        <v>42767</v>
      </c>
      <c r="C1323" t="s">
        <v>251</v>
      </c>
      <c r="D1323" s="139">
        <v>2</v>
      </c>
      <c r="E1323" s="139">
        <v>1</v>
      </c>
      <c r="F1323" s="139">
        <v>0</v>
      </c>
      <c r="G1323" s="139">
        <v>-33.219280949999998</v>
      </c>
    </row>
    <row r="1324" spans="1:7" x14ac:dyDescent="0.4">
      <c r="A1324">
        <v>122730</v>
      </c>
      <c r="B1324" s="145">
        <v>42767</v>
      </c>
      <c r="C1324" t="s">
        <v>248</v>
      </c>
      <c r="D1324" s="139">
        <v>2</v>
      </c>
      <c r="E1324" s="139">
        <v>1</v>
      </c>
      <c r="F1324" s="139">
        <v>0</v>
      </c>
      <c r="G1324" s="139">
        <v>-33.219280949999998</v>
      </c>
    </row>
    <row r="1325" spans="1:7" x14ac:dyDescent="0.4">
      <c r="A1325">
        <v>122733</v>
      </c>
      <c r="B1325" s="145">
        <v>42430</v>
      </c>
      <c r="C1325" t="s">
        <v>238</v>
      </c>
      <c r="D1325" s="139">
        <v>5</v>
      </c>
      <c r="E1325" s="139">
        <v>1</v>
      </c>
      <c r="F1325" s="139">
        <v>1</v>
      </c>
      <c r="G1325" s="139">
        <v>-33.219280949999998</v>
      </c>
    </row>
    <row r="1326" spans="1:7" x14ac:dyDescent="0.4">
      <c r="A1326">
        <v>122834</v>
      </c>
      <c r="B1326" s="145">
        <v>42948</v>
      </c>
      <c r="C1326" t="s">
        <v>261</v>
      </c>
      <c r="D1326" s="139">
        <v>3</v>
      </c>
      <c r="E1326" s="139">
        <v>2</v>
      </c>
      <c r="F1326" s="139">
        <v>1</v>
      </c>
      <c r="G1326" s="139">
        <v>-33.219280949999998</v>
      </c>
    </row>
    <row r="1327" spans="1:7" x14ac:dyDescent="0.4">
      <c r="A1327">
        <v>122906</v>
      </c>
      <c r="B1327" s="145">
        <v>42675</v>
      </c>
      <c r="C1327" t="s">
        <v>235</v>
      </c>
      <c r="D1327" s="139">
        <v>1</v>
      </c>
      <c r="E1327" s="139">
        <v>2</v>
      </c>
      <c r="F1327" s="139">
        <v>0</v>
      </c>
      <c r="G1327" s="139">
        <v>-33.219280949999998</v>
      </c>
    </row>
    <row r="1328" spans="1:7" x14ac:dyDescent="0.4">
      <c r="A1328">
        <v>123014</v>
      </c>
      <c r="B1328" s="145">
        <v>42675</v>
      </c>
      <c r="C1328" t="s">
        <v>253</v>
      </c>
      <c r="D1328" s="139">
        <v>2</v>
      </c>
      <c r="E1328" s="139">
        <v>2</v>
      </c>
      <c r="F1328" s="139">
        <v>0</v>
      </c>
      <c r="G1328" s="139">
        <v>-33.219280949999998</v>
      </c>
    </row>
    <row r="1329" spans="1:7" x14ac:dyDescent="0.4">
      <c r="A1329">
        <v>123133</v>
      </c>
      <c r="B1329" s="145">
        <v>42705</v>
      </c>
      <c r="C1329" t="s">
        <v>245</v>
      </c>
      <c r="D1329" s="139">
        <v>5</v>
      </c>
      <c r="E1329" s="139">
        <v>2</v>
      </c>
      <c r="F1329" s="139">
        <v>1</v>
      </c>
      <c r="G1329" s="139">
        <v>-33.219280949999998</v>
      </c>
    </row>
    <row r="1330" spans="1:7" x14ac:dyDescent="0.4">
      <c r="A1330">
        <v>123264</v>
      </c>
      <c r="B1330" s="145">
        <v>42826</v>
      </c>
      <c r="C1330" t="s">
        <v>239</v>
      </c>
      <c r="D1330" s="139">
        <v>5</v>
      </c>
      <c r="E1330" s="139">
        <v>2</v>
      </c>
      <c r="F1330" s="139">
        <v>1</v>
      </c>
      <c r="G1330" s="139">
        <v>-33.219280949999998</v>
      </c>
    </row>
    <row r="1331" spans="1:7" x14ac:dyDescent="0.4">
      <c r="A1331">
        <v>123297</v>
      </c>
      <c r="B1331" s="145">
        <v>42736</v>
      </c>
      <c r="C1331" t="s">
        <v>250</v>
      </c>
      <c r="D1331" s="139">
        <v>3</v>
      </c>
      <c r="E1331" s="139">
        <v>2</v>
      </c>
      <c r="F1331" s="139">
        <v>1</v>
      </c>
      <c r="G1331" s="139">
        <v>-33.219280949999998</v>
      </c>
    </row>
    <row r="1332" spans="1:7" x14ac:dyDescent="0.4">
      <c r="A1332">
        <v>123380</v>
      </c>
      <c r="B1332" s="145">
        <v>42217</v>
      </c>
      <c r="C1332" t="s">
        <v>240</v>
      </c>
      <c r="D1332" s="139">
        <v>3</v>
      </c>
      <c r="E1332" s="139">
        <v>3</v>
      </c>
      <c r="F1332" s="139">
        <v>1</v>
      </c>
      <c r="G1332" s="139">
        <v>-33.219280949999998</v>
      </c>
    </row>
    <row r="1333" spans="1:7" x14ac:dyDescent="0.4">
      <c r="A1333">
        <v>123441</v>
      </c>
      <c r="B1333" s="145">
        <v>42401</v>
      </c>
      <c r="C1333" t="s">
        <v>230</v>
      </c>
      <c r="D1333" s="139">
        <v>2</v>
      </c>
      <c r="E1333" s="139">
        <v>2</v>
      </c>
      <c r="F1333" s="139">
        <v>0</v>
      </c>
      <c r="G1333" s="139">
        <v>-33.219280949999998</v>
      </c>
    </row>
    <row r="1334" spans="1:7" x14ac:dyDescent="0.4">
      <c r="A1334">
        <v>123506</v>
      </c>
      <c r="B1334" s="145">
        <v>42125</v>
      </c>
      <c r="C1334" t="s">
        <v>217</v>
      </c>
      <c r="D1334" s="139">
        <v>3</v>
      </c>
      <c r="E1334" s="139">
        <v>1</v>
      </c>
      <c r="F1334" s="139">
        <v>1</v>
      </c>
      <c r="G1334" s="139">
        <v>-33.219280949999998</v>
      </c>
    </row>
    <row r="1335" spans="1:7" x14ac:dyDescent="0.4">
      <c r="A1335">
        <v>123719</v>
      </c>
      <c r="B1335" s="145">
        <v>42767</v>
      </c>
      <c r="C1335" t="s">
        <v>222</v>
      </c>
      <c r="D1335" s="139">
        <v>2</v>
      </c>
      <c r="E1335" s="139">
        <v>1</v>
      </c>
      <c r="F1335" s="139">
        <v>0</v>
      </c>
      <c r="G1335" s="139">
        <v>-33.219280949999998</v>
      </c>
    </row>
    <row r="1336" spans="1:7" x14ac:dyDescent="0.4">
      <c r="A1336">
        <v>123784</v>
      </c>
      <c r="B1336" s="145">
        <v>42948</v>
      </c>
      <c r="C1336" t="s">
        <v>263</v>
      </c>
      <c r="D1336" s="139">
        <v>1</v>
      </c>
      <c r="E1336" s="139">
        <v>1</v>
      </c>
      <c r="F1336" s="139">
        <v>0</v>
      </c>
      <c r="G1336" s="139">
        <v>-33.219280949999998</v>
      </c>
    </row>
    <row r="1337" spans="1:7" x14ac:dyDescent="0.4">
      <c r="A1337">
        <v>123844</v>
      </c>
      <c r="B1337" s="145">
        <v>42948</v>
      </c>
      <c r="C1337" t="s">
        <v>226</v>
      </c>
      <c r="D1337" s="139">
        <v>2</v>
      </c>
      <c r="E1337" s="139">
        <v>1</v>
      </c>
      <c r="F1337" s="139">
        <v>0</v>
      </c>
      <c r="G1337" s="139">
        <v>-33.219280949999998</v>
      </c>
    </row>
    <row r="1338" spans="1:7" x14ac:dyDescent="0.4">
      <c r="A1338">
        <v>123939</v>
      </c>
      <c r="B1338" s="145">
        <v>42917</v>
      </c>
      <c r="C1338" t="s">
        <v>227</v>
      </c>
      <c r="D1338" s="139">
        <v>2</v>
      </c>
      <c r="E1338" s="139">
        <v>1</v>
      </c>
      <c r="F1338" s="139">
        <v>0</v>
      </c>
      <c r="G1338" s="139">
        <v>-33.219280949999998</v>
      </c>
    </row>
    <row r="1339" spans="1:7" x14ac:dyDescent="0.4">
      <c r="A1339">
        <v>123952</v>
      </c>
      <c r="B1339" s="145">
        <v>42767</v>
      </c>
      <c r="C1339" t="s">
        <v>270</v>
      </c>
      <c r="D1339" s="139">
        <v>3</v>
      </c>
      <c r="E1339" s="139">
        <v>2</v>
      </c>
      <c r="F1339" s="139">
        <v>1</v>
      </c>
      <c r="G1339" s="139">
        <v>-33.219280949999998</v>
      </c>
    </row>
    <row r="1340" spans="1:7" x14ac:dyDescent="0.4">
      <c r="A1340">
        <v>123972</v>
      </c>
      <c r="B1340" s="145">
        <v>42887</v>
      </c>
      <c r="C1340" t="s">
        <v>233</v>
      </c>
      <c r="D1340" s="139">
        <v>2</v>
      </c>
      <c r="E1340" s="139">
        <v>1</v>
      </c>
      <c r="F1340" s="139">
        <v>0</v>
      </c>
      <c r="G1340" s="139">
        <v>-33.219280949999998</v>
      </c>
    </row>
    <row r="1341" spans="1:7" x14ac:dyDescent="0.4">
      <c r="A1341">
        <v>124032</v>
      </c>
      <c r="B1341" s="145">
        <v>42826</v>
      </c>
      <c r="C1341" t="s">
        <v>234</v>
      </c>
      <c r="D1341" s="139">
        <v>3</v>
      </c>
      <c r="E1341" s="139">
        <v>2</v>
      </c>
      <c r="F1341" s="139">
        <v>1</v>
      </c>
      <c r="G1341" s="139">
        <v>-33.219280949999998</v>
      </c>
    </row>
    <row r="1342" spans="1:7" x14ac:dyDescent="0.4">
      <c r="A1342">
        <v>124480</v>
      </c>
      <c r="B1342" s="145">
        <v>42887</v>
      </c>
      <c r="C1342" t="s">
        <v>246</v>
      </c>
      <c r="D1342" s="139">
        <v>2</v>
      </c>
      <c r="E1342" s="139">
        <v>1</v>
      </c>
      <c r="F1342" s="139">
        <v>0</v>
      </c>
      <c r="G1342" s="139">
        <v>-33.219280949999998</v>
      </c>
    </row>
    <row r="1343" spans="1:7" x14ac:dyDescent="0.4">
      <c r="A1343">
        <v>124515</v>
      </c>
      <c r="B1343" s="145">
        <v>42675</v>
      </c>
      <c r="C1343" t="s">
        <v>243</v>
      </c>
      <c r="D1343" s="139">
        <v>2</v>
      </c>
      <c r="E1343" s="139">
        <v>2</v>
      </c>
      <c r="F1343" s="139">
        <v>0</v>
      </c>
      <c r="G1343" s="139">
        <v>-33.219280949999998</v>
      </c>
    </row>
    <row r="1344" spans="1:7" x14ac:dyDescent="0.4">
      <c r="A1344">
        <v>124552</v>
      </c>
      <c r="B1344" s="145">
        <v>42736</v>
      </c>
      <c r="C1344" t="s">
        <v>273</v>
      </c>
      <c r="D1344" s="139">
        <v>1</v>
      </c>
      <c r="E1344" s="139">
        <v>3</v>
      </c>
      <c r="F1344" s="139">
        <v>0</v>
      </c>
      <c r="G1344" s="139">
        <v>-33.219280949999998</v>
      </c>
    </row>
    <row r="1345" spans="1:7" x14ac:dyDescent="0.4">
      <c r="A1345">
        <v>124583</v>
      </c>
      <c r="B1345" s="145">
        <v>42887</v>
      </c>
      <c r="C1345" t="s">
        <v>286</v>
      </c>
      <c r="D1345" s="139">
        <v>4</v>
      </c>
      <c r="E1345" s="139">
        <v>1</v>
      </c>
      <c r="F1345" s="139">
        <v>0</v>
      </c>
      <c r="G1345" s="139">
        <v>-33.219280949999998</v>
      </c>
    </row>
    <row r="1346" spans="1:7" x14ac:dyDescent="0.4">
      <c r="A1346">
        <v>124609</v>
      </c>
      <c r="B1346" s="145">
        <v>42401</v>
      </c>
      <c r="C1346" t="s">
        <v>247</v>
      </c>
      <c r="D1346" s="139">
        <v>3</v>
      </c>
      <c r="E1346" s="139">
        <v>3</v>
      </c>
      <c r="F1346" s="139">
        <v>1</v>
      </c>
      <c r="G1346" s="139">
        <v>-33.219280949999998</v>
      </c>
    </row>
    <row r="1347" spans="1:7" x14ac:dyDescent="0.4">
      <c r="A1347">
        <v>124763</v>
      </c>
      <c r="B1347" s="145">
        <v>42644</v>
      </c>
      <c r="C1347" t="s">
        <v>292</v>
      </c>
      <c r="D1347" s="139">
        <v>2</v>
      </c>
      <c r="E1347" s="139">
        <v>2</v>
      </c>
      <c r="F1347" s="139">
        <v>0</v>
      </c>
      <c r="G1347" s="139">
        <v>-33.219280949999998</v>
      </c>
    </row>
    <row r="1348" spans="1:7" x14ac:dyDescent="0.4">
      <c r="A1348">
        <v>124783</v>
      </c>
      <c r="B1348" s="145">
        <v>42278</v>
      </c>
      <c r="C1348" t="s">
        <v>285</v>
      </c>
      <c r="D1348" s="139">
        <v>2</v>
      </c>
      <c r="E1348" s="139">
        <v>2</v>
      </c>
      <c r="F1348" s="139">
        <v>0</v>
      </c>
      <c r="G1348" s="139">
        <v>-33.219280949999998</v>
      </c>
    </row>
    <row r="1349" spans="1:7" x14ac:dyDescent="0.4">
      <c r="A1349">
        <v>124836</v>
      </c>
      <c r="B1349" s="145">
        <v>42979</v>
      </c>
      <c r="C1349" t="s">
        <v>291</v>
      </c>
      <c r="D1349" s="139">
        <v>2</v>
      </c>
      <c r="E1349" s="139">
        <v>2</v>
      </c>
      <c r="F1349" s="139">
        <v>0</v>
      </c>
      <c r="G1349" s="139">
        <v>-33.219280949999998</v>
      </c>
    </row>
    <row r="1350" spans="1:7" x14ac:dyDescent="0.4">
      <c r="A1350">
        <v>124893</v>
      </c>
      <c r="B1350" s="145">
        <v>42552</v>
      </c>
      <c r="C1350" t="s">
        <v>260</v>
      </c>
      <c r="D1350" s="139">
        <v>5</v>
      </c>
      <c r="E1350" s="139">
        <v>2</v>
      </c>
      <c r="F1350" s="139">
        <v>1</v>
      </c>
      <c r="G1350" s="139">
        <v>-33.219280949999998</v>
      </c>
    </row>
    <row r="1351" spans="1:7" x14ac:dyDescent="0.4">
      <c r="A1351">
        <v>125123</v>
      </c>
      <c r="B1351" s="145">
        <v>42583</v>
      </c>
      <c r="C1351" t="s">
        <v>288</v>
      </c>
      <c r="D1351" s="139">
        <v>5</v>
      </c>
      <c r="E1351" s="139">
        <v>1</v>
      </c>
      <c r="F1351" s="139">
        <v>1</v>
      </c>
      <c r="G1351" s="139">
        <v>-33.219280949999998</v>
      </c>
    </row>
    <row r="1352" spans="1:7" x14ac:dyDescent="0.4">
      <c r="A1352">
        <v>125129</v>
      </c>
      <c r="B1352" s="145">
        <v>42339</v>
      </c>
      <c r="C1352" t="s">
        <v>268</v>
      </c>
      <c r="D1352" s="139">
        <v>3</v>
      </c>
      <c r="E1352" s="139">
        <v>3</v>
      </c>
      <c r="F1352" s="139">
        <v>1</v>
      </c>
      <c r="G1352" s="139">
        <v>-33.219280949999998</v>
      </c>
    </row>
    <row r="1353" spans="1:7" x14ac:dyDescent="0.4">
      <c r="A1353">
        <v>125211</v>
      </c>
      <c r="B1353" s="145">
        <v>42826</v>
      </c>
      <c r="C1353" t="s">
        <v>262</v>
      </c>
      <c r="D1353" s="139">
        <v>2</v>
      </c>
      <c r="E1353" s="139">
        <v>1</v>
      </c>
      <c r="F1353" s="139">
        <v>0</v>
      </c>
      <c r="G1353" s="139">
        <v>-33.219280949999998</v>
      </c>
    </row>
    <row r="1354" spans="1:7" x14ac:dyDescent="0.4">
      <c r="A1354">
        <v>125295</v>
      </c>
      <c r="B1354" s="145">
        <v>42736</v>
      </c>
      <c r="C1354" t="s">
        <v>271</v>
      </c>
      <c r="D1354" s="139">
        <v>5</v>
      </c>
      <c r="E1354" s="139">
        <v>2</v>
      </c>
      <c r="F1354" s="139">
        <v>1</v>
      </c>
      <c r="G1354" s="139">
        <v>-33.219280949999998</v>
      </c>
    </row>
    <row r="1355" spans="1:7" x14ac:dyDescent="0.4">
      <c r="A1355">
        <v>125363</v>
      </c>
      <c r="B1355" s="145">
        <v>42795</v>
      </c>
      <c r="C1355" t="s">
        <v>287</v>
      </c>
      <c r="D1355" s="139">
        <v>3</v>
      </c>
      <c r="E1355" s="139">
        <v>1</v>
      </c>
      <c r="F1355" s="139">
        <v>1</v>
      </c>
      <c r="G1355" s="139">
        <v>-33.219280949999998</v>
      </c>
    </row>
    <row r="1356" spans="1:7" x14ac:dyDescent="0.4">
      <c r="A1356">
        <v>125394</v>
      </c>
      <c r="B1356" s="145">
        <v>42705</v>
      </c>
      <c r="C1356" t="s">
        <v>272</v>
      </c>
      <c r="D1356" s="139">
        <v>2</v>
      </c>
      <c r="E1356" s="139">
        <v>1</v>
      </c>
      <c r="F1356" s="139">
        <v>0</v>
      </c>
      <c r="G1356" s="139">
        <v>-33.219280949999998</v>
      </c>
    </row>
    <row r="1357" spans="1:7" x14ac:dyDescent="0.4">
      <c r="A1357">
        <v>125461</v>
      </c>
      <c r="B1357" s="145">
        <v>42522</v>
      </c>
      <c r="C1357" t="s">
        <v>269</v>
      </c>
      <c r="D1357" s="139">
        <v>5</v>
      </c>
      <c r="E1357" s="139">
        <v>1</v>
      </c>
      <c r="F1357" s="139">
        <v>1</v>
      </c>
      <c r="G1357" s="139">
        <v>-33.219280949999998</v>
      </c>
    </row>
    <row r="1358" spans="1:7" x14ac:dyDescent="0.4">
      <c r="A1358">
        <v>125506</v>
      </c>
      <c r="B1358" s="145">
        <v>42795</v>
      </c>
      <c r="C1358" t="s">
        <v>282</v>
      </c>
      <c r="D1358" s="139">
        <v>3</v>
      </c>
      <c r="E1358" s="139">
        <v>1</v>
      </c>
      <c r="F1358" s="139">
        <v>1</v>
      </c>
      <c r="G1358" s="139">
        <v>-33.219280949999998</v>
      </c>
    </row>
    <row r="1359" spans="1:7" x14ac:dyDescent="0.4">
      <c r="A1359">
        <v>125566</v>
      </c>
      <c r="B1359" s="145">
        <v>42491</v>
      </c>
      <c r="C1359" t="s">
        <v>266</v>
      </c>
      <c r="D1359" s="139">
        <v>2</v>
      </c>
      <c r="E1359" s="139">
        <v>2</v>
      </c>
      <c r="F1359" s="139">
        <v>0</v>
      </c>
      <c r="G1359" s="139">
        <v>-33.219280949999998</v>
      </c>
    </row>
    <row r="1360" spans="1:7" x14ac:dyDescent="0.4">
      <c r="A1360">
        <v>125568</v>
      </c>
      <c r="B1360" s="145">
        <v>42826</v>
      </c>
      <c r="C1360" t="s">
        <v>283</v>
      </c>
      <c r="D1360" s="139">
        <v>5</v>
      </c>
      <c r="E1360" s="139">
        <v>2</v>
      </c>
      <c r="F1360" s="139">
        <v>1</v>
      </c>
      <c r="G1360" s="139">
        <v>-33.219280949999998</v>
      </c>
    </row>
    <row r="1361" spans="1:7" x14ac:dyDescent="0.4">
      <c r="A1361">
        <v>125651</v>
      </c>
      <c r="B1361" s="145">
        <v>42675</v>
      </c>
      <c r="C1361" t="s">
        <v>264</v>
      </c>
      <c r="D1361" s="139">
        <v>1</v>
      </c>
      <c r="E1361" s="139">
        <v>3</v>
      </c>
      <c r="F1361" s="139">
        <v>0</v>
      </c>
      <c r="G1361" s="139">
        <v>-33.219280949999998</v>
      </c>
    </row>
    <row r="1362" spans="1:7" x14ac:dyDescent="0.4">
      <c r="A1362">
        <v>125738</v>
      </c>
      <c r="B1362" s="145">
        <v>42644</v>
      </c>
      <c r="C1362" t="s">
        <v>289</v>
      </c>
      <c r="D1362" s="139">
        <v>2</v>
      </c>
      <c r="E1362" s="139">
        <v>1</v>
      </c>
      <c r="F1362" s="139">
        <v>0</v>
      </c>
      <c r="G1362" s="139">
        <v>-33.219280949999998</v>
      </c>
    </row>
    <row r="1363" spans="1:7" x14ac:dyDescent="0.4">
      <c r="A1363">
        <v>125771</v>
      </c>
      <c r="B1363" s="145">
        <v>42583</v>
      </c>
      <c r="C1363" t="s">
        <v>265</v>
      </c>
      <c r="D1363" s="139">
        <v>2</v>
      </c>
      <c r="E1363" s="139">
        <v>2</v>
      </c>
      <c r="F1363" s="139">
        <v>0</v>
      </c>
      <c r="G1363" s="139">
        <v>-33.219280949999998</v>
      </c>
    </row>
    <row r="1364" spans="1:7" x14ac:dyDescent="0.4">
      <c r="A1364">
        <v>125821</v>
      </c>
      <c r="B1364" s="145">
        <v>42491</v>
      </c>
      <c r="C1364" t="s">
        <v>284</v>
      </c>
      <c r="D1364" s="139">
        <v>3</v>
      </c>
      <c r="E1364" s="139">
        <v>3</v>
      </c>
      <c r="F1364" s="139">
        <v>1</v>
      </c>
      <c r="G1364" s="139">
        <v>-33.219280949999998</v>
      </c>
    </row>
    <row r="1365" spans="1:7" x14ac:dyDescent="0.4">
      <c r="A1365">
        <v>125842</v>
      </c>
      <c r="B1365" s="145">
        <v>42370</v>
      </c>
      <c r="C1365" t="s">
        <v>277</v>
      </c>
      <c r="D1365" s="139">
        <v>5</v>
      </c>
      <c r="E1365" s="139">
        <v>1</v>
      </c>
      <c r="F1365" s="139">
        <v>1</v>
      </c>
      <c r="G1365" s="139">
        <v>-33.219280949999998</v>
      </c>
    </row>
    <row r="1366" spans="1:7" x14ac:dyDescent="0.4">
      <c r="A1366">
        <v>125908</v>
      </c>
      <c r="B1366" s="145">
        <v>42309</v>
      </c>
      <c r="C1366" t="s">
        <v>278</v>
      </c>
      <c r="D1366" s="139">
        <v>3</v>
      </c>
      <c r="E1366" s="139">
        <v>3</v>
      </c>
      <c r="F1366" s="139">
        <v>1</v>
      </c>
      <c r="G1366" s="139">
        <v>-33.219280949999998</v>
      </c>
    </row>
    <row r="1367" spans="1:7" x14ac:dyDescent="0.4">
      <c r="A1367">
        <v>125970</v>
      </c>
      <c r="B1367" s="145">
        <v>42736</v>
      </c>
      <c r="C1367" t="s">
        <v>276</v>
      </c>
      <c r="D1367" s="139">
        <v>5</v>
      </c>
      <c r="E1367" s="139">
        <v>1</v>
      </c>
      <c r="F1367" s="139">
        <v>1</v>
      </c>
      <c r="G1367" s="139">
        <v>-33.219280949999998</v>
      </c>
    </row>
    <row r="1368" spans="1:7" x14ac:dyDescent="0.4">
      <c r="A1368">
        <v>126029</v>
      </c>
      <c r="B1368" s="145">
        <v>42461</v>
      </c>
      <c r="C1368" t="s">
        <v>275</v>
      </c>
      <c r="D1368" s="139">
        <v>5</v>
      </c>
      <c r="E1368" s="139">
        <v>1</v>
      </c>
      <c r="F1368" s="139">
        <v>1</v>
      </c>
      <c r="G1368" s="139">
        <v>-33.219280949999998</v>
      </c>
    </row>
    <row r="1369" spans="1:7" x14ac:dyDescent="0.4">
      <c r="A1369">
        <v>126140</v>
      </c>
      <c r="B1369" s="145">
        <v>42491</v>
      </c>
      <c r="C1369" t="s">
        <v>290</v>
      </c>
      <c r="D1369" s="139">
        <v>2</v>
      </c>
      <c r="E1369" s="139">
        <v>2</v>
      </c>
      <c r="F1369" s="139">
        <v>0</v>
      </c>
      <c r="G1369" s="139">
        <v>-33.219280949999998</v>
      </c>
    </row>
    <row r="1370" spans="1:7" x14ac:dyDescent="0.4">
      <c r="A1370">
        <v>126145</v>
      </c>
      <c r="B1370" s="145">
        <v>42917</v>
      </c>
      <c r="C1370" t="s">
        <v>257</v>
      </c>
      <c r="D1370" s="139">
        <v>4</v>
      </c>
      <c r="E1370" s="139">
        <v>1</v>
      </c>
      <c r="F1370" s="139">
        <v>0</v>
      </c>
      <c r="G1370" s="139">
        <v>-33.219280949999998</v>
      </c>
    </row>
    <row r="1371" spans="1:7" x14ac:dyDescent="0.4">
      <c r="A1371">
        <v>126214</v>
      </c>
      <c r="B1371" s="145">
        <v>42736</v>
      </c>
      <c r="C1371" t="s">
        <v>1273</v>
      </c>
      <c r="D1371" s="139">
        <v>3</v>
      </c>
      <c r="E1371" s="139">
        <v>2</v>
      </c>
      <c r="F1371" s="139">
        <v>1</v>
      </c>
      <c r="G1371" s="139">
        <v>-33.219280949999998</v>
      </c>
    </row>
    <row r="1372" spans="1:7" x14ac:dyDescent="0.4">
      <c r="A1372">
        <v>126483</v>
      </c>
      <c r="B1372" s="145">
        <v>42856</v>
      </c>
      <c r="C1372" t="s">
        <v>267</v>
      </c>
      <c r="D1372" s="139">
        <v>2</v>
      </c>
      <c r="E1372" s="139">
        <v>1</v>
      </c>
      <c r="F1372" s="139">
        <v>0</v>
      </c>
      <c r="G1372" s="139">
        <v>-33.219280949999998</v>
      </c>
    </row>
    <row r="1373" spans="1:7" x14ac:dyDescent="0.4">
      <c r="A1373">
        <v>126696</v>
      </c>
      <c r="B1373" s="145">
        <v>42522</v>
      </c>
      <c r="C1373" t="s">
        <v>1257</v>
      </c>
      <c r="D1373" s="139">
        <v>5</v>
      </c>
      <c r="E1373" s="139">
        <v>2</v>
      </c>
      <c r="F1373" s="139">
        <v>1</v>
      </c>
      <c r="G1373" s="139">
        <v>-33.219280949999998</v>
      </c>
    </row>
    <row r="1374" spans="1:7" x14ac:dyDescent="0.4">
      <c r="A1374">
        <v>126792</v>
      </c>
      <c r="B1374" s="145">
        <v>42736</v>
      </c>
      <c r="C1374" t="s">
        <v>1267</v>
      </c>
      <c r="D1374" s="139">
        <v>2</v>
      </c>
      <c r="E1374" s="139">
        <v>2</v>
      </c>
      <c r="F1374" s="139">
        <v>0</v>
      </c>
      <c r="G1374" s="139">
        <v>-33.219280949999998</v>
      </c>
    </row>
    <row r="1375" spans="1:7" x14ac:dyDescent="0.4">
      <c r="A1375">
        <v>126793</v>
      </c>
      <c r="B1375" s="145">
        <v>42979</v>
      </c>
      <c r="C1375" t="s">
        <v>1271</v>
      </c>
      <c r="D1375" s="139">
        <v>5</v>
      </c>
      <c r="E1375" s="139">
        <v>1</v>
      </c>
      <c r="F1375" s="139">
        <v>1</v>
      </c>
      <c r="G1375" s="139">
        <v>-33.219280949999998</v>
      </c>
    </row>
    <row r="1376" spans="1:7" x14ac:dyDescent="0.4">
      <c r="A1376">
        <v>126805</v>
      </c>
      <c r="B1376" s="145">
        <v>42552</v>
      </c>
      <c r="C1376" t="s">
        <v>1266</v>
      </c>
      <c r="D1376" s="139">
        <v>2</v>
      </c>
      <c r="E1376" s="139">
        <v>2</v>
      </c>
      <c r="F1376" s="139">
        <v>0</v>
      </c>
      <c r="G1376" s="139">
        <v>-33.219280949999998</v>
      </c>
    </row>
    <row r="1377" spans="1:7" x14ac:dyDescent="0.4">
      <c r="A1377">
        <v>126849</v>
      </c>
      <c r="B1377" s="145">
        <v>42948</v>
      </c>
      <c r="C1377" t="s">
        <v>1277</v>
      </c>
      <c r="D1377" s="139">
        <v>2</v>
      </c>
      <c r="E1377" s="139">
        <v>1</v>
      </c>
      <c r="F1377" s="139">
        <v>0</v>
      </c>
      <c r="G1377" s="139">
        <v>-33.219280949999998</v>
      </c>
    </row>
    <row r="1378" spans="1:7" x14ac:dyDescent="0.4">
      <c r="A1378">
        <v>126976</v>
      </c>
      <c r="B1378" s="145">
        <v>42795</v>
      </c>
      <c r="C1378" t="s">
        <v>1255</v>
      </c>
      <c r="D1378" s="139">
        <v>2</v>
      </c>
      <c r="E1378" s="139">
        <v>1</v>
      </c>
      <c r="F1378" s="139">
        <v>0</v>
      </c>
      <c r="G1378" s="139">
        <v>-33.219280949999998</v>
      </c>
    </row>
    <row r="1379" spans="1:7" x14ac:dyDescent="0.4">
      <c r="A1379">
        <v>127069</v>
      </c>
      <c r="B1379" s="145">
        <v>42156</v>
      </c>
      <c r="C1379" t="s">
        <v>1278</v>
      </c>
      <c r="D1379" s="139">
        <v>3</v>
      </c>
      <c r="E1379" s="139">
        <v>3</v>
      </c>
      <c r="F1379" s="139">
        <v>1</v>
      </c>
      <c r="G1379" s="139">
        <v>-33.219280949999998</v>
      </c>
    </row>
    <row r="1380" spans="1:7" x14ac:dyDescent="0.4">
      <c r="A1380">
        <v>127091</v>
      </c>
      <c r="B1380" s="145">
        <v>42491</v>
      </c>
      <c r="C1380" t="s">
        <v>1295</v>
      </c>
      <c r="D1380" s="139">
        <v>2</v>
      </c>
      <c r="E1380" s="139">
        <v>2</v>
      </c>
      <c r="F1380" s="139">
        <v>0</v>
      </c>
      <c r="G1380" s="139">
        <v>-33.219280949999998</v>
      </c>
    </row>
    <row r="1381" spans="1:7" x14ac:dyDescent="0.4">
      <c r="A1381">
        <v>127175</v>
      </c>
      <c r="B1381" s="145">
        <v>42826</v>
      </c>
      <c r="C1381" t="s">
        <v>1256</v>
      </c>
      <c r="D1381" s="139">
        <v>3</v>
      </c>
      <c r="E1381" s="139">
        <v>2</v>
      </c>
      <c r="F1381" s="139">
        <v>1</v>
      </c>
      <c r="G1381" s="139">
        <v>-33.219280949999998</v>
      </c>
    </row>
    <row r="1382" spans="1:7" x14ac:dyDescent="0.4">
      <c r="A1382">
        <v>127231</v>
      </c>
      <c r="B1382" s="145">
        <v>42767</v>
      </c>
      <c r="C1382" t="s">
        <v>1289</v>
      </c>
      <c r="D1382" s="139">
        <v>5</v>
      </c>
      <c r="E1382" s="139">
        <v>1</v>
      </c>
      <c r="F1382" s="139">
        <v>1</v>
      </c>
      <c r="G1382" s="139">
        <v>-33.219280949999998</v>
      </c>
    </row>
    <row r="1383" spans="1:7" x14ac:dyDescent="0.4">
      <c r="A1383">
        <v>127299</v>
      </c>
      <c r="B1383" s="145">
        <v>42917</v>
      </c>
      <c r="C1383" t="s">
        <v>1290</v>
      </c>
      <c r="D1383" s="139">
        <v>3</v>
      </c>
      <c r="E1383" s="139">
        <v>3</v>
      </c>
      <c r="F1383" s="139">
        <v>1</v>
      </c>
      <c r="G1383" s="139">
        <v>-33.219280949999998</v>
      </c>
    </row>
    <row r="1384" spans="1:7" x14ac:dyDescent="0.4">
      <c r="A1384">
        <v>127507</v>
      </c>
      <c r="B1384" s="145">
        <v>42583</v>
      </c>
      <c r="C1384" t="s">
        <v>1287</v>
      </c>
      <c r="D1384" s="139">
        <v>3</v>
      </c>
      <c r="E1384" s="139">
        <v>3</v>
      </c>
      <c r="F1384" s="139">
        <v>1</v>
      </c>
      <c r="G1384" s="139">
        <v>-33.219280949999998</v>
      </c>
    </row>
    <row r="1385" spans="1:7" x14ac:dyDescent="0.4">
      <c r="A1385">
        <v>127525</v>
      </c>
      <c r="B1385" s="145">
        <v>42767</v>
      </c>
      <c r="C1385" t="s">
        <v>1313</v>
      </c>
      <c r="D1385" s="139">
        <v>5</v>
      </c>
      <c r="E1385" s="139">
        <v>1</v>
      </c>
      <c r="F1385" s="139">
        <v>1</v>
      </c>
      <c r="G1385" s="139">
        <v>-33.219280949999998</v>
      </c>
    </row>
    <row r="1386" spans="1:7" x14ac:dyDescent="0.4">
      <c r="A1386">
        <v>127533</v>
      </c>
      <c r="B1386" s="145">
        <v>42370</v>
      </c>
      <c r="C1386" t="s">
        <v>1306</v>
      </c>
      <c r="D1386" s="139">
        <v>5</v>
      </c>
      <c r="E1386" s="139">
        <v>1</v>
      </c>
      <c r="F1386" s="139">
        <v>1</v>
      </c>
      <c r="G1386" s="139">
        <v>-33.219280949999998</v>
      </c>
    </row>
    <row r="1387" spans="1:7" x14ac:dyDescent="0.4">
      <c r="A1387">
        <v>127730</v>
      </c>
      <c r="B1387" s="145">
        <v>42887</v>
      </c>
      <c r="C1387" t="s">
        <v>1254</v>
      </c>
      <c r="D1387" s="139">
        <v>3</v>
      </c>
      <c r="E1387" s="139">
        <v>3</v>
      </c>
      <c r="F1387" s="139">
        <v>1</v>
      </c>
      <c r="G1387" s="139">
        <v>-33.219280949999998</v>
      </c>
    </row>
    <row r="1388" spans="1:7" x14ac:dyDescent="0.4">
      <c r="A1388">
        <v>127811</v>
      </c>
      <c r="B1388" s="145">
        <v>42278</v>
      </c>
      <c r="C1388" t="s">
        <v>1304</v>
      </c>
      <c r="D1388" s="139">
        <v>3</v>
      </c>
      <c r="E1388" s="139">
        <v>3</v>
      </c>
      <c r="F1388" s="139">
        <v>1</v>
      </c>
      <c r="G1388" s="139">
        <v>-33.219280949999998</v>
      </c>
    </row>
    <row r="1389" spans="1:7" x14ac:dyDescent="0.4">
      <c r="A1389">
        <v>127863</v>
      </c>
      <c r="B1389" s="145">
        <v>42248</v>
      </c>
      <c r="C1389" t="s">
        <v>1296</v>
      </c>
      <c r="D1389" s="139">
        <v>2</v>
      </c>
      <c r="E1389" s="139">
        <v>2</v>
      </c>
      <c r="F1389" s="139">
        <v>0</v>
      </c>
      <c r="G1389" s="139">
        <v>-33.219280949999998</v>
      </c>
    </row>
    <row r="1390" spans="1:7" x14ac:dyDescent="0.4">
      <c r="A1390">
        <v>127885</v>
      </c>
      <c r="B1390" s="145">
        <v>42461</v>
      </c>
      <c r="C1390" t="s">
        <v>1310</v>
      </c>
      <c r="D1390" s="139">
        <v>5</v>
      </c>
      <c r="E1390" s="139">
        <v>1</v>
      </c>
      <c r="F1390" s="139">
        <v>1</v>
      </c>
      <c r="G1390" s="139">
        <v>-33.219280949999998</v>
      </c>
    </row>
    <row r="1391" spans="1:7" x14ac:dyDescent="0.4">
      <c r="A1391">
        <v>128031</v>
      </c>
      <c r="B1391" s="145">
        <v>42917</v>
      </c>
      <c r="C1391" t="s">
        <v>1299</v>
      </c>
      <c r="D1391" s="139">
        <v>2</v>
      </c>
      <c r="E1391" s="139">
        <v>1</v>
      </c>
      <c r="F1391" s="139">
        <v>0</v>
      </c>
      <c r="G1391" s="139">
        <v>-33.219280949999998</v>
      </c>
    </row>
    <row r="1392" spans="1:7" x14ac:dyDescent="0.4">
      <c r="A1392">
        <v>128032</v>
      </c>
      <c r="B1392" s="145">
        <v>42887</v>
      </c>
      <c r="C1392" t="s">
        <v>1308</v>
      </c>
      <c r="D1392" s="139">
        <v>3</v>
      </c>
      <c r="E1392" s="139">
        <v>2</v>
      </c>
      <c r="F1392" s="139">
        <v>1</v>
      </c>
      <c r="G1392" s="139">
        <v>-33.219280949999998</v>
      </c>
    </row>
    <row r="1393" spans="1:7" x14ac:dyDescent="0.4">
      <c r="A1393">
        <v>128036</v>
      </c>
      <c r="B1393" s="145">
        <v>42522</v>
      </c>
      <c r="C1393" t="s">
        <v>1305</v>
      </c>
      <c r="D1393" s="139">
        <v>4</v>
      </c>
      <c r="E1393" s="139">
        <v>2</v>
      </c>
      <c r="F1393" s="139">
        <v>0</v>
      </c>
      <c r="G1393" s="139">
        <v>-33.219280949999998</v>
      </c>
    </row>
    <row r="1394" spans="1:7" x14ac:dyDescent="0.4">
      <c r="A1394">
        <v>128262</v>
      </c>
      <c r="B1394" s="145">
        <v>42705</v>
      </c>
      <c r="C1394" t="s">
        <v>1307</v>
      </c>
      <c r="D1394" s="139">
        <v>2</v>
      </c>
      <c r="E1394" s="139">
        <v>1</v>
      </c>
      <c r="F1394" s="139">
        <v>0</v>
      </c>
      <c r="G1394" s="139">
        <v>-33.219280949999998</v>
      </c>
    </row>
    <row r="1395" spans="1:7" x14ac:dyDescent="0.4">
      <c r="A1395">
        <v>128323</v>
      </c>
      <c r="B1395" s="145">
        <v>41974</v>
      </c>
      <c r="C1395" t="s">
        <v>1302</v>
      </c>
      <c r="D1395" s="139">
        <v>3</v>
      </c>
      <c r="E1395" s="139">
        <v>3</v>
      </c>
      <c r="F1395" s="139">
        <v>1</v>
      </c>
      <c r="G1395" s="139">
        <v>-33.219280949999998</v>
      </c>
    </row>
    <row r="1396" spans="1:7" x14ac:dyDescent="0.4">
      <c r="A1396">
        <v>128475</v>
      </c>
      <c r="B1396" s="145">
        <v>42795</v>
      </c>
      <c r="C1396" t="s">
        <v>1294</v>
      </c>
      <c r="D1396" s="139">
        <v>5</v>
      </c>
      <c r="E1396" s="139">
        <v>2</v>
      </c>
      <c r="F1396" s="139">
        <v>1</v>
      </c>
      <c r="G1396" s="139">
        <v>-33.219280949999998</v>
      </c>
    </row>
    <row r="1397" spans="1:7" x14ac:dyDescent="0.4">
      <c r="A1397">
        <v>128650</v>
      </c>
      <c r="B1397" s="145">
        <v>42767</v>
      </c>
      <c r="C1397" t="s">
        <v>1297</v>
      </c>
      <c r="D1397" s="139">
        <v>3</v>
      </c>
      <c r="E1397" s="139">
        <v>1</v>
      </c>
      <c r="F1397" s="139">
        <v>1</v>
      </c>
      <c r="G1397" s="139">
        <v>-33.219280949999998</v>
      </c>
    </row>
    <row r="1398" spans="1:7" x14ac:dyDescent="0.4">
      <c r="A1398">
        <v>128711</v>
      </c>
      <c r="B1398" s="145">
        <v>42552</v>
      </c>
      <c r="C1398" t="s">
        <v>1303</v>
      </c>
      <c r="D1398" s="139">
        <v>3</v>
      </c>
      <c r="E1398" s="139">
        <v>2</v>
      </c>
      <c r="F1398" s="139">
        <v>1</v>
      </c>
      <c r="G1398" s="139">
        <v>-33.219280949999998</v>
      </c>
    </row>
    <row r="1399" spans="1:7" x14ac:dyDescent="0.4">
      <c r="A1399">
        <v>128774</v>
      </c>
      <c r="B1399" s="145">
        <v>42064</v>
      </c>
      <c r="C1399" t="s">
        <v>1285</v>
      </c>
      <c r="D1399" s="139">
        <v>3</v>
      </c>
      <c r="E1399" s="139">
        <v>3</v>
      </c>
      <c r="F1399" s="139">
        <v>1</v>
      </c>
      <c r="G1399" s="139">
        <v>-33.219280949999998</v>
      </c>
    </row>
    <row r="1400" spans="1:7" x14ac:dyDescent="0.4">
      <c r="A1400">
        <v>128999</v>
      </c>
      <c r="B1400" s="145">
        <v>42826</v>
      </c>
      <c r="C1400" t="s">
        <v>1312</v>
      </c>
      <c r="D1400" s="139">
        <v>3</v>
      </c>
      <c r="E1400" s="139">
        <v>2</v>
      </c>
      <c r="F1400" s="139">
        <v>1</v>
      </c>
      <c r="G1400" s="139">
        <v>-33.219280949999998</v>
      </c>
    </row>
    <row r="1401" spans="1:7" x14ac:dyDescent="0.4">
      <c r="A1401">
        <v>129015</v>
      </c>
      <c r="B1401" s="145">
        <v>42917</v>
      </c>
      <c r="C1401" t="s">
        <v>1337</v>
      </c>
      <c r="D1401" s="139">
        <v>5</v>
      </c>
      <c r="E1401" s="139">
        <v>2</v>
      </c>
      <c r="F1401" s="139">
        <v>1</v>
      </c>
      <c r="G1401" s="139">
        <v>-33.219280949999998</v>
      </c>
    </row>
    <row r="1402" spans="1:7" x14ac:dyDescent="0.4">
      <c r="A1402">
        <v>129048</v>
      </c>
      <c r="B1402" s="145">
        <v>42552</v>
      </c>
      <c r="C1402" t="s">
        <v>1286</v>
      </c>
      <c r="D1402" s="139">
        <v>5</v>
      </c>
      <c r="E1402" s="139">
        <v>1</v>
      </c>
      <c r="F1402" s="139">
        <v>1</v>
      </c>
      <c r="G1402" s="139">
        <v>-33.219280949999998</v>
      </c>
    </row>
    <row r="1403" spans="1:7" x14ac:dyDescent="0.4">
      <c r="A1403">
        <v>129121</v>
      </c>
      <c r="B1403" s="145">
        <v>41730</v>
      </c>
      <c r="C1403" t="s">
        <v>1338</v>
      </c>
      <c r="D1403" s="139">
        <v>3</v>
      </c>
      <c r="E1403" s="139">
        <v>3</v>
      </c>
      <c r="F1403" s="139">
        <v>1</v>
      </c>
      <c r="G1403" s="139">
        <v>-33.219280949999998</v>
      </c>
    </row>
    <row r="1404" spans="1:7" x14ac:dyDescent="0.4">
      <c r="A1404">
        <v>129199</v>
      </c>
      <c r="B1404" s="145">
        <v>42339</v>
      </c>
      <c r="C1404" t="s">
        <v>1293</v>
      </c>
      <c r="D1404" s="139">
        <v>5</v>
      </c>
      <c r="E1404" s="139">
        <v>1</v>
      </c>
      <c r="F1404" s="139">
        <v>1</v>
      </c>
      <c r="G1404" s="139">
        <v>-33.219280949999998</v>
      </c>
    </row>
    <row r="1405" spans="1:7" x14ac:dyDescent="0.4">
      <c r="A1405">
        <v>129234</v>
      </c>
      <c r="B1405" s="145">
        <v>42401</v>
      </c>
      <c r="C1405" t="s">
        <v>1292</v>
      </c>
      <c r="D1405" s="139">
        <v>5</v>
      </c>
      <c r="E1405" s="139">
        <v>1</v>
      </c>
      <c r="F1405" s="139">
        <v>1</v>
      </c>
      <c r="G1405" s="139">
        <v>-33.219280949999998</v>
      </c>
    </row>
    <row r="1406" spans="1:7" x14ac:dyDescent="0.4">
      <c r="A1406">
        <v>129321</v>
      </c>
      <c r="B1406" s="145">
        <v>41852</v>
      </c>
      <c r="C1406" t="s">
        <v>1291</v>
      </c>
      <c r="D1406" s="139">
        <v>3</v>
      </c>
      <c r="E1406" s="139">
        <v>3</v>
      </c>
      <c r="F1406" s="139">
        <v>1</v>
      </c>
      <c r="G1406" s="139">
        <v>-33.219280949999998</v>
      </c>
    </row>
    <row r="1407" spans="1:7" x14ac:dyDescent="0.4">
      <c r="A1407">
        <v>129325</v>
      </c>
      <c r="B1407" s="145">
        <v>42401</v>
      </c>
      <c r="C1407" t="s">
        <v>1300</v>
      </c>
      <c r="D1407" s="139">
        <v>3</v>
      </c>
      <c r="E1407" s="139">
        <v>3</v>
      </c>
      <c r="F1407" s="139">
        <v>1</v>
      </c>
      <c r="G1407" s="139">
        <v>-33.219280949999998</v>
      </c>
    </row>
    <row r="1408" spans="1:7" x14ac:dyDescent="0.4">
      <c r="A1408">
        <v>129355</v>
      </c>
      <c r="B1408" s="145">
        <v>42675</v>
      </c>
      <c r="C1408" t="s">
        <v>1309</v>
      </c>
      <c r="D1408" s="139">
        <v>5</v>
      </c>
      <c r="E1408" s="139">
        <v>2</v>
      </c>
      <c r="F1408" s="139">
        <v>1</v>
      </c>
      <c r="G1408" s="139">
        <v>-33.219280949999998</v>
      </c>
    </row>
    <row r="1409" spans="1:7" x14ac:dyDescent="0.4">
      <c r="A1409">
        <v>129452</v>
      </c>
      <c r="B1409" s="145">
        <v>42278</v>
      </c>
      <c r="C1409" t="s">
        <v>1298</v>
      </c>
      <c r="D1409" s="139">
        <v>3</v>
      </c>
      <c r="E1409" s="139">
        <v>3</v>
      </c>
      <c r="F1409" s="139">
        <v>1</v>
      </c>
      <c r="G1409" s="139">
        <v>-33.219280949999998</v>
      </c>
    </row>
    <row r="1410" spans="1:7" x14ac:dyDescent="0.4">
      <c r="A1410">
        <v>129580</v>
      </c>
      <c r="B1410" s="145">
        <v>42614</v>
      </c>
      <c r="C1410" t="s">
        <v>1311</v>
      </c>
      <c r="D1410" s="139">
        <v>3</v>
      </c>
      <c r="E1410" s="139">
        <v>3</v>
      </c>
      <c r="F1410" s="139">
        <v>1</v>
      </c>
      <c r="G1410" s="139">
        <v>-33.219280949999998</v>
      </c>
    </row>
    <row r="1411" spans="1:7" x14ac:dyDescent="0.4">
      <c r="A1411">
        <v>129679</v>
      </c>
      <c r="B1411" s="145">
        <v>42887</v>
      </c>
      <c r="C1411" t="s">
        <v>1288</v>
      </c>
      <c r="D1411" s="139">
        <v>5</v>
      </c>
      <c r="E1411" s="139">
        <v>1</v>
      </c>
      <c r="F1411" s="139">
        <v>1</v>
      </c>
      <c r="G1411" s="139">
        <v>-33.219280949999998</v>
      </c>
    </row>
    <row r="1412" spans="1:7" x14ac:dyDescent="0.4">
      <c r="A1412">
        <v>129681</v>
      </c>
      <c r="B1412" s="145">
        <v>42583</v>
      </c>
      <c r="C1412" t="s">
        <v>1314</v>
      </c>
      <c r="D1412" s="139">
        <v>5</v>
      </c>
      <c r="E1412" s="139">
        <v>1</v>
      </c>
      <c r="F1412" s="139">
        <v>1</v>
      </c>
      <c r="G1412" s="139">
        <v>-33.219280949999998</v>
      </c>
    </row>
    <row r="1413" spans="1:7" x14ac:dyDescent="0.4">
      <c r="A1413">
        <v>129858</v>
      </c>
      <c r="B1413" s="145">
        <v>42795</v>
      </c>
      <c r="C1413" t="s">
        <v>1301</v>
      </c>
      <c r="D1413" s="139">
        <v>4</v>
      </c>
      <c r="E1413" s="139">
        <v>1</v>
      </c>
      <c r="F1413" s="139">
        <v>0</v>
      </c>
      <c r="G1413" s="139">
        <v>-33.219280949999998</v>
      </c>
    </row>
    <row r="1414" spans="1:7" x14ac:dyDescent="0.4">
      <c r="A1414">
        <v>129870</v>
      </c>
      <c r="B1414" s="145">
        <v>42736</v>
      </c>
      <c r="C1414" t="s">
        <v>1340</v>
      </c>
      <c r="D1414" s="139">
        <v>1</v>
      </c>
      <c r="E1414" s="139">
        <v>3</v>
      </c>
      <c r="F1414" s="139">
        <v>0</v>
      </c>
      <c r="G1414" s="139">
        <v>-33.219280949999998</v>
      </c>
    </row>
    <row r="1415" spans="1:7" x14ac:dyDescent="0.4">
      <c r="A1415">
        <v>129877</v>
      </c>
      <c r="B1415" s="145">
        <v>42917</v>
      </c>
      <c r="C1415" t="s">
        <v>1334</v>
      </c>
      <c r="D1415" s="139">
        <v>3</v>
      </c>
      <c r="E1415" s="139">
        <v>2</v>
      </c>
      <c r="F1415" s="139">
        <v>1</v>
      </c>
      <c r="G1415" s="139">
        <v>-33.219280949999998</v>
      </c>
    </row>
    <row r="1416" spans="1:7" x14ac:dyDescent="0.4">
      <c r="A1416">
        <v>129915</v>
      </c>
      <c r="B1416" s="145">
        <v>42795</v>
      </c>
      <c r="C1416" t="s">
        <v>1325</v>
      </c>
      <c r="D1416" s="139">
        <v>3</v>
      </c>
      <c r="E1416" s="139">
        <v>3</v>
      </c>
      <c r="F1416" s="139">
        <v>1</v>
      </c>
      <c r="G1416" s="139">
        <v>-33.219280949999998</v>
      </c>
    </row>
    <row r="1417" spans="1:7" x14ac:dyDescent="0.4">
      <c r="A1417">
        <v>130018</v>
      </c>
      <c r="B1417" s="145">
        <v>41944</v>
      </c>
      <c r="C1417" t="s">
        <v>1316</v>
      </c>
      <c r="D1417" s="139">
        <v>5</v>
      </c>
      <c r="E1417" s="139">
        <v>1</v>
      </c>
      <c r="F1417" s="139">
        <v>1</v>
      </c>
      <c r="G1417" s="139">
        <v>-33.219280949999998</v>
      </c>
    </row>
    <row r="1418" spans="1:7" x14ac:dyDescent="0.4">
      <c r="A1418">
        <v>130175</v>
      </c>
      <c r="B1418" s="145">
        <v>42856</v>
      </c>
      <c r="C1418" t="s">
        <v>1331</v>
      </c>
      <c r="D1418" s="139">
        <v>3</v>
      </c>
      <c r="E1418" s="139">
        <v>1</v>
      </c>
      <c r="F1418" s="139">
        <v>1</v>
      </c>
      <c r="G1418" s="139">
        <v>-33.219280949999998</v>
      </c>
    </row>
    <row r="1419" spans="1:7" x14ac:dyDescent="0.4">
      <c r="A1419">
        <v>130665</v>
      </c>
      <c r="B1419" s="145">
        <v>42522</v>
      </c>
      <c r="C1419" t="s">
        <v>1315</v>
      </c>
      <c r="D1419" s="139">
        <v>3</v>
      </c>
      <c r="E1419" s="139">
        <v>1</v>
      </c>
      <c r="F1419" s="139">
        <v>1</v>
      </c>
      <c r="G1419" s="139">
        <v>-33.219280949999998</v>
      </c>
    </row>
    <row r="1420" spans="1:7" x14ac:dyDescent="0.4">
      <c r="A1420">
        <v>130811</v>
      </c>
      <c r="B1420" s="145">
        <v>42522</v>
      </c>
      <c r="C1420" t="s">
        <v>1336</v>
      </c>
      <c r="D1420" s="139">
        <v>3</v>
      </c>
      <c r="E1420" s="139">
        <v>3</v>
      </c>
      <c r="F1420" s="139">
        <v>1</v>
      </c>
      <c r="G1420" s="139">
        <v>-33.219280949999998</v>
      </c>
    </row>
    <row r="1421" spans="1:7" x14ac:dyDescent="0.4">
      <c r="A1421">
        <v>130819</v>
      </c>
      <c r="B1421" s="145">
        <v>42705</v>
      </c>
      <c r="C1421" t="s">
        <v>1335</v>
      </c>
      <c r="D1421" s="139">
        <v>3</v>
      </c>
      <c r="E1421" s="139">
        <v>1</v>
      </c>
      <c r="F1421" s="139">
        <v>1</v>
      </c>
      <c r="G1421" s="139">
        <v>-33.219280949999998</v>
      </c>
    </row>
    <row r="1422" spans="1:7" x14ac:dyDescent="0.4">
      <c r="A1422">
        <v>131079</v>
      </c>
      <c r="B1422" s="145">
        <v>42095</v>
      </c>
      <c r="C1422" t="s">
        <v>1343</v>
      </c>
      <c r="D1422" s="139">
        <v>3</v>
      </c>
      <c r="E1422" s="139">
        <v>3</v>
      </c>
      <c r="F1422" s="139">
        <v>1</v>
      </c>
      <c r="G1422" s="139">
        <v>-33.219280949999998</v>
      </c>
    </row>
    <row r="1423" spans="1:7" x14ac:dyDescent="0.4">
      <c r="A1423">
        <v>131211</v>
      </c>
      <c r="B1423" s="145">
        <v>42614</v>
      </c>
      <c r="C1423" t="s">
        <v>1339</v>
      </c>
      <c r="D1423" s="139">
        <v>5</v>
      </c>
      <c r="E1423" s="139">
        <v>1</v>
      </c>
      <c r="F1423" s="139">
        <v>1</v>
      </c>
      <c r="G1423" s="139">
        <v>-33.219280949999998</v>
      </c>
    </row>
    <row r="1424" spans="1:7" x14ac:dyDescent="0.4">
      <c r="A1424">
        <v>131238</v>
      </c>
      <c r="B1424" s="145">
        <v>42917</v>
      </c>
      <c r="C1424" t="s">
        <v>1332</v>
      </c>
      <c r="D1424" s="139">
        <v>4</v>
      </c>
      <c r="E1424" s="139">
        <v>1</v>
      </c>
      <c r="F1424" s="139">
        <v>0</v>
      </c>
      <c r="G1424" s="139">
        <v>-33.219280949999998</v>
      </c>
    </row>
    <row r="1425" spans="1:7" x14ac:dyDescent="0.4">
      <c r="A1425">
        <v>131333</v>
      </c>
      <c r="B1425" s="145">
        <v>42705</v>
      </c>
      <c r="C1425" t="s">
        <v>1324</v>
      </c>
      <c r="D1425" s="139">
        <v>5</v>
      </c>
      <c r="E1425" s="139">
        <v>1</v>
      </c>
      <c r="F1425" s="139">
        <v>1</v>
      </c>
      <c r="G1425" s="139">
        <v>-33.219280949999998</v>
      </c>
    </row>
    <row r="1426" spans="1:7" x14ac:dyDescent="0.4">
      <c r="A1426">
        <v>131437</v>
      </c>
      <c r="B1426" s="145">
        <v>42705</v>
      </c>
      <c r="C1426" t="s">
        <v>1342</v>
      </c>
      <c r="D1426" s="139">
        <v>5</v>
      </c>
      <c r="E1426" s="139">
        <v>2</v>
      </c>
      <c r="F1426" s="139">
        <v>1</v>
      </c>
      <c r="G1426" s="139">
        <v>-33.219280949999998</v>
      </c>
    </row>
    <row r="1427" spans="1:7" x14ac:dyDescent="0.4">
      <c r="A1427">
        <v>131504</v>
      </c>
      <c r="B1427" s="145">
        <v>42736</v>
      </c>
      <c r="C1427" t="s">
        <v>1326</v>
      </c>
      <c r="D1427" s="139">
        <v>3</v>
      </c>
      <c r="E1427" s="139">
        <v>2</v>
      </c>
      <c r="F1427" s="139">
        <v>1</v>
      </c>
      <c r="G1427" s="139">
        <v>-33.219280949999998</v>
      </c>
    </row>
    <row r="1428" spans="1:7" x14ac:dyDescent="0.4">
      <c r="A1428">
        <v>131551</v>
      </c>
      <c r="B1428" s="145">
        <v>42430</v>
      </c>
      <c r="C1428" t="s">
        <v>1341</v>
      </c>
      <c r="D1428" s="139">
        <v>5</v>
      </c>
      <c r="E1428" s="139">
        <v>1</v>
      </c>
      <c r="F1428" s="139">
        <v>1</v>
      </c>
      <c r="G1428" s="139">
        <v>-33.219280949999998</v>
      </c>
    </row>
    <row r="1429" spans="1:7" x14ac:dyDescent="0.4">
      <c r="A1429">
        <v>131749</v>
      </c>
      <c r="B1429" s="145">
        <v>42614</v>
      </c>
      <c r="C1429" t="s">
        <v>1330</v>
      </c>
      <c r="D1429" s="139">
        <v>5</v>
      </c>
      <c r="E1429" s="139">
        <v>1</v>
      </c>
      <c r="F1429" s="139">
        <v>1</v>
      </c>
      <c r="G1429" s="139">
        <v>-33.219280949999998</v>
      </c>
    </row>
    <row r="1430" spans="1:7" x14ac:dyDescent="0.4">
      <c r="A1430">
        <v>131786</v>
      </c>
      <c r="B1430" s="145">
        <v>41671</v>
      </c>
      <c r="C1430" t="s">
        <v>1345</v>
      </c>
      <c r="D1430" s="139">
        <v>3</v>
      </c>
      <c r="E1430" s="139">
        <v>3</v>
      </c>
      <c r="F1430" s="139">
        <v>1</v>
      </c>
      <c r="G1430" s="139">
        <v>-33.219280949999998</v>
      </c>
    </row>
    <row r="1431" spans="1:7" x14ac:dyDescent="0.4">
      <c r="A1431">
        <v>131795</v>
      </c>
      <c r="B1431" s="145">
        <v>42675</v>
      </c>
      <c r="C1431" t="s">
        <v>1327</v>
      </c>
      <c r="D1431" s="139">
        <v>5</v>
      </c>
      <c r="E1431" s="139">
        <v>2</v>
      </c>
      <c r="F1431" s="139">
        <v>1</v>
      </c>
      <c r="G1431" s="139">
        <v>-33.219280949999998</v>
      </c>
    </row>
    <row r="1432" spans="1:7" x14ac:dyDescent="0.4">
      <c r="A1432">
        <v>132042</v>
      </c>
      <c r="B1432" s="145">
        <v>42644</v>
      </c>
      <c r="C1432" t="s">
        <v>1347</v>
      </c>
      <c r="D1432" s="139">
        <v>3</v>
      </c>
      <c r="E1432" s="139">
        <v>2</v>
      </c>
      <c r="F1432" s="139">
        <v>1</v>
      </c>
      <c r="G1432" s="139">
        <v>-33.219280949999998</v>
      </c>
    </row>
    <row r="1433" spans="1:7" x14ac:dyDescent="0.4">
      <c r="A1433">
        <v>132204</v>
      </c>
      <c r="B1433" s="145">
        <v>42795</v>
      </c>
      <c r="C1433" t="s">
        <v>1321</v>
      </c>
      <c r="D1433" s="139">
        <v>3</v>
      </c>
      <c r="E1433" s="139">
        <v>2</v>
      </c>
      <c r="F1433" s="139">
        <v>1</v>
      </c>
      <c r="G1433" s="139">
        <v>-33.219280949999998</v>
      </c>
    </row>
    <row r="1434" spans="1:7" x14ac:dyDescent="0.4">
      <c r="A1434">
        <v>132211</v>
      </c>
      <c r="B1434" s="145">
        <v>42887</v>
      </c>
      <c r="C1434" t="s">
        <v>1328</v>
      </c>
      <c r="D1434" s="139">
        <v>2</v>
      </c>
      <c r="E1434" s="139">
        <v>1</v>
      </c>
      <c r="F1434" s="139">
        <v>0</v>
      </c>
      <c r="G1434" s="139">
        <v>-33.219280949999998</v>
      </c>
    </row>
    <row r="1435" spans="1:7" x14ac:dyDescent="0.4">
      <c r="A1435">
        <v>132275</v>
      </c>
      <c r="B1435" s="145">
        <v>42675</v>
      </c>
      <c r="C1435" t="s">
        <v>1346</v>
      </c>
      <c r="D1435" s="139">
        <v>5</v>
      </c>
      <c r="E1435" s="139">
        <v>2</v>
      </c>
      <c r="F1435" s="139">
        <v>1</v>
      </c>
      <c r="G1435" s="139">
        <v>-33.219280949999998</v>
      </c>
    </row>
    <row r="1436" spans="1:7" x14ac:dyDescent="0.4">
      <c r="A1436">
        <v>132458</v>
      </c>
      <c r="B1436" s="145">
        <v>42736</v>
      </c>
      <c r="C1436" t="s">
        <v>1344</v>
      </c>
      <c r="D1436" s="139">
        <v>5</v>
      </c>
      <c r="E1436" s="139">
        <v>1</v>
      </c>
      <c r="F1436" s="139">
        <v>1</v>
      </c>
      <c r="G1436" s="139">
        <v>-33.219280949999998</v>
      </c>
    </row>
    <row r="1437" spans="1:7" x14ac:dyDescent="0.4">
      <c r="A1437">
        <v>132502</v>
      </c>
      <c r="B1437" s="145">
        <v>42522</v>
      </c>
      <c r="C1437" t="s">
        <v>1323</v>
      </c>
      <c r="D1437" s="139">
        <v>5</v>
      </c>
      <c r="E1437" s="139">
        <v>2</v>
      </c>
      <c r="F1437" s="139">
        <v>1</v>
      </c>
      <c r="G1437" s="139">
        <v>-33.219280949999998</v>
      </c>
    </row>
    <row r="1438" spans="1:7" x14ac:dyDescent="0.4">
      <c r="A1438">
        <v>132544</v>
      </c>
      <c r="B1438" s="145">
        <v>42644</v>
      </c>
      <c r="C1438" t="s">
        <v>1322</v>
      </c>
      <c r="D1438" s="139">
        <v>2</v>
      </c>
      <c r="E1438" s="139">
        <v>2</v>
      </c>
      <c r="F1438" s="139">
        <v>0</v>
      </c>
      <c r="G1438" s="139">
        <v>-33.219280949999998</v>
      </c>
    </row>
    <row r="1439" spans="1:7" x14ac:dyDescent="0.4">
      <c r="A1439">
        <v>132636</v>
      </c>
      <c r="B1439" s="145">
        <v>42644</v>
      </c>
      <c r="C1439" t="s">
        <v>1353</v>
      </c>
      <c r="D1439" s="139">
        <v>3</v>
      </c>
      <c r="E1439" s="139">
        <v>1</v>
      </c>
      <c r="F1439" s="139">
        <v>1</v>
      </c>
      <c r="G1439" s="139">
        <v>-33.219280949999998</v>
      </c>
    </row>
    <row r="1440" spans="1:7" x14ac:dyDescent="0.4">
      <c r="A1440">
        <v>132838</v>
      </c>
      <c r="B1440" s="145">
        <v>42309</v>
      </c>
      <c r="C1440" t="s">
        <v>1319</v>
      </c>
      <c r="D1440" s="139">
        <v>3</v>
      </c>
      <c r="E1440" s="139">
        <v>3</v>
      </c>
      <c r="F1440" s="139">
        <v>1</v>
      </c>
      <c r="G1440" s="139">
        <v>-33.219280949999998</v>
      </c>
    </row>
    <row r="1441" spans="1:7" x14ac:dyDescent="0.4">
      <c r="A1441">
        <v>132920</v>
      </c>
      <c r="B1441" s="145">
        <v>41579</v>
      </c>
      <c r="C1441" t="s">
        <v>1348</v>
      </c>
      <c r="D1441" s="139">
        <v>3</v>
      </c>
      <c r="E1441" s="139">
        <v>3</v>
      </c>
      <c r="F1441" s="139">
        <v>1</v>
      </c>
      <c r="G1441" s="139">
        <v>-33.219280949999998</v>
      </c>
    </row>
    <row r="1442" spans="1:7" x14ac:dyDescent="0.4">
      <c r="A1442">
        <v>132951</v>
      </c>
      <c r="B1442" s="145">
        <v>42887</v>
      </c>
      <c r="C1442" t="s">
        <v>1320</v>
      </c>
      <c r="D1442" s="139">
        <v>2</v>
      </c>
      <c r="E1442" s="139">
        <v>1</v>
      </c>
      <c r="F1442" s="139">
        <v>0</v>
      </c>
      <c r="G1442" s="139">
        <v>-33.219280949999998</v>
      </c>
    </row>
    <row r="1443" spans="1:7" x14ac:dyDescent="0.4">
      <c r="A1443">
        <v>133040</v>
      </c>
      <c r="B1443" s="145">
        <v>42186</v>
      </c>
      <c r="C1443" t="s">
        <v>1367</v>
      </c>
      <c r="D1443" s="139">
        <v>5</v>
      </c>
      <c r="E1443" s="139">
        <v>1</v>
      </c>
      <c r="F1443" s="139">
        <v>1</v>
      </c>
      <c r="G1443" s="139">
        <v>-33.219280949999998</v>
      </c>
    </row>
    <row r="1444" spans="1:7" x14ac:dyDescent="0.4">
      <c r="A1444">
        <v>133273</v>
      </c>
      <c r="B1444" s="145">
        <v>42644</v>
      </c>
      <c r="C1444" t="s">
        <v>1371</v>
      </c>
      <c r="D1444" s="139">
        <v>2</v>
      </c>
      <c r="E1444" s="139">
        <v>1</v>
      </c>
      <c r="F1444" s="139">
        <v>0</v>
      </c>
      <c r="G1444" s="139">
        <v>-33.219280949999998</v>
      </c>
    </row>
    <row r="1445" spans="1:7" x14ac:dyDescent="0.4">
      <c r="A1445">
        <v>133365</v>
      </c>
      <c r="B1445" s="145">
        <v>42401</v>
      </c>
      <c r="C1445" t="s">
        <v>1318</v>
      </c>
      <c r="D1445" s="139">
        <v>3</v>
      </c>
      <c r="E1445" s="139">
        <v>3</v>
      </c>
      <c r="F1445" s="139">
        <v>1</v>
      </c>
      <c r="G1445" s="139">
        <v>-33.219280949999998</v>
      </c>
    </row>
    <row r="1446" spans="1:7" x14ac:dyDescent="0.4">
      <c r="A1446">
        <v>133496</v>
      </c>
      <c r="B1446" s="145">
        <v>42675</v>
      </c>
      <c r="C1446" t="s">
        <v>1354</v>
      </c>
      <c r="D1446" s="139">
        <v>5</v>
      </c>
      <c r="E1446" s="139">
        <v>1</v>
      </c>
      <c r="F1446" s="139">
        <v>1</v>
      </c>
      <c r="G1446" s="139">
        <v>-33.219280949999998</v>
      </c>
    </row>
    <row r="1447" spans="1:7" x14ac:dyDescent="0.4">
      <c r="A1447">
        <v>133584</v>
      </c>
      <c r="B1447" s="145">
        <v>41640</v>
      </c>
      <c r="C1447" t="s">
        <v>1317</v>
      </c>
      <c r="D1447" s="139">
        <v>5</v>
      </c>
      <c r="E1447" s="139">
        <v>1</v>
      </c>
      <c r="F1447" s="139">
        <v>1</v>
      </c>
      <c r="G1447" s="139">
        <v>-33.219280949999998</v>
      </c>
    </row>
    <row r="1448" spans="1:7" x14ac:dyDescent="0.4">
      <c r="A1448">
        <v>133631</v>
      </c>
      <c r="B1448" s="145">
        <v>42795</v>
      </c>
      <c r="C1448" t="s">
        <v>1329</v>
      </c>
      <c r="D1448" s="139">
        <v>2</v>
      </c>
      <c r="E1448" s="139">
        <v>1</v>
      </c>
      <c r="F1448" s="139">
        <v>0</v>
      </c>
      <c r="G1448" s="139">
        <v>-33.219280949999998</v>
      </c>
    </row>
    <row r="1449" spans="1:7" x14ac:dyDescent="0.4">
      <c r="A1449">
        <v>133662</v>
      </c>
      <c r="B1449" s="145">
        <v>42948</v>
      </c>
      <c r="C1449" t="s">
        <v>1372</v>
      </c>
      <c r="D1449" s="139">
        <v>5</v>
      </c>
      <c r="E1449" s="139">
        <v>1</v>
      </c>
      <c r="F1449" s="139">
        <v>1</v>
      </c>
      <c r="G1449" s="139">
        <v>-33.219280949999998</v>
      </c>
    </row>
    <row r="1450" spans="1:7" x14ac:dyDescent="0.4">
      <c r="A1450">
        <v>133671</v>
      </c>
      <c r="B1450" s="145">
        <v>41944</v>
      </c>
      <c r="C1450" t="s">
        <v>1358</v>
      </c>
      <c r="D1450" s="139">
        <v>5</v>
      </c>
      <c r="E1450" s="139">
        <v>1</v>
      </c>
      <c r="F1450" s="139">
        <v>1</v>
      </c>
      <c r="G1450" s="139">
        <v>-33.219280949999998</v>
      </c>
    </row>
    <row r="1451" spans="1:7" x14ac:dyDescent="0.4">
      <c r="A1451">
        <v>133678</v>
      </c>
      <c r="B1451" s="145">
        <v>41456</v>
      </c>
      <c r="C1451" t="s">
        <v>1333</v>
      </c>
      <c r="D1451" s="139">
        <v>3</v>
      </c>
      <c r="E1451" s="139">
        <v>3</v>
      </c>
      <c r="F1451" s="139">
        <v>1</v>
      </c>
      <c r="G1451" s="139">
        <v>-33.219280949999998</v>
      </c>
    </row>
    <row r="1452" spans="1:7" x14ac:dyDescent="0.4">
      <c r="A1452">
        <v>133790</v>
      </c>
      <c r="B1452" s="145">
        <v>42522</v>
      </c>
      <c r="C1452" t="s">
        <v>1359</v>
      </c>
      <c r="D1452" s="139">
        <v>2</v>
      </c>
      <c r="E1452" s="139">
        <v>2</v>
      </c>
      <c r="F1452" s="139">
        <v>0</v>
      </c>
      <c r="G1452" s="139">
        <v>-33.219280949999998</v>
      </c>
    </row>
    <row r="1453" spans="1:7" x14ac:dyDescent="0.4">
      <c r="A1453">
        <v>133899</v>
      </c>
      <c r="B1453" s="145">
        <v>42491</v>
      </c>
      <c r="C1453" t="s">
        <v>1361</v>
      </c>
      <c r="D1453" s="139">
        <v>5</v>
      </c>
      <c r="E1453" s="139">
        <v>1</v>
      </c>
      <c r="F1453" s="139">
        <v>1</v>
      </c>
      <c r="G1453" s="139">
        <v>-33.219280949999998</v>
      </c>
    </row>
    <row r="1454" spans="1:7" x14ac:dyDescent="0.4">
      <c r="A1454">
        <v>133909</v>
      </c>
      <c r="B1454" s="145">
        <v>42887</v>
      </c>
      <c r="C1454" t="s">
        <v>1355</v>
      </c>
      <c r="D1454" s="139">
        <v>4</v>
      </c>
      <c r="E1454" s="139">
        <v>1</v>
      </c>
      <c r="F1454" s="139">
        <v>0</v>
      </c>
      <c r="G1454" s="139">
        <v>-33.219280949999998</v>
      </c>
    </row>
    <row r="1455" spans="1:7" x14ac:dyDescent="0.4">
      <c r="A1455">
        <v>134024</v>
      </c>
      <c r="B1455" s="145">
        <v>42917</v>
      </c>
      <c r="C1455" t="s">
        <v>1366</v>
      </c>
      <c r="D1455" s="139">
        <v>3</v>
      </c>
      <c r="E1455" s="139">
        <v>1</v>
      </c>
      <c r="F1455" s="139">
        <v>1</v>
      </c>
      <c r="G1455" s="139">
        <v>-33.219280949999998</v>
      </c>
    </row>
    <row r="1456" spans="1:7" x14ac:dyDescent="0.4">
      <c r="A1456">
        <v>134035</v>
      </c>
      <c r="B1456" s="145">
        <v>42736</v>
      </c>
      <c r="C1456" t="s">
        <v>1360</v>
      </c>
      <c r="D1456" s="139">
        <v>2</v>
      </c>
      <c r="E1456" s="139">
        <v>2</v>
      </c>
      <c r="F1456" s="139">
        <v>0</v>
      </c>
      <c r="G1456" s="139">
        <v>-33.219280949999998</v>
      </c>
    </row>
    <row r="1457" spans="1:7" x14ac:dyDescent="0.4">
      <c r="A1457">
        <v>134056</v>
      </c>
      <c r="B1457" s="145">
        <v>42522</v>
      </c>
      <c r="C1457" t="s">
        <v>1376</v>
      </c>
      <c r="D1457" s="139">
        <v>5</v>
      </c>
      <c r="E1457" s="139">
        <v>1</v>
      </c>
      <c r="F1457" s="139">
        <v>1</v>
      </c>
      <c r="G1457" s="139">
        <v>-33.219280949999998</v>
      </c>
    </row>
    <row r="1458" spans="1:7" x14ac:dyDescent="0.4">
      <c r="A1458">
        <v>134223</v>
      </c>
      <c r="B1458" s="145">
        <v>42795</v>
      </c>
      <c r="C1458" t="s">
        <v>1365</v>
      </c>
      <c r="D1458" s="139">
        <v>3</v>
      </c>
      <c r="E1458" s="139">
        <v>3</v>
      </c>
      <c r="F1458" s="139">
        <v>1</v>
      </c>
      <c r="G1458" s="139">
        <v>-33.219280949999998</v>
      </c>
    </row>
    <row r="1459" spans="1:7" x14ac:dyDescent="0.4">
      <c r="A1459">
        <v>134275</v>
      </c>
      <c r="B1459" s="145">
        <v>41944</v>
      </c>
      <c r="C1459" t="s">
        <v>1373</v>
      </c>
      <c r="D1459" s="139">
        <v>5</v>
      </c>
      <c r="E1459" s="139">
        <v>1</v>
      </c>
      <c r="F1459" s="139">
        <v>1</v>
      </c>
      <c r="G1459" s="139">
        <v>-33.219280949999998</v>
      </c>
    </row>
    <row r="1460" spans="1:7" x14ac:dyDescent="0.4">
      <c r="A1460">
        <v>134290</v>
      </c>
      <c r="B1460" s="145">
        <v>42795</v>
      </c>
      <c r="C1460" t="s">
        <v>1349</v>
      </c>
      <c r="D1460" s="139">
        <v>4</v>
      </c>
      <c r="E1460" s="139">
        <v>1</v>
      </c>
      <c r="F1460" s="139">
        <v>0</v>
      </c>
      <c r="G1460" s="139">
        <v>-33.219280949999998</v>
      </c>
    </row>
    <row r="1461" spans="1:7" x14ac:dyDescent="0.4">
      <c r="A1461">
        <v>134395</v>
      </c>
      <c r="B1461" s="145">
        <v>42644</v>
      </c>
      <c r="C1461" t="s">
        <v>1352</v>
      </c>
      <c r="D1461" s="139">
        <v>5</v>
      </c>
      <c r="E1461" s="139">
        <v>1</v>
      </c>
      <c r="F1461" s="139">
        <v>1</v>
      </c>
      <c r="G1461" s="139">
        <v>-33.219280949999998</v>
      </c>
    </row>
    <row r="1462" spans="1:7" x14ac:dyDescent="0.4">
      <c r="A1462">
        <v>134480</v>
      </c>
      <c r="B1462" s="145">
        <v>42614</v>
      </c>
      <c r="C1462" t="s">
        <v>1368</v>
      </c>
      <c r="D1462" s="139">
        <v>3</v>
      </c>
      <c r="E1462" s="139">
        <v>3</v>
      </c>
      <c r="F1462" s="139">
        <v>1</v>
      </c>
      <c r="G1462" s="139">
        <v>-33.219280949999998</v>
      </c>
    </row>
    <row r="1463" spans="1:7" x14ac:dyDescent="0.4">
      <c r="A1463">
        <v>134574</v>
      </c>
      <c r="B1463" s="145">
        <v>42979</v>
      </c>
      <c r="C1463" t="s">
        <v>1216</v>
      </c>
      <c r="D1463" s="139">
        <v>3</v>
      </c>
      <c r="E1463" s="139">
        <v>1</v>
      </c>
      <c r="F1463" s="139">
        <v>1</v>
      </c>
      <c r="G1463" s="139">
        <v>-33.219280949999998</v>
      </c>
    </row>
    <row r="1464" spans="1:7" x14ac:dyDescent="0.4">
      <c r="A1464">
        <v>134601</v>
      </c>
      <c r="B1464" s="145">
        <v>42795</v>
      </c>
      <c r="C1464" t="s">
        <v>1350</v>
      </c>
      <c r="D1464" s="139">
        <v>3</v>
      </c>
      <c r="E1464" s="139">
        <v>2</v>
      </c>
      <c r="F1464" s="139">
        <v>1</v>
      </c>
      <c r="G1464" s="139">
        <v>-33.219280949999998</v>
      </c>
    </row>
    <row r="1465" spans="1:7" x14ac:dyDescent="0.4">
      <c r="A1465">
        <v>134663</v>
      </c>
      <c r="B1465" s="145">
        <v>42826</v>
      </c>
      <c r="C1465" t="s">
        <v>1377</v>
      </c>
      <c r="D1465" s="139">
        <v>3</v>
      </c>
      <c r="E1465" s="139">
        <v>3</v>
      </c>
      <c r="F1465" s="139">
        <v>1</v>
      </c>
      <c r="G1465" s="139">
        <v>-33.219280949999998</v>
      </c>
    </row>
    <row r="1466" spans="1:7" x14ac:dyDescent="0.4">
      <c r="A1466">
        <v>134856</v>
      </c>
      <c r="B1466" s="145">
        <v>42430</v>
      </c>
      <c r="C1466" t="s">
        <v>1357</v>
      </c>
      <c r="D1466" s="139">
        <v>5</v>
      </c>
      <c r="E1466" s="139">
        <v>1</v>
      </c>
      <c r="F1466" s="139">
        <v>1</v>
      </c>
      <c r="G1466" s="139">
        <v>-33.219280949999998</v>
      </c>
    </row>
    <row r="1467" spans="1:7" x14ac:dyDescent="0.4">
      <c r="A1467">
        <v>135027</v>
      </c>
      <c r="B1467" s="145">
        <v>42064</v>
      </c>
      <c r="C1467" t="s">
        <v>1378</v>
      </c>
      <c r="D1467" s="139">
        <v>2</v>
      </c>
      <c r="E1467" s="139">
        <v>1</v>
      </c>
      <c r="F1467" s="139">
        <v>0</v>
      </c>
      <c r="G1467" s="139">
        <v>-33.219280949999998</v>
      </c>
    </row>
    <row r="1468" spans="1:7" x14ac:dyDescent="0.4">
      <c r="A1468">
        <v>135192</v>
      </c>
      <c r="B1468" s="145">
        <v>42948</v>
      </c>
      <c r="C1468" t="s">
        <v>1220</v>
      </c>
      <c r="D1468" s="139">
        <v>2</v>
      </c>
      <c r="E1468" s="139">
        <v>3</v>
      </c>
      <c r="F1468" s="139">
        <v>0</v>
      </c>
      <c r="G1468" s="139">
        <v>-33.219280949999998</v>
      </c>
    </row>
    <row r="1469" spans="1:7" x14ac:dyDescent="0.4">
      <c r="A1469">
        <v>135291</v>
      </c>
      <c r="B1469" s="145">
        <v>42795</v>
      </c>
      <c r="C1469" t="s">
        <v>1198</v>
      </c>
      <c r="D1469" s="139">
        <v>3</v>
      </c>
      <c r="E1469" s="139">
        <v>2</v>
      </c>
      <c r="F1469" s="139">
        <v>1</v>
      </c>
      <c r="G1469" s="139">
        <v>-33.219280949999998</v>
      </c>
    </row>
    <row r="1470" spans="1:7" x14ac:dyDescent="0.4">
      <c r="A1470">
        <v>135364</v>
      </c>
      <c r="B1470" s="145">
        <v>43009</v>
      </c>
      <c r="C1470" t="s">
        <v>1191</v>
      </c>
      <c r="D1470" s="139">
        <v>3</v>
      </c>
      <c r="E1470" s="139">
        <v>1</v>
      </c>
      <c r="F1470" s="139">
        <v>1</v>
      </c>
      <c r="G1470" s="139">
        <v>-33.219280949999998</v>
      </c>
    </row>
    <row r="1471" spans="1:7" x14ac:dyDescent="0.4">
      <c r="A1471">
        <v>135377</v>
      </c>
      <c r="B1471" s="145">
        <v>41000</v>
      </c>
      <c r="C1471" t="s">
        <v>1200</v>
      </c>
      <c r="D1471" s="139">
        <v>3</v>
      </c>
      <c r="E1471" s="139">
        <v>3</v>
      </c>
      <c r="F1471" s="139">
        <v>1</v>
      </c>
      <c r="G1471" s="139">
        <v>-33.219280949999998</v>
      </c>
    </row>
    <row r="1472" spans="1:7" x14ac:dyDescent="0.4">
      <c r="A1472">
        <v>135378</v>
      </c>
      <c r="B1472" s="145">
        <v>42705</v>
      </c>
      <c r="C1472" t="s">
        <v>1189</v>
      </c>
      <c r="D1472" s="139">
        <v>3</v>
      </c>
      <c r="E1472" s="139">
        <v>3</v>
      </c>
      <c r="F1472" s="139">
        <v>1</v>
      </c>
      <c r="G1472" s="139">
        <v>-33.219280949999998</v>
      </c>
    </row>
    <row r="1473" spans="1:7" x14ac:dyDescent="0.4">
      <c r="A1473">
        <v>135449</v>
      </c>
      <c r="B1473" s="145">
        <v>42795</v>
      </c>
      <c r="C1473" t="s">
        <v>1197</v>
      </c>
      <c r="D1473" s="139">
        <v>5</v>
      </c>
      <c r="E1473" s="139">
        <v>1</v>
      </c>
      <c r="F1473" s="139">
        <v>1</v>
      </c>
      <c r="G1473" s="139">
        <v>-33.219280949999998</v>
      </c>
    </row>
    <row r="1474" spans="1:7" x14ac:dyDescent="0.4">
      <c r="A1474">
        <v>135486</v>
      </c>
      <c r="B1474" s="145">
        <v>42644</v>
      </c>
      <c r="C1474" t="s">
        <v>1211</v>
      </c>
      <c r="D1474" s="139">
        <v>2</v>
      </c>
      <c r="E1474" s="139">
        <v>1</v>
      </c>
      <c r="F1474" s="139">
        <v>0</v>
      </c>
      <c r="G1474" s="139">
        <v>-33.219280949999998</v>
      </c>
    </row>
    <row r="1475" spans="1:7" x14ac:dyDescent="0.4">
      <c r="A1475">
        <v>135551</v>
      </c>
      <c r="B1475" s="145">
        <v>42491</v>
      </c>
      <c r="C1475" t="s">
        <v>1206</v>
      </c>
      <c r="D1475" s="139">
        <v>3</v>
      </c>
      <c r="E1475" s="139">
        <v>3</v>
      </c>
      <c r="F1475" s="139">
        <v>1</v>
      </c>
      <c r="G1475" s="139">
        <v>-33.219280949999998</v>
      </c>
    </row>
    <row r="1476" spans="1:7" x14ac:dyDescent="0.4">
      <c r="A1476">
        <v>135657</v>
      </c>
      <c r="B1476" s="145">
        <v>42979</v>
      </c>
      <c r="C1476" t="s">
        <v>1225</v>
      </c>
      <c r="D1476" s="139">
        <v>2</v>
      </c>
      <c r="E1476" s="139">
        <v>3</v>
      </c>
      <c r="F1476" s="139">
        <v>0</v>
      </c>
      <c r="G1476" s="139">
        <v>-33.219280949999998</v>
      </c>
    </row>
    <row r="1477" spans="1:7" x14ac:dyDescent="0.4">
      <c r="A1477">
        <v>135813</v>
      </c>
      <c r="B1477" s="145">
        <v>42856</v>
      </c>
      <c r="C1477" t="s">
        <v>1218</v>
      </c>
      <c r="D1477" s="139">
        <v>5</v>
      </c>
      <c r="E1477" s="139">
        <v>1</v>
      </c>
      <c r="F1477" s="139">
        <v>1</v>
      </c>
      <c r="G1477" s="139">
        <v>-33.219280949999998</v>
      </c>
    </row>
    <row r="1478" spans="1:7" x14ac:dyDescent="0.4">
      <c r="A1478">
        <v>135845</v>
      </c>
      <c r="B1478" s="145">
        <v>42705</v>
      </c>
      <c r="C1478" t="s">
        <v>1210</v>
      </c>
      <c r="D1478" s="139">
        <v>5</v>
      </c>
      <c r="E1478" s="139">
        <v>1</v>
      </c>
      <c r="F1478" s="139">
        <v>1</v>
      </c>
      <c r="G1478" s="139">
        <v>-33.219280949999998</v>
      </c>
    </row>
    <row r="1479" spans="1:7" x14ac:dyDescent="0.4">
      <c r="A1479">
        <v>136126</v>
      </c>
      <c r="B1479" s="145">
        <v>42370</v>
      </c>
      <c r="C1479" t="s">
        <v>1194</v>
      </c>
      <c r="D1479" s="139">
        <v>5</v>
      </c>
      <c r="E1479" s="139">
        <v>1</v>
      </c>
      <c r="F1479" s="139">
        <v>1</v>
      </c>
      <c r="G1479" s="139">
        <v>-33.219280949999998</v>
      </c>
    </row>
    <row r="1480" spans="1:7" x14ac:dyDescent="0.4">
      <c r="A1480">
        <v>136266</v>
      </c>
      <c r="B1480" s="145">
        <v>42736</v>
      </c>
      <c r="C1480" t="s">
        <v>1214</v>
      </c>
      <c r="D1480" s="139">
        <v>4</v>
      </c>
      <c r="E1480" s="139">
        <v>3</v>
      </c>
      <c r="F1480" s="139">
        <v>0</v>
      </c>
      <c r="G1480" s="139">
        <v>-33.219280949999998</v>
      </c>
    </row>
    <row r="1481" spans="1:7" x14ac:dyDescent="0.4">
      <c r="A1481">
        <v>136475</v>
      </c>
      <c r="B1481" s="145">
        <v>42339</v>
      </c>
      <c r="C1481" t="s">
        <v>1219</v>
      </c>
      <c r="D1481" s="139">
        <v>1</v>
      </c>
      <c r="E1481" s="139">
        <v>2</v>
      </c>
      <c r="F1481" s="139">
        <v>0</v>
      </c>
      <c r="G1481" s="139">
        <v>-33.219280949999998</v>
      </c>
    </row>
    <row r="1482" spans="1:7" x14ac:dyDescent="0.4">
      <c r="A1482">
        <v>136497</v>
      </c>
      <c r="B1482" s="145">
        <v>42614</v>
      </c>
      <c r="C1482" t="s">
        <v>1192</v>
      </c>
      <c r="D1482" s="139">
        <v>3</v>
      </c>
      <c r="E1482" s="139">
        <v>3</v>
      </c>
      <c r="F1482" s="139">
        <v>1</v>
      </c>
      <c r="G1482" s="139">
        <v>-33.219280949999998</v>
      </c>
    </row>
    <row r="1483" spans="1:7" x14ac:dyDescent="0.4">
      <c r="A1483">
        <v>136816</v>
      </c>
      <c r="B1483" s="145">
        <v>42309</v>
      </c>
      <c r="C1483" t="s">
        <v>1196</v>
      </c>
      <c r="D1483" s="139">
        <v>5</v>
      </c>
      <c r="E1483" s="139">
        <v>1</v>
      </c>
      <c r="F1483" s="139">
        <v>1</v>
      </c>
      <c r="G1483" s="139">
        <v>-33.219280949999998</v>
      </c>
    </row>
    <row r="1484" spans="1:7" x14ac:dyDescent="0.4">
      <c r="A1484">
        <v>136844</v>
      </c>
      <c r="B1484" s="145">
        <v>42217</v>
      </c>
      <c r="C1484" t="s">
        <v>1190</v>
      </c>
      <c r="D1484" s="139">
        <v>5</v>
      </c>
      <c r="E1484" s="139">
        <v>1</v>
      </c>
      <c r="F1484" s="139">
        <v>1</v>
      </c>
      <c r="G1484" s="139">
        <v>-33.219280949999998</v>
      </c>
    </row>
    <row r="1485" spans="1:7" x14ac:dyDescent="0.4">
      <c r="A1485">
        <v>136990</v>
      </c>
      <c r="B1485" s="145">
        <v>42856</v>
      </c>
      <c r="C1485" t="s">
        <v>1207</v>
      </c>
      <c r="D1485" s="139">
        <v>5</v>
      </c>
      <c r="E1485" s="139">
        <v>1</v>
      </c>
      <c r="F1485" s="139">
        <v>1</v>
      </c>
      <c r="G1485" s="139">
        <v>-33.219280949999998</v>
      </c>
    </row>
    <row r="1486" spans="1:7" x14ac:dyDescent="0.4">
      <c r="A1486">
        <v>136992</v>
      </c>
      <c r="B1486" s="145">
        <v>42736</v>
      </c>
      <c r="C1486" t="s">
        <v>1201</v>
      </c>
      <c r="D1486" s="139">
        <v>2</v>
      </c>
      <c r="E1486" s="139">
        <v>2</v>
      </c>
      <c r="F1486" s="139">
        <v>0</v>
      </c>
      <c r="G1486" s="139">
        <v>-33.219280949999998</v>
      </c>
    </row>
    <row r="1487" spans="1:7" x14ac:dyDescent="0.4">
      <c r="A1487">
        <v>137129</v>
      </c>
      <c r="B1487" s="145">
        <v>42948</v>
      </c>
      <c r="C1487" t="s">
        <v>1213</v>
      </c>
      <c r="D1487" s="139">
        <v>2</v>
      </c>
      <c r="E1487" s="139">
        <v>3</v>
      </c>
      <c r="F1487" s="139">
        <v>0</v>
      </c>
      <c r="G1487" s="139">
        <v>-33.219280949999998</v>
      </c>
    </row>
    <row r="1488" spans="1:7" x14ac:dyDescent="0.4">
      <c r="A1488">
        <v>137163</v>
      </c>
      <c r="B1488" s="145">
        <v>42705</v>
      </c>
      <c r="C1488" t="s">
        <v>1233</v>
      </c>
      <c r="D1488" s="139">
        <v>4</v>
      </c>
      <c r="E1488" s="139">
        <v>1</v>
      </c>
      <c r="F1488" s="139">
        <v>0</v>
      </c>
      <c r="G1488" s="139">
        <v>-33.219280949999998</v>
      </c>
    </row>
    <row r="1489" spans="1:7" x14ac:dyDescent="0.4">
      <c r="A1489">
        <v>137251</v>
      </c>
      <c r="B1489" s="145">
        <v>42826</v>
      </c>
      <c r="C1489" t="s">
        <v>1195</v>
      </c>
      <c r="D1489" s="139">
        <v>2</v>
      </c>
      <c r="E1489" s="139">
        <v>1</v>
      </c>
      <c r="F1489" s="139">
        <v>0</v>
      </c>
      <c r="G1489" s="139">
        <v>-33.219280949999998</v>
      </c>
    </row>
    <row r="1490" spans="1:7" x14ac:dyDescent="0.4">
      <c r="A1490">
        <v>137403</v>
      </c>
      <c r="B1490" s="145">
        <v>42887</v>
      </c>
      <c r="C1490" t="s">
        <v>1227</v>
      </c>
      <c r="D1490" s="139">
        <v>2</v>
      </c>
      <c r="E1490" s="139">
        <v>1</v>
      </c>
      <c r="F1490" s="139">
        <v>0</v>
      </c>
      <c r="G1490" s="139">
        <v>-33.219280949999998</v>
      </c>
    </row>
    <row r="1491" spans="1:7" x14ac:dyDescent="0.4">
      <c r="A1491">
        <v>137409</v>
      </c>
      <c r="B1491" s="145">
        <v>42826</v>
      </c>
      <c r="C1491" t="s">
        <v>1204</v>
      </c>
      <c r="D1491" s="139">
        <v>2</v>
      </c>
      <c r="E1491" s="139">
        <v>3</v>
      </c>
      <c r="F1491" s="139">
        <v>0</v>
      </c>
      <c r="G1491" s="139">
        <v>-33.219280949999998</v>
      </c>
    </row>
    <row r="1492" spans="1:7" x14ac:dyDescent="0.4">
      <c r="A1492">
        <v>137420</v>
      </c>
      <c r="B1492" s="145">
        <v>42856</v>
      </c>
      <c r="C1492" t="s">
        <v>1203</v>
      </c>
      <c r="D1492" s="139">
        <v>3</v>
      </c>
      <c r="E1492" s="139">
        <v>3</v>
      </c>
      <c r="F1492" s="139">
        <v>1</v>
      </c>
      <c r="G1492" s="139">
        <v>-33.219280949999998</v>
      </c>
    </row>
    <row r="1493" spans="1:7" x14ac:dyDescent="0.4">
      <c r="A1493">
        <v>137761</v>
      </c>
      <c r="B1493" s="145">
        <v>42583</v>
      </c>
      <c r="C1493" t="s">
        <v>1212</v>
      </c>
      <c r="D1493" s="139">
        <v>3</v>
      </c>
      <c r="E1493" s="139">
        <v>3</v>
      </c>
      <c r="F1493" s="139">
        <v>1</v>
      </c>
      <c r="G1493" s="139">
        <v>-33.219280949999998</v>
      </c>
    </row>
    <row r="1494" spans="1:7" x14ac:dyDescent="0.4">
      <c r="A1494">
        <v>137897</v>
      </c>
      <c r="B1494" s="145">
        <v>42736</v>
      </c>
      <c r="C1494" t="s">
        <v>409</v>
      </c>
      <c r="D1494" s="139">
        <v>2</v>
      </c>
      <c r="E1494" s="139">
        <v>1</v>
      </c>
      <c r="F1494" s="139">
        <v>0</v>
      </c>
      <c r="G1494" s="139">
        <v>-33.219280949999998</v>
      </c>
    </row>
    <row r="1495" spans="1:7" x14ac:dyDescent="0.4">
      <c r="A1495">
        <v>137997</v>
      </c>
      <c r="B1495" s="145">
        <v>42644</v>
      </c>
      <c r="C1495" t="s">
        <v>1540</v>
      </c>
      <c r="D1495" s="139">
        <v>3</v>
      </c>
      <c r="E1495" s="139">
        <v>3</v>
      </c>
      <c r="F1495" s="139">
        <v>1</v>
      </c>
      <c r="G1495" s="139">
        <v>-33.219280949999998</v>
      </c>
    </row>
    <row r="1496" spans="1:7" x14ac:dyDescent="0.4">
      <c r="A1496">
        <v>138729</v>
      </c>
      <c r="B1496" s="145">
        <v>42583</v>
      </c>
      <c r="C1496" t="s">
        <v>880</v>
      </c>
      <c r="D1496" s="139">
        <v>2</v>
      </c>
      <c r="E1496" s="139">
        <v>2</v>
      </c>
      <c r="F1496" s="139">
        <v>0</v>
      </c>
      <c r="G1496" s="139">
        <v>-33.219280949999998</v>
      </c>
    </row>
    <row r="1497" spans="1:7" x14ac:dyDescent="0.4">
      <c r="A1497">
        <v>138849</v>
      </c>
      <c r="B1497" s="145">
        <v>42705</v>
      </c>
      <c r="C1497" t="s">
        <v>1115</v>
      </c>
      <c r="D1497" s="139">
        <v>3</v>
      </c>
      <c r="E1497" s="139">
        <v>2</v>
      </c>
      <c r="F1497" s="139">
        <v>1</v>
      </c>
      <c r="G1497" s="139">
        <v>-33.219280949999998</v>
      </c>
    </row>
    <row r="1498" spans="1:7" x14ac:dyDescent="0.4">
      <c r="A1498">
        <v>138887</v>
      </c>
      <c r="B1498" s="145">
        <v>42675</v>
      </c>
      <c r="C1498" t="s">
        <v>876</v>
      </c>
      <c r="D1498" s="139">
        <v>5</v>
      </c>
      <c r="E1498" s="139">
        <v>2</v>
      </c>
      <c r="F1498" s="139">
        <v>1</v>
      </c>
      <c r="G1498" s="139">
        <v>-33.219280949999998</v>
      </c>
    </row>
    <row r="1499" spans="1:7" x14ac:dyDescent="0.4">
      <c r="A1499">
        <v>138910</v>
      </c>
      <c r="B1499" s="145">
        <v>42552</v>
      </c>
      <c r="C1499" t="s">
        <v>871</v>
      </c>
      <c r="D1499" s="139">
        <v>5</v>
      </c>
      <c r="E1499" s="139">
        <v>1</v>
      </c>
      <c r="F1499" s="139">
        <v>1</v>
      </c>
      <c r="G1499" s="139">
        <v>-33.219280949999998</v>
      </c>
    </row>
    <row r="1500" spans="1:7" x14ac:dyDescent="0.4">
      <c r="A1500">
        <v>139289</v>
      </c>
      <c r="B1500" s="145">
        <v>42522</v>
      </c>
      <c r="C1500" t="s">
        <v>1512</v>
      </c>
      <c r="D1500" s="139">
        <v>3</v>
      </c>
      <c r="E1500" s="139">
        <v>3</v>
      </c>
      <c r="F1500" s="139">
        <v>1</v>
      </c>
      <c r="G1500" s="139">
        <v>-33.219280949999998</v>
      </c>
    </row>
    <row r="1501" spans="1:7" x14ac:dyDescent="0.4">
      <c r="A1501">
        <v>139384</v>
      </c>
      <c r="B1501" s="145">
        <v>42826</v>
      </c>
      <c r="C1501" t="s">
        <v>1543</v>
      </c>
      <c r="D1501" s="139">
        <v>2</v>
      </c>
      <c r="E1501" s="139">
        <v>1</v>
      </c>
      <c r="F1501" s="139">
        <v>0</v>
      </c>
      <c r="G1501" s="139">
        <v>-33.219280949999998</v>
      </c>
    </row>
    <row r="1502" spans="1:7" x14ac:dyDescent="0.4">
      <c r="A1502">
        <v>139473</v>
      </c>
      <c r="B1502" s="145">
        <v>42736</v>
      </c>
      <c r="C1502" t="s">
        <v>881</v>
      </c>
      <c r="D1502" s="139">
        <v>4</v>
      </c>
      <c r="E1502" s="139">
        <v>3</v>
      </c>
      <c r="F1502" s="139">
        <v>0</v>
      </c>
      <c r="G1502" s="139">
        <v>-33.219280949999998</v>
      </c>
    </row>
    <row r="1503" spans="1:7" x14ac:dyDescent="0.4">
      <c r="A1503">
        <v>139838</v>
      </c>
      <c r="B1503" s="145">
        <v>42644</v>
      </c>
      <c r="C1503" t="s">
        <v>877</v>
      </c>
      <c r="D1503" s="139">
        <v>5</v>
      </c>
      <c r="E1503" s="139">
        <v>1</v>
      </c>
      <c r="F1503" s="139">
        <v>1</v>
      </c>
      <c r="G1503" s="139">
        <v>-33.219280949999998</v>
      </c>
    </row>
    <row r="1504" spans="1:7" x14ac:dyDescent="0.4">
      <c r="A1504">
        <v>139999</v>
      </c>
      <c r="B1504" s="145">
        <v>42217</v>
      </c>
      <c r="C1504" t="s">
        <v>875</v>
      </c>
      <c r="D1504" s="139">
        <v>3</v>
      </c>
      <c r="E1504" s="139">
        <v>3</v>
      </c>
      <c r="F1504" s="139">
        <v>1</v>
      </c>
      <c r="G1504" s="139">
        <v>-33.219280949999998</v>
      </c>
    </row>
    <row r="1505" spans="1:7" x14ac:dyDescent="0.4">
      <c r="A1505">
        <v>140176</v>
      </c>
      <c r="B1505" s="145">
        <v>42979</v>
      </c>
      <c r="C1505" t="s">
        <v>1523</v>
      </c>
      <c r="D1505" s="139">
        <v>4</v>
      </c>
      <c r="E1505" s="139">
        <v>2</v>
      </c>
      <c r="F1505" s="139">
        <v>0</v>
      </c>
      <c r="G1505" s="139">
        <v>-33.219280949999998</v>
      </c>
    </row>
    <row r="1506" spans="1:7" x14ac:dyDescent="0.4">
      <c r="A1506">
        <v>140235</v>
      </c>
      <c r="B1506" s="145">
        <v>42644</v>
      </c>
      <c r="C1506" t="s">
        <v>872</v>
      </c>
      <c r="D1506" s="139">
        <v>3</v>
      </c>
      <c r="E1506" s="139">
        <v>2</v>
      </c>
      <c r="F1506" s="139">
        <v>1</v>
      </c>
      <c r="G1506" s="139">
        <v>-33.219280949999998</v>
      </c>
    </row>
    <row r="1507" spans="1:7" x14ac:dyDescent="0.4">
      <c r="A1507">
        <v>140494</v>
      </c>
      <c r="B1507" s="145">
        <v>42767</v>
      </c>
      <c r="C1507" t="s">
        <v>1533</v>
      </c>
      <c r="D1507" s="139">
        <v>2</v>
      </c>
      <c r="E1507" s="139">
        <v>2</v>
      </c>
      <c r="F1507" s="139">
        <v>0</v>
      </c>
      <c r="G1507" s="139">
        <v>-33.219280949999998</v>
      </c>
    </row>
    <row r="1508" spans="1:7" x14ac:dyDescent="0.4">
      <c r="A1508">
        <v>141057</v>
      </c>
      <c r="B1508" s="145">
        <v>42705</v>
      </c>
      <c r="C1508" t="s">
        <v>1539</v>
      </c>
      <c r="D1508" s="139">
        <v>5</v>
      </c>
      <c r="E1508" s="139">
        <v>2</v>
      </c>
      <c r="F1508" s="139">
        <v>1</v>
      </c>
      <c r="G1508" s="139">
        <v>-33.219280949999998</v>
      </c>
    </row>
    <row r="1509" spans="1:7" x14ac:dyDescent="0.4">
      <c r="A1509">
        <v>141088</v>
      </c>
      <c r="B1509" s="145">
        <v>42583</v>
      </c>
      <c r="C1509" t="s">
        <v>1536</v>
      </c>
      <c r="D1509" s="139">
        <v>2</v>
      </c>
      <c r="E1509" s="139">
        <v>2</v>
      </c>
      <c r="F1509" s="139">
        <v>0</v>
      </c>
      <c r="G1509" s="139">
        <v>-33.219280949999998</v>
      </c>
    </row>
    <row r="1510" spans="1:7" x14ac:dyDescent="0.4">
      <c r="A1510">
        <v>141113</v>
      </c>
      <c r="B1510" s="145">
        <v>42736</v>
      </c>
      <c r="C1510" t="s">
        <v>870</v>
      </c>
      <c r="D1510" s="139">
        <v>3</v>
      </c>
      <c r="E1510" s="139">
        <v>2</v>
      </c>
      <c r="F1510" s="139">
        <v>1</v>
      </c>
      <c r="G1510" s="139">
        <v>-33.219280949999998</v>
      </c>
    </row>
    <row r="1511" spans="1:7" x14ac:dyDescent="0.4">
      <c r="A1511">
        <v>141236</v>
      </c>
      <c r="B1511" s="145">
        <v>42767</v>
      </c>
      <c r="C1511" t="s">
        <v>897</v>
      </c>
      <c r="D1511" s="139">
        <v>3</v>
      </c>
      <c r="E1511" s="139">
        <v>3</v>
      </c>
      <c r="F1511" s="139">
        <v>1</v>
      </c>
      <c r="G1511" s="139">
        <v>-33.219280949999998</v>
      </c>
    </row>
    <row r="1512" spans="1:7" x14ac:dyDescent="0.4">
      <c r="A1512">
        <v>141269</v>
      </c>
      <c r="B1512" s="145">
        <v>42156</v>
      </c>
      <c r="C1512" t="s">
        <v>1505</v>
      </c>
      <c r="D1512" s="139">
        <v>2</v>
      </c>
      <c r="E1512" s="139">
        <v>1</v>
      </c>
      <c r="F1512" s="139">
        <v>0</v>
      </c>
      <c r="G1512" s="139">
        <v>-33.219280949999998</v>
      </c>
    </row>
    <row r="1513" spans="1:7" x14ac:dyDescent="0.4">
      <c r="A1513">
        <v>141479</v>
      </c>
      <c r="B1513" s="145">
        <v>42491</v>
      </c>
      <c r="C1513" t="s">
        <v>913</v>
      </c>
      <c r="D1513" s="139">
        <v>4</v>
      </c>
      <c r="E1513" s="139">
        <v>2</v>
      </c>
      <c r="F1513" s="139">
        <v>0</v>
      </c>
      <c r="G1513" s="139">
        <v>-33.219280949999998</v>
      </c>
    </row>
    <row r="1514" spans="1:7" x14ac:dyDescent="0.4">
      <c r="A1514">
        <v>141494</v>
      </c>
      <c r="B1514" s="145">
        <v>42614</v>
      </c>
      <c r="C1514" t="s">
        <v>902</v>
      </c>
      <c r="D1514" s="139">
        <v>5</v>
      </c>
      <c r="E1514" s="139">
        <v>1</v>
      </c>
      <c r="F1514" s="139">
        <v>1</v>
      </c>
      <c r="G1514" s="139">
        <v>-33.219280949999998</v>
      </c>
    </row>
    <row r="1515" spans="1:7" x14ac:dyDescent="0.4">
      <c r="A1515">
        <v>141563</v>
      </c>
      <c r="B1515" s="145">
        <v>42339</v>
      </c>
      <c r="C1515" t="s">
        <v>1535</v>
      </c>
      <c r="D1515" s="139">
        <v>5</v>
      </c>
      <c r="E1515" s="139">
        <v>1</v>
      </c>
      <c r="F1515" s="139">
        <v>1</v>
      </c>
      <c r="G1515" s="139">
        <v>-33.219280949999998</v>
      </c>
    </row>
    <row r="1516" spans="1:7" x14ac:dyDescent="0.4">
      <c r="A1516">
        <v>141621</v>
      </c>
      <c r="B1516" s="145">
        <v>42826</v>
      </c>
      <c r="C1516" t="s">
        <v>906</v>
      </c>
      <c r="D1516" s="139">
        <v>2</v>
      </c>
      <c r="E1516" s="139">
        <v>3</v>
      </c>
      <c r="F1516" s="139">
        <v>0</v>
      </c>
      <c r="G1516" s="139">
        <v>-33.219280949999998</v>
      </c>
    </row>
    <row r="1517" spans="1:7" x14ac:dyDescent="0.4">
      <c r="A1517">
        <v>141627</v>
      </c>
      <c r="B1517" s="145">
        <v>42948</v>
      </c>
      <c r="C1517" t="s">
        <v>1518</v>
      </c>
      <c r="D1517" s="139">
        <v>2</v>
      </c>
      <c r="E1517" s="139">
        <v>1</v>
      </c>
      <c r="F1517" s="139">
        <v>0</v>
      </c>
      <c r="G1517" s="139">
        <v>-33.219280949999998</v>
      </c>
    </row>
    <row r="1518" spans="1:7" x14ac:dyDescent="0.4">
      <c r="A1518">
        <v>141632</v>
      </c>
      <c r="B1518" s="145">
        <v>42767</v>
      </c>
      <c r="C1518" t="s">
        <v>1520</v>
      </c>
      <c r="D1518" s="139">
        <v>4</v>
      </c>
      <c r="E1518" s="139">
        <v>3</v>
      </c>
      <c r="F1518" s="139">
        <v>0</v>
      </c>
      <c r="G1518" s="139">
        <v>-33.219280949999998</v>
      </c>
    </row>
    <row r="1519" spans="1:7" x14ac:dyDescent="0.4">
      <c r="A1519">
        <v>141722</v>
      </c>
      <c r="B1519" s="145">
        <v>42614</v>
      </c>
      <c r="C1519" t="s">
        <v>895</v>
      </c>
      <c r="D1519" s="139">
        <v>2</v>
      </c>
      <c r="E1519" s="139">
        <v>1</v>
      </c>
      <c r="F1519" s="139">
        <v>0</v>
      </c>
      <c r="G1519" s="139">
        <v>-33.219280949999998</v>
      </c>
    </row>
    <row r="1520" spans="1:7" x14ac:dyDescent="0.4">
      <c r="A1520">
        <v>141845</v>
      </c>
      <c r="B1520" s="145">
        <v>42736</v>
      </c>
      <c r="C1520" t="s">
        <v>653</v>
      </c>
      <c r="D1520" s="139">
        <v>5</v>
      </c>
      <c r="E1520" s="139">
        <v>2</v>
      </c>
      <c r="F1520" s="139">
        <v>1</v>
      </c>
      <c r="G1520" s="139">
        <v>-33.219280949999998</v>
      </c>
    </row>
    <row r="1521" spans="1:7" x14ac:dyDescent="0.4">
      <c r="A1521">
        <v>141936</v>
      </c>
      <c r="B1521" s="145">
        <v>42064</v>
      </c>
      <c r="C1521" t="s">
        <v>665</v>
      </c>
      <c r="D1521" s="139">
        <v>4</v>
      </c>
      <c r="E1521" s="139">
        <v>2</v>
      </c>
      <c r="F1521" s="139">
        <v>0</v>
      </c>
      <c r="G1521" s="139">
        <v>-33.219280949999998</v>
      </c>
    </row>
    <row r="1522" spans="1:7" x14ac:dyDescent="0.4">
      <c r="A1522">
        <v>141949</v>
      </c>
      <c r="B1522" s="145">
        <v>42522</v>
      </c>
      <c r="C1522" t="s">
        <v>669</v>
      </c>
      <c r="D1522" s="139">
        <v>4</v>
      </c>
      <c r="E1522" s="139">
        <v>2</v>
      </c>
      <c r="F1522" s="139">
        <v>0</v>
      </c>
      <c r="G1522" s="139">
        <v>-33.219280949999998</v>
      </c>
    </row>
    <row r="1523" spans="1:7" x14ac:dyDescent="0.4">
      <c r="A1523">
        <v>141961</v>
      </c>
      <c r="B1523" s="145">
        <v>42522</v>
      </c>
      <c r="C1523" t="s">
        <v>655</v>
      </c>
      <c r="D1523" s="139">
        <v>5</v>
      </c>
      <c r="E1523" s="139">
        <v>1</v>
      </c>
      <c r="F1523" s="139">
        <v>1</v>
      </c>
      <c r="G1523" s="139">
        <v>-33.219280949999998</v>
      </c>
    </row>
    <row r="1524" spans="1:7" x14ac:dyDescent="0.4">
      <c r="A1524">
        <v>141976</v>
      </c>
      <c r="B1524" s="145">
        <v>42614</v>
      </c>
      <c r="C1524" t="s">
        <v>662</v>
      </c>
      <c r="D1524" s="139">
        <v>2</v>
      </c>
      <c r="E1524" s="139">
        <v>2</v>
      </c>
      <c r="F1524" s="139">
        <v>0</v>
      </c>
      <c r="G1524" s="139">
        <v>-33.219280949999998</v>
      </c>
    </row>
    <row r="1525" spans="1:7" x14ac:dyDescent="0.4">
      <c r="A1525">
        <v>142043</v>
      </c>
      <c r="B1525" s="145">
        <v>42095</v>
      </c>
      <c r="C1525" t="s">
        <v>661</v>
      </c>
      <c r="D1525" s="139">
        <v>5</v>
      </c>
      <c r="E1525" s="139">
        <v>1</v>
      </c>
      <c r="F1525" s="139">
        <v>1</v>
      </c>
      <c r="G1525" s="139">
        <v>-33.219280949999998</v>
      </c>
    </row>
    <row r="1526" spans="1:7" x14ac:dyDescent="0.4">
      <c r="A1526">
        <v>142091</v>
      </c>
      <c r="B1526" s="145">
        <v>42125</v>
      </c>
      <c r="C1526" t="s">
        <v>671</v>
      </c>
      <c r="D1526" s="139">
        <v>5</v>
      </c>
      <c r="E1526" s="139">
        <v>1</v>
      </c>
      <c r="F1526" s="139">
        <v>1</v>
      </c>
      <c r="G1526" s="139">
        <v>-33.219280949999998</v>
      </c>
    </row>
    <row r="1527" spans="1:7" x14ac:dyDescent="0.4">
      <c r="A1527">
        <v>142157</v>
      </c>
      <c r="B1527" s="145">
        <v>42522</v>
      </c>
      <c r="C1527" t="s">
        <v>681</v>
      </c>
      <c r="D1527" s="139">
        <v>4</v>
      </c>
      <c r="E1527" s="139">
        <v>2</v>
      </c>
      <c r="F1527" s="139">
        <v>0</v>
      </c>
      <c r="G1527" s="139">
        <v>-33.219280949999998</v>
      </c>
    </row>
    <row r="1528" spans="1:7" x14ac:dyDescent="0.4">
      <c r="A1528">
        <v>142237</v>
      </c>
      <c r="B1528" s="145">
        <v>42795</v>
      </c>
      <c r="C1528" t="s">
        <v>651</v>
      </c>
      <c r="D1528" s="139">
        <v>2</v>
      </c>
      <c r="E1528" s="139">
        <v>1</v>
      </c>
      <c r="F1528" s="139">
        <v>0</v>
      </c>
      <c r="G1528" s="139">
        <v>-33.219280949999998</v>
      </c>
    </row>
    <row r="1529" spans="1:7" x14ac:dyDescent="0.4">
      <c r="A1529">
        <v>142251</v>
      </c>
      <c r="B1529" s="145">
        <v>42705</v>
      </c>
      <c r="C1529" t="s">
        <v>699</v>
      </c>
      <c r="D1529" s="139">
        <v>5</v>
      </c>
      <c r="E1529" s="139">
        <v>2</v>
      </c>
      <c r="F1529" s="139">
        <v>1</v>
      </c>
      <c r="G1529" s="139">
        <v>-33.219280949999998</v>
      </c>
    </row>
    <row r="1530" spans="1:7" x14ac:dyDescent="0.4">
      <c r="A1530">
        <v>142295</v>
      </c>
      <c r="B1530" s="145">
        <v>42644</v>
      </c>
      <c r="C1530" t="s">
        <v>702</v>
      </c>
      <c r="D1530" s="139">
        <v>3</v>
      </c>
      <c r="E1530" s="139">
        <v>3</v>
      </c>
      <c r="F1530" s="139">
        <v>1</v>
      </c>
      <c r="G1530" s="139">
        <v>-33.219280949999998</v>
      </c>
    </row>
    <row r="1531" spans="1:7" x14ac:dyDescent="0.4">
      <c r="A1531">
        <v>142308</v>
      </c>
      <c r="B1531" s="145">
        <v>42675</v>
      </c>
      <c r="C1531" t="s">
        <v>664</v>
      </c>
      <c r="D1531" s="139">
        <v>3</v>
      </c>
      <c r="E1531" s="139">
        <v>3</v>
      </c>
      <c r="F1531" s="139">
        <v>1</v>
      </c>
      <c r="G1531" s="139">
        <v>-33.219280949999998</v>
      </c>
    </row>
    <row r="1532" spans="1:7" x14ac:dyDescent="0.4">
      <c r="A1532">
        <v>142540</v>
      </c>
      <c r="B1532" s="145">
        <v>42826</v>
      </c>
      <c r="C1532" t="s">
        <v>703</v>
      </c>
      <c r="D1532" s="139">
        <v>3</v>
      </c>
      <c r="E1532" s="139">
        <v>3</v>
      </c>
      <c r="F1532" s="139">
        <v>1</v>
      </c>
      <c r="G1532" s="139">
        <v>-33.219280949999998</v>
      </c>
    </row>
    <row r="1533" spans="1:7" x14ac:dyDescent="0.4">
      <c r="A1533">
        <v>142547</v>
      </c>
      <c r="B1533" s="145">
        <v>42675</v>
      </c>
      <c r="C1533" t="s">
        <v>686</v>
      </c>
      <c r="D1533" s="139">
        <v>1</v>
      </c>
      <c r="E1533" s="139">
        <v>2</v>
      </c>
      <c r="F1533" s="139">
        <v>0</v>
      </c>
      <c r="G1533" s="139">
        <v>-33.219280949999998</v>
      </c>
    </row>
    <row r="1534" spans="1:7" x14ac:dyDescent="0.4">
      <c r="A1534">
        <v>142654</v>
      </c>
      <c r="B1534" s="145">
        <v>42826</v>
      </c>
      <c r="C1534" t="s">
        <v>692</v>
      </c>
      <c r="D1534" s="139">
        <v>2</v>
      </c>
      <c r="E1534" s="139">
        <v>1</v>
      </c>
      <c r="F1534" s="139">
        <v>0</v>
      </c>
      <c r="G1534" s="139">
        <v>-33.219280949999998</v>
      </c>
    </row>
    <row r="1535" spans="1:7" x14ac:dyDescent="0.4">
      <c r="A1535">
        <v>142678</v>
      </c>
      <c r="B1535" s="145">
        <v>42339</v>
      </c>
      <c r="C1535" t="s">
        <v>663</v>
      </c>
      <c r="D1535" s="139">
        <v>3</v>
      </c>
      <c r="E1535" s="139">
        <v>1</v>
      </c>
      <c r="F1535" s="139">
        <v>1</v>
      </c>
      <c r="G1535" s="139">
        <v>-33.219280949999998</v>
      </c>
    </row>
    <row r="1536" spans="1:7" x14ac:dyDescent="0.4">
      <c r="A1536">
        <v>142679</v>
      </c>
      <c r="B1536" s="145">
        <v>42705</v>
      </c>
      <c r="C1536" t="s">
        <v>709</v>
      </c>
      <c r="D1536" s="139">
        <v>2</v>
      </c>
      <c r="E1536" s="139">
        <v>3</v>
      </c>
      <c r="F1536" s="139">
        <v>0</v>
      </c>
      <c r="G1536" s="139">
        <v>-33.219280949999998</v>
      </c>
    </row>
    <row r="1537" spans="1:7" x14ac:dyDescent="0.4">
      <c r="A1537">
        <v>142754</v>
      </c>
      <c r="B1537" s="145">
        <v>42948</v>
      </c>
      <c r="C1537" t="s">
        <v>689</v>
      </c>
      <c r="D1537" s="139">
        <v>5</v>
      </c>
      <c r="E1537" s="139">
        <v>2</v>
      </c>
      <c r="F1537" s="139">
        <v>1</v>
      </c>
      <c r="G1537" s="139">
        <v>-33.219280949999998</v>
      </c>
    </row>
    <row r="1538" spans="1:7" x14ac:dyDescent="0.4">
      <c r="A1538">
        <v>142868</v>
      </c>
      <c r="B1538" s="145">
        <v>41974</v>
      </c>
      <c r="C1538" t="s">
        <v>711</v>
      </c>
      <c r="D1538" s="139">
        <v>3</v>
      </c>
      <c r="E1538" s="139">
        <v>1</v>
      </c>
      <c r="F1538" s="139">
        <v>1</v>
      </c>
      <c r="G1538" s="139">
        <v>-33.219280949999998</v>
      </c>
    </row>
    <row r="1539" spans="1:7" x14ac:dyDescent="0.4">
      <c r="A1539">
        <v>142920</v>
      </c>
      <c r="B1539" s="145">
        <v>42917</v>
      </c>
      <c r="C1539" t="s">
        <v>690</v>
      </c>
      <c r="D1539" s="139">
        <v>2</v>
      </c>
      <c r="E1539" s="139">
        <v>1</v>
      </c>
      <c r="F1539" s="139">
        <v>0</v>
      </c>
      <c r="G1539" s="139">
        <v>-33.219280949999998</v>
      </c>
    </row>
    <row r="1540" spans="1:7" x14ac:dyDescent="0.4">
      <c r="A1540">
        <v>143008</v>
      </c>
      <c r="B1540" s="145">
        <v>42736</v>
      </c>
      <c r="C1540" t="s">
        <v>713</v>
      </c>
      <c r="D1540" s="139">
        <v>2</v>
      </c>
      <c r="E1540" s="139">
        <v>1</v>
      </c>
      <c r="F1540" s="139">
        <v>0</v>
      </c>
      <c r="G1540" s="139">
        <v>-33.219280949999998</v>
      </c>
    </row>
    <row r="1541" spans="1:7" x14ac:dyDescent="0.4">
      <c r="A1541">
        <v>143218</v>
      </c>
      <c r="B1541" s="145">
        <v>42917</v>
      </c>
      <c r="C1541" t="s">
        <v>712</v>
      </c>
      <c r="D1541" s="139">
        <v>3</v>
      </c>
      <c r="E1541" s="139">
        <v>2</v>
      </c>
      <c r="F1541" s="139">
        <v>1</v>
      </c>
      <c r="G1541" s="139">
        <v>-33.219280949999998</v>
      </c>
    </row>
    <row r="1542" spans="1:7" x14ac:dyDescent="0.4">
      <c r="A1542">
        <v>143286</v>
      </c>
      <c r="B1542" s="145">
        <v>42767</v>
      </c>
      <c r="C1542" t="s">
        <v>700</v>
      </c>
      <c r="D1542" s="139">
        <v>4</v>
      </c>
      <c r="E1542" s="139">
        <v>1</v>
      </c>
      <c r="F1542" s="139">
        <v>0</v>
      </c>
      <c r="G1542" s="139">
        <v>-33.219280949999998</v>
      </c>
    </row>
    <row r="1543" spans="1:7" x14ac:dyDescent="0.4">
      <c r="A1543">
        <v>143330</v>
      </c>
      <c r="B1543" s="145">
        <v>42248</v>
      </c>
      <c r="C1543" t="s">
        <v>718</v>
      </c>
      <c r="D1543" s="139">
        <v>3</v>
      </c>
      <c r="E1543" s="139">
        <v>1</v>
      </c>
      <c r="F1543" s="139">
        <v>1</v>
      </c>
      <c r="G1543" s="139">
        <v>-33.219280949999998</v>
      </c>
    </row>
    <row r="1544" spans="1:7" x14ac:dyDescent="0.4">
      <c r="A1544">
        <v>143346</v>
      </c>
      <c r="B1544" s="145">
        <v>41913</v>
      </c>
      <c r="C1544" t="s">
        <v>697</v>
      </c>
      <c r="D1544" s="139">
        <v>3</v>
      </c>
      <c r="E1544" s="139">
        <v>3</v>
      </c>
      <c r="F1544" s="139">
        <v>1</v>
      </c>
      <c r="G1544" s="139">
        <v>-33.219280949999998</v>
      </c>
    </row>
    <row r="1545" spans="1:7" x14ac:dyDescent="0.4">
      <c r="A1545">
        <v>143405</v>
      </c>
      <c r="B1545" s="145">
        <v>42339</v>
      </c>
      <c r="C1545" t="s">
        <v>688</v>
      </c>
      <c r="D1545" s="139">
        <v>5</v>
      </c>
      <c r="E1545" s="139">
        <v>1</v>
      </c>
      <c r="F1545" s="139">
        <v>1</v>
      </c>
      <c r="G1545" s="139">
        <v>-33.219280949999998</v>
      </c>
    </row>
    <row r="1546" spans="1:7" x14ac:dyDescent="0.4">
      <c r="A1546">
        <v>143555</v>
      </c>
      <c r="B1546" s="145">
        <v>42583</v>
      </c>
      <c r="C1546" t="s">
        <v>683</v>
      </c>
      <c r="D1546" s="139">
        <v>2</v>
      </c>
      <c r="E1546" s="139">
        <v>2</v>
      </c>
      <c r="F1546" s="139">
        <v>0</v>
      </c>
      <c r="G1546" s="139">
        <v>-33.219280949999998</v>
      </c>
    </row>
    <row r="1547" spans="1:7" x14ac:dyDescent="0.4">
      <c r="A1547">
        <v>143930</v>
      </c>
      <c r="B1547" s="145">
        <v>42979</v>
      </c>
      <c r="C1547" t="s">
        <v>685</v>
      </c>
      <c r="D1547" s="139">
        <v>3</v>
      </c>
      <c r="E1547" s="139">
        <v>3</v>
      </c>
      <c r="F1547" s="139">
        <v>1</v>
      </c>
      <c r="G1547" s="139">
        <v>-33.219280949999998</v>
      </c>
    </row>
    <row r="1548" spans="1:7" x14ac:dyDescent="0.4">
      <c r="A1548">
        <v>143954</v>
      </c>
      <c r="B1548" s="145">
        <v>42856</v>
      </c>
      <c r="C1548" t="s">
        <v>684</v>
      </c>
      <c r="D1548" s="139">
        <v>2</v>
      </c>
      <c r="E1548" s="139">
        <v>1</v>
      </c>
      <c r="F1548" s="139">
        <v>0</v>
      </c>
      <c r="G1548" s="139">
        <v>-33.219280949999998</v>
      </c>
    </row>
    <row r="1549" spans="1:7" x14ac:dyDescent="0.4">
      <c r="A1549">
        <v>144101</v>
      </c>
      <c r="B1549" s="145">
        <v>42217</v>
      </c>
      <c r="C1549" t="s">
        <v>698</v>
      </c>
      <c r="D1549" s="139">
        <v>5</v>
      </c>
      <c r="E1549" s="139">
        <v>1</v>
      </c>
      <c r="F1549" s="139">
        <v>1</v>
      </c>
      <c r="G1549" s="139">
        <v>-33.219280949999998</v>
      </c>
    </row>
    <row r="1550" spans="1:7" x14ac:dyDescent="0.4">
      <c r="A1550">
        <v>144131</v>
      </c>
      <c r="B1550" s="145">
        <v>42826</v>
      </c>
      <c r="C1550" t="s">
        <v>701</v>
      </c>
      <c r="D1550" s="139">
        <v>3</v>
      </c>
      <c r="E1550" s="139">
        <v>2</v>
      </c>
      <c r="F1550" s="139">
        <v>1</v>
      </c>
      <c r="G1550" s="139">
        <v>-33.219280949999998</v>
      </c>
    </row>
    <row r="1551" spans="1:7" x14ac:dyDescent="0.4">
      <c r="A1551">
        <v>144224</v>
      </c>
      <c r="B1551" s="145">
        <v>41883</v>
      </c>
      <c r="C1551" t="s">
        <v>694</v>
      </c>
      <c r="D1551" s="139">
        <v>3</v>
      </c>
      <c r="E1551" s="139">
        <v>3</v>
      </c>
      <c r="F1551" s="139">
        <v>1</v>
      </c>
      <c r="G1551" s="139">
        <v>-33.219280949999998</v>
      </c>
    </row>
    <row r="1552" spans="1:7" x14ac:dyDescent="0.4">
      <c r="A1552">
        <v>144233</v>
      </c>
      <c r="B1552" s="145">
        <v>42736</v>
      </c>
      <c r="C1552" t="s">
        <v>706</v>
      </c>
      <c r="D1552" s="139">
        <v>4</v>
      </c>
      <c r="E1552" s="139">
        <v>1</v>
      </c>
      <c r="F1552" s="139">
        <v>0</v>
      </c>
      <c r="G1552" s="139">
        <v>-33.219280949999998</v>
      </c>
    </row>
    <row r="1553" spans="1:7" x14ac:dyDescent="0.4">
      <c r="A1553">
        <v>144329</v>
      </c>
      <c r="B1553" s="145">
        <v>42705</v>
      </c>
      <c r="C1553" t="s">
        <v>693</v>
      </c>
      <c r="D1553" s="139">
        <v>2</v>
      </c>
      <c r="E1553" s="139">
        <v>3</v>
      </c>
      <c r="F1553" s="139">
        <v>0</v>
      </c>
      <c r="G1553" s="139">
        <v>-33.219280949999998</v>
      </c>
    </row>
    <row r="1554" spans="1:7" x14ac:dyDescent="0.4">
      <c r="A1554">
        <v>144422</v>
      </c>
      <c r="B1554" s="145">
        <v>42736</v>
      </c>
      <c r="C1554" t="s">
        <v>722</v>
      </c>
      <c r="D1554" s="139">
        <v>3</v>
      </c>
      <c r="E1554" s="139">
        <v>3</v>
      </c>
      <c r="F1554" s="139">
        <v>1</v>
      </c>
      <c r="G1554" s="139">
        <v>-33.219280949999998</v>
      </c>
    </row>
    <row r="1555" spans="1:7" x14ac:dyDescent="0.4">
      <c r="A1555">
        <v>144502</v>
      </c>
      <c r="B1555" s="145">
        <v>41913</v>
      </c>
      <c r="C1555" t="s">
        <v>705</v>
      </c>
      <c r="D1555" s="139">
        <v>5</v>
      </c>
      <c r="E1555" s="139">
        <v>1</v>
      </c>
      <c r="F1555" s="139">
        <v>1</v>
      </c>
      <c r="G1555" s="139">
        <v>-33.219280949999998</v>
      </c>
    </row>
    <row r="1556" spans="1:7" x14ac:dyDescent="0.4">
      <c r="A1556">
        <v>144554</v>
      </c>
      <c r="B1556" s="145">
        <v>42736</v>
      </c>
      <c r="C1556" t="s">
        <v>691</v>
      </c>
      <c r="D1556" s="139">
        <v>3</v>
      </c>
      <c r="E1556" s="139">
        <v>2</v>
      </c>
      <c r="F1556" s="139">
        <v>1</v>
      </c>
      <c r="G1556" s="139">
        <v>-33.219280949999998</v>
      </c>
    </row>
    <row r="1557" spans="1:7" x14ac:dyDescent="0.4">
      <c r="A1557">
        <v>144766</v>
      </c>
      <c r="B1557" s="145">
        <v>42795</v>
      </c>
      <c r="C1557" t="s">
        <v>704</v>
      </c>
      <c r="D1557" s="139">
        <v>2</v>
      </c>
      <c r="E1557" s="139">
        <v>1</v>
      </c>
      <c r="F1557" s="139">
        <v>0</v>
      </c>
      <c r="G1557" s="139">
        <v>-33.219280949999998</v>
      </c>
    </row>
    <row r="1558" spans="1:7" x14ac:dyDescent="0.4">
      <c r="A1558">
        <v>144815</v>
      </c>
      <c r="B1558" s="145">
        <v>42856</v>
      </c>
      <c r="C1558" t="s">
        <v>707</v>
      </c>
      <c r="D1558" s="139">
        <v>2</v>
      </c>
      <c r="E1558" s="139">
        <v>3</v>
      </c>
      <c r="F1558" s="139">
        <v>0</v>
      </c>
      <c r="G1558" s="139">
        <v>-33.219280949999998</v>
      </c>
    </row>
    <row r="1559" spans="1:7" x14ac:dyDescent="0.4">
      <c r="A1559">
        <v>144954</v>
      </c>
      <c r="B1559" s="145">
        <v>42979</v>
      </c>
      <c r="C1559" t="s">
        <v>695</v>
      </c>
      <c r="D1559" s="139">
        <v>3</v>
      </c>
      <c r="E1559" s="139">
        <v>2</v>
      </c>
      <c r="F1559" s="139">
        <v>1</v>
      </c>
      <c r="G1559" s="139">
        <v>-33.219280949999998</v>
      </c>
    </row>
    <row r="1560" spans="1:7" x14ac:dyDescent="0.4">
      <c r="A1560">
        <v>145022</v>
      </c>
      <c r="B1560" s="145">
        <v>42522</v>
      </c>
      <c r="C1560" t="s">
        <v>717</v>
      </c>
      <c r="D1560" s="139">
        <v>5</v>
      </c>
      <c r="E1560" s="139">
        <v>1</v>
      </c>
      <c r="F1560" s="139">
        <v>1</v>
      </c>
      <c r="G1560" s="139">
        <v>-33.219280949999998</v>
      </c>
    </row>
    <row r="1561" spans="1:7" x14ac:dyDescent="0.4">
      <c r="A1561">
        <v>145058</v>
      </c>
      <c r="B1561" s="145">
        <v>42705</v>
      </c>
      <c r="C1561" t="s">
        <v>714</v>
      </c>
      <c r="D1561" s="139">
        <v>3</v>
      </c>
      <c r="E1561" s="139">
        <v>2</v>
      </c>
      <c r="F1561" s="139">
        <v>1</v>
      </c>
      <c r="G1561" s="139">
        <v>-33.219280949999998</v>
      </c>
    </row>
    <row r="1562" spans="1:7" x14ac:dyDescent="0.4">
      <c r="A1562">
        <v>145122</v>
      </c>
      <c r="B1562" s="145">
        <v>42767</v>
      </c>
      <c r="C1562" t="s">
        <v>715</v>
      </c>
      <c r="D1562" s="139">
        <v>3</v>
      </c>
      <c r="E1562" s="139">
        <v>3</v>
      </c>
      <c r="F1562" s="139">
        <v>1</v>
      </c>
      <c r="G1562" s="139">
        <v>-33.219280949999998</v>
      </c>
    </row>
    <row r="1563" spans="1:7" x14ac:dyDescent="0.4">
      <c r="A1563">
        <v>145196</v>
      </c>
      <c r="B1563" s="145">
        <v>42948</v>
      </c>
      <c r="C1563" t="s">
        <v>474</v>
      </c>
      <c r="D1563" s="139">
        <v>3</v>
      </c>
      <c r="E1563" s="139">
        <v>1</v>
      </c>
      <c r="F1563" s="139">
        <v>1</v>
      </c>
      <c r="G1563" s="139">
        <v>-33.219280949999998</v>
      </c>
    </row>
    <row r="1564" spans="1:7" x14ac:dyDescent="0.4">
      <c r="A1564">
        <v>145346</v>
      </c>
      <c r="B1564" s="145">
        <v>42461</v>
      </c>
      <c r="C1564" t="s">
        <v>470</v>
      </c>
      <c r="D1564" s="139">
        <v>3</v>
      </c>
      <c r="E1564" s="139">
        <v>3</v>
      </c>
      <c r="F1564" s="139">
        <v>1</v>
      </c>
      <c r="G1564" s="139">
        <v>-33.219280949999998</v>
      </c>
    </row>
    <row r="1565" spans="1:7" x14ac:dyDescent="0.4">
      <c r="A1565">
        <v>145414</v>
      </c>
      <c r="B1565" s="145">
        <v>42461</v>
      </c>
      <c r="C1565" t="s">
        <v>710</v>
      </c>
      <c r="D1565" s="139">
        <v>4</v>
      </c>
      <c r="E1565" s="139">
        <v>2</v>
      </c>
      <c r="F1565" s="139">
        <v>0</v>
      </c>
      <c r="G1565" s="139">
        <v>-33.219280949999998</v>
      </c>
    </row>
    <row r="1566" spans="1:7" x14ac:dyDescent="0.4">
      <c r="A1566">
        <v>145430</v>
      </c>
      <c r="B1566" s="145">
        <v>42309</v>
      </c>
      <c r="C1566" t="s">
        <v>719</v>
      </c>
      <c r="D1566" s="139">
        <v>5</v>
      </c>
      <c r="E1566" s="139">
        <v>1</v>
      </c>
      <c r="F1566" s="139">
        <v>1</v>
      </c>
      <c r="G1566" s="139">
        <v>-33.219280949999998</v>
      </c>
    </row>
    <row r="1567" spans="1:7" x14ac:dyDescent="0.4">
      <c r="A1567">
        <v>145567</v>
      </c>
      <c r="B1567" s="145">
        <v>42767</v>
      </c>
      <c r="C1567" t="s">
        <v>696</v>
      </c>
      <c r="D1567" s="139">
        <v>3</v>
      </c>
      <c r="E1567" s="139">
        <v>1</v>
      </c>
      <c r="F1567" s="139">
        <v>1</v>
      </c>
      <c r="G1567" s="139">
        <v>-33.219280949999998</v>
      </c>
    </row>
    <row r="1568" spans="1:7" x14ac:dyDescent="0.4">
      <c r="A1568">
        <v>146003</v>
      </c>
      <c r="B1568" s="145">
        <v>42705</v>
      </c>
      <c r="C1568" t="s">
        <v>478</v>
      </c>
      <c r="D1568" s="139">
        <v>3</v>
      </c>
      <c r="E1568" s="139">
        <v>2</v>
      </c>
      <c r="F1568" s="139">
        <v>1</v>
      </c>
      <c r="G1568" s="139">
        <v>-33.219280949999998</v>
      </c>
    </row>
    <row r="1569" spans="1:7" x14ac:dyDescent="0.4">
      <c r="A1569">
        <v>146169</v>
      </c>
      <c r="B1569" s="145">
        <v>42552</v>
      </c>
      <c r="C1569" t="s">
        <v>482</v>
      </c>
      <c r="D1569" s="139">
        <v>3</v>
      </c>
      <c r="E1569" s="139">
        <v>3</v>
      </c>
      <c r="F1569" s="139">
        <v>1</v>
      </c>
      <c r="G1569" s="139">
        <v>-33.219280949999998</v>
      </c>
    </row>
    <row r="1570" spans="1:7" x14ac:dyDescent="0.4">
      <c r="A1570">
        <v>146174</v>
      </c>
      <c r="B1570" s="145">
        <v>42339</v>
      </c>
      <c r="C1570" t="s">
        <v>471</v>
      </c>
      <c r="D1570" s="139">
        <v>4</v>
      </c>
      <c r="E1570" s="139">
        <v>2</v>
      </c>
      <c r="F1570" s="139">
        <v>0</v>
      </c>
      <c r="G1570" s="139">
        <v>-33.219280949999998</v>
      </c>
    </row>
    <row r="1571" spans="1:7" x14ac:dyDescent="0.4">
      <c r="A1571">
        <v>146192</v>
      </c>
      <c r="B1571" s="145">
        <v>42370</v>
      </c>
      <c r="C1571" t="s">
        <v>466</v>
      </c>
      <c r="D1571" s="139">
        <v>5</v>
      </c>
      <c r="E1571" s="139">
        <v>1</v>
      </c>
      <c r="F1571" s="139">
        <v>1</v>
      </c>
      <c r="G1571" s="139">
        <v>-33.219280949999998</v>
      </c>
    </row>
    <row r="1572" spans="1:7" x14ac:dyDescent="0.4">
      <c r="A1572">
        <v>146244</v>
      </c>
      <c r="B1572" s="145">
        <v>42736</v>
      </c>
      <c r="C1572" t="s">
        <v>720</v>
      </c>
      <c r="D1572" s="139">
        <v>2</v>
      </c>
      <c r="E1572" s="139">
        <v>1</v>
      </c>
      <c r="F1572" s="139">
        <v>0</v>
      </c>
      <c r="G1572" s="139">
        <v>-33.219280949999998</v>
      </c>
    </row>
    <row r="1573" spans="1:7" x14ac:dyDescent="0.4">
      <c r="A1573">
        <v>146250</v>
      </c>
      <c r="B1573" s="145">
        <v>42064</v>
      </c>
      <c r="C1573" t="s">
        <v>476</v>
      </c>
      <c r="D1573" s="139">
        <v>3</v>
      </c>
      <c r="E1573" s="139">
        <v>3</v>
      </c>
      <c r="F1573" s="139">
        <v>1</v>
      </c>
      <c r="G1573" s="139">
        <v>-33.219280949999998</v>
      </c>
    </row>
    <row r="1574" spans="1:7" x14ac:dyDescent="0.4">
      <c r="A1574">
        <v>146343</v>
      </c>
      <c r="B1574" s="145">
        <v>42795</v>
      </c>
      <c r="C1574" t="s">
        <v>468</v>
      </c>
      <c r="D1574" s="139">
        <v>2</v>
      </c>
      <c r="E1574" s="139">
        <v>1</v>
      </c>
      <c r="F1574" s="139">
        <v>0</v>
      </c>
      <c r="G1574" s="139">
        <v>-33.219280949999998</v>
      </c>
    </row>
    <row r="1575" spans="1:7" x14ac:dyDescent="0.4">
      <c r="A1575">
        <v>146665</v>
      </c>
      <c r="B1575" s="145">
        <v>42583</v>
      </c>
      <c r="C1575" t="s">
        <v>716</v>
      </c>
      <c r="D1575" s="139">
        <v>4</v>
      </c>
      <c r="E1575" s="139">
        <v>2</v>
      </c>
      <c r="F1575" s="139">
        <v>0</v>
      </c>
      <c r="G1575" s="139">
        <v>-33.219280949999998</v>
      </c>
    </row>
    <row r="1576" spans="1:7" x14ac:dyDescent="0.4">
      <c r="A1576">
        <v>146794</v>
      </c>
      <c r="B1576" s="145">
        <v>42156</v>
      </c>
      <c r="C1576" t="s">
        <v>725</v>
      </c>
      <c r="D1576" s="139">
        <v>5</v>
      </c>
      <c r="E1576" s="139">
        <v>1</v>
      </c>
      <c r="F1576" s="139">
        <v>1</v>
      </c>
      <c r="G1576" s="139">
        <v>-33.219280949999998</v>
      </c>
    </row>
    <row r="1577" spans="1:7" x14ac:dyDescent="0.4">
      <c r="A1577">
        <v>147148</v>
      </c>
      <c r="B1577" s="145">
        <v>42705</v>
      </c>
      <c r="C1577" t="s">
        <v>727</v>
      </c>
      <c r="D1577" s="139">
        <v>2</v>
      </c>
      <c r="E1577" s="139">
        <v>1</v>
      </c>
      <c r="F1577" s="139">
        <v>0</v>
      </c>
      <c r="G1577" s="139">
        <v>-33.219280949999998</v>
      </c>
    </row>
    <row r="1578" spans="1:7" x14ac:dyDescent="0.4">
      <c r="A1578">
        <v>147200</v>
      </c>
      <c r="B1578" s="145">
        <v>42826</v>
      </c>
      <c r="C1578" t="s">
        <v>728</v>
      </c>
      <c r="D1578" s="139">
        <v>5</v>
      </c>
      <c r="E1578" s="139">
        <v>2</v>
      </c>
      <c r="F1578" s="139">
        <v>1</v>
      </c>
      <c r="G1578" s="139">
        <v>-33.219280949999998</v>
      </c>
    </row>
    <row r="1579" spans="1:7" x14ac:dyDescent="0.4">
      <c r="A1579">
        <v>147333</v>
      </c>
      <c r="B1579" s="145">
        <v>42736</v>
      </c>
      <c r="C1579" t="s">
        <v>469</v>
      </c>
      <c r="D1579" s="139">
        <v>3</v>
      </c>
      <c r="E1579" s="139">
        <v>2</v>
      </c>
      <c r="F1579" s="139">
        <v>1</v>
      </c>
      <c r="G1579" s="139">
        <v>-33.219280949999998</v>
      </c>
    </row>
    <row r="1580" spans="1:7" x14ac:dyDescent="0.4">
      <c r="A1580">
        <v>147497</v>
      </c>
      <c r="B1580" s="145">
        <v>42795</v>
      </c>
      <c r="C1580" t="s">
        <v>473</v>
      </c>
      <c r="D1580" s="139">
        <v>5</v>
      </c>
      <c r="E1580" s="139">
        <v>1</v>
      </c>
      <c r="F1580" s="139">
        <v>1</v>
      </c>
      <c r="G1580" s="139">
        <v>-33.219280949999998</v>
      </c>
    </row>
    <row r="1581" spans="1:7" x14ac:dyDescent="0.4">
      <c r="A1581">
        <v>147533</v>
      </c>
      <c r="B1581" s="145">
        <v>42826</v>
      </c>
      <c r="C1581" t="s">
        <v>487</v>
      </c>
      <c r="D1581" s="139">
        <v>3</v>
      </c>
      <c r="E1581" s="139">
        <v>1</v>
      </c>
      <c r="F1581" s="139">
        <v>1</v>
      </c>
      <c r="G1581" s="139">
        <v>-33.219280949999998</v>
      </c>
    </row>
    <row r="1582" spans="1:7" x14ac:dyDescent="0.4">
      <c r="A1582">
        <v>147584</v>
      </c>
      <c r="B1582" s="145">
        <v>42583</v>
      </c>
      <c r="C1582" t="s">
        <v>729</v>
      </c>
      <c r="D1582" s="139">
        <v>2</v>
      </c>
      <c r="E1582" s="139">
        <v>2</v>
      </c>
      <c r="F1582" s="139">
        <v>0</v>
      </c>
      <c r="G1582" s="139">
        <v>-33.219280949999998</v>
      </c>
    </row>
    <row r="1583" spans="1:7" x14ac:dyDescent="0.4">
      <c r="A1583">
        <v>147685</v>
      </c>
      <c r="B1583" s="145">
        <v>42705</v>
      </c>
      <c r="C1583" t="s">
        <v>726</v>
      </c>
      <c r="D1583" s="139">
        <v>1</v>
      </c>
      <c r="E1583" s="139">
        <v>3</v>
      </c>
      <c r="F1583" s="139">
        <v>0</v>
      </c>
      <c r="G1583" s="139">
        <v>-33.219280949999998</v>
      </c>
    </row>
    <row r="1584" spans="1:7" x14ac:dyDescent="0.4">
      <c r="A1584">
        <v>147741</v>
      </c>
      <c r="B1584" s="145">
        <v>42795</v>
      </c>
      <c r="C1584" t="s">
        <v>483</v>
      </c>
      <c r="D1584" s="139">
        <v>2</v>
      </c>
      <c r="E1584" s="139">
        <v>1</v>
      </c>
      <c r="F1584" s="139">
        <v>0</v>
      </c>
      <c r="G1584" s="139">
        <v>-33.219280949999998</v>
      </c>
    </row>
    <row r="1585" spans="1:7" x14ac:dyDescent="0.4">
      <c r="A1585">
        <v>147767</v>
      </c>
      <c r="B1585" s="145">
        <v>42675</v>
      </c>
      <c r="C1585" t="s">
        <v>485</v>
      </c>
      <c r="D1585" s="139">
        <v>2</v>
      </c>
      <c r="E1585" s="139">
        <v>1</v>
      </c>
      <c r="F1585" s="139">
        <v>0</v>
      </c>
      <c r="G1585" s="139">
        <v>-33.219280949999998</v>
      </c>
    </row>
    <row r="1586" spans="1:7" x14ac:dyDescent="0.4">
      <c r="A1586">
        <v>147816</v>
      </c>
      <c r="B1586" s="145">
        <v>42826</v>
      </c>
      <c r="C1586" t="s">
        <v>486</v>
      </c>
      <c r="D1586" s="139">
        <v>3</v>
      </c>
      <c r="E1586" s="139">
        <v>3</v>
      </c>
      <c r="F1586" s="139">
        <v>1</v>
      </c>
      <c r="G1586" s="139">
        <v>-33.219280949999998</v>
      </c>
    </row>
    <row r="1587" spans="1:7" x14ac:dyDescent="0.4">
      <c r="A1587">
        <v>147819</v>
      </c>
      <c r="B1587" s="145">
        <v>42887</v>
      </c>
      <c r="C1587" t="s">
        <v>484</v>
      </c>
      <c r="D1587" s="139">
        <v>1</v>
      </c>
      <c r="E1587" s="139">
        <v>1</v>
      </c>
      <c r="F1587" s="139">
        <v>0</v>
      </c>
      <c r="G1587" s="139">
        <v>-33.219280949999998</v>
      </c>
    </row>
    <row r="1588" spans="1:7" x14ac:dyDescent="0.4">
      <c r="A1588">
        <v>148116</v>
      </c>
      <c r="B1588" s="145">
        <v>42917</v>
      </c>
      <c r="C1588" t="s">
        <v>475</v>
      </c>
      <c r="D1588" s="139">
        <v>3</v>
      </c>
      <c r="E1588" s="139">
        <v>3</v>
      </c>
      <c r="F1588" s="139">
        <v>1</v>
      </c>
      <c r="G1588" s="139">
        <v>-33.219280949999998</v>
      </c>
    </row>
    <row r="1589" spans="1:7" x14ac:dyDescent="0.4">
      <c r="A1589">
        <v>148157</v>
      </c>
      <c r="B1589" s="145">
        <v>41487</v>
      </c>
      <c r="C1589" t="s">
        <v>477</v>
      </c>
      <c r="D1589" s="139">
        <v>3</v>
      </c>
      <c r="E1589" s="139">
        <v>3</v>
      </c>
      <c r="F1589" s="139">
        <v>1</v>
      </c>
      <c r="G1589" s="139">
        <v>-33.219280949999998</v>
      </c>
    </row>
    <row r="1590" spans="1:7" x14ac:dyDescent="0.4">
      <c r="A1590">
        <v>148192</v>
      </c>
      <c r="B1590" s="145">
        <v>42614</v>
      </c>
      <c r="C1590" t="s">
        <v>467</v>
      </c>
      <c r="D1590" s="139">
        <v>5</v>
      </c>
      <c r="E1590" s="139">
        <v>2</v>
      </c>
      <c r="F1590" s="139">
        <v>1</v>
      </c>
      <c r="G1590" s="139">
        <v>-33.219280949999998</v>
      </c>
    </row>
    <row r="1591" spans="1:7" x14ac:dyDescent="0.4">
      <c r="A1591">
        <v>148194</v>
      </c>
      <c r="B1591" s="145">
        <v>41730</v>
      </c>
      <c r="C1591" t="s">
        <v>472</v>
      </c>
      <c r="D1591" s="139">
        <v>3</v>
      </c>
      <c r="E1591" s="139">
        <v>3</v>
      </c>
      <c r="F1591" s="139">
        <v>1</v>
      </c>
      <c r="G1591" s="139">
        <v>-33.219280949999998</v>
      </c>
    </row>
    <row r="1592" spans="1:7" x14ac:dyDescent="0.4">
      <c r="A1592">
        <v>148256</v>
      </c>
      <c r="B1592" s="145">
        <v>42887</v>
      </c>
      <c r="C1592" t="s">
        <v>724</v>
      </c>
      <c r="D1592" s="139">
        <v>3</v>
      </c>
      <c r="E1592" s="139">
        <v>2</v>
      </c>
      <c r="F1592" s="139">
        <v>1</v>
      </c>
      <c r="G1592" s="139">
        <v>-33.219280949999998</v>
      </c>
    </row>
    <row r="1593" spans="1:7" x14ac:dyDescent="0.4">
      <c r="A1593">
        <v>148262</v>
      </c>
      <c r="B1593" s="145">
        <v>42248</v>
      </c>
      <c r="C1593" t="s">
        <v>495</v>
      </c>
      <c r="D1593" s="139">
        <v>5</v>
      </c>
      <c r="E1593" s="139">
        <v>1</v>
      </c>
      <c r="F1593" s="139">
        <v>1</v>
      </c>
      <c r="G1593" s="139">
        <v>-33.219280949999998</v>
      </c>
    </row>
    <row r="1594" spans="1:7" x14ac:dyDescent="0.4">
      <c r="A1594">
        <v>148304</v>
      </c>
      <c r="B1594" s="145">
        <v>42491</v>
      </c>
      <c r="C1594" t="s">
        <v>723</v>
      </c>
      <c r="D1594" s="139">
        <v>5</v>
      </c>
      <c r="E1594" s="139">
        <v>1</v>
      </c>
      <c r="F1594" s="139">
        <v>1</v>
      </c>
      <c r="G1594" s="139">
        <v>-33.219280949999998</v>
      </c>
    </row>
    <row r="1595" spans="1:7" x14ac:dyDescent="0.4">
      <c r="A1595">
        <v>148351</v>
      </c>
      <c r="B1595" s="145">
        <v>42614</v>
      </c>
      <c r="C1595" t="s">
        <v>514</v>
      </c>
      <c r="D1595" s="139">
        <v>3</v>
      </c>
      <c r="E1595" s="139">
        <v>2</v>
      </c>
      <c r="F1595" s="139">
        <v>1</v>
      </c>
      <c r="G1595" s="139">
        <v>-33.219280949999998</v>
      </c>
    </row>
    <row r="1596" spans="1:7" x14ac:dyDescent="0.4">
      <c r="A1596">
        <v>148428</v>
      </c>
      <c r="B1596" s="145">
        <v>42767</v>
      </c>
      <c r="C1596" t="s">
        <v>499</v>
      </c>
      <c r="D1596" s="139">
        <v>2</v>
      </c>
      <c r="E1596" s="139">
        <v>1</v>
      </c>
      <c r="F1596" s="139">
        <v>0</v>
      </c>
      <c r="G1596" s="139">
        <v>-33.219280949999998</v>
      </c>
    </row>
    <row r="1597" spans="1:7" x14ac:dyDescent="0.4">
      <c r="A1597">
        <v>148438</v>
      </c>
      <c r="B1597" s="145">
        <v>42217</v>
      </c>
      <c r="C1597" t="s">
        <v>480</v>
      </c>
      <c r="D1597" s="139">
        <v>2</v>
      </c>
      <c r="E1597" s="139">
        <v>2</v>
      </c>
      <c r="F1597" s="139">
        <v>0</v>
      </c>
      <c r="G1597" s="139">
        <v>-33.219280949999998</v>
      </c>
    </row>
    <row r="1598" spans="1:7" x14ac:dyDescent="0.4">
      <c r="A1598">
        <v>148661</v>
      </c>
      <c r="B1598" s="145">
        <v>42522</v>
      </c>
      <c r="C1598" t="s">
        <v>479</v>
      </c>
      <c r="D1598" s="139">
        <v>3</v>
      </c>
      <c r="E1598" s="139">
        <v>2</v>
      </c>
      <c r="F1598" s="139">
        <v>1</v>
      </c>
      <c r="G1598" s="139">
        <v>-33.219280949999998</v>
      </c>
    </row>
    <row r="1599" spans="1:7" x14ac:dyDescent="0.4">
      <c r="A1599">
        <v>148694</v>
      </c>
      <c r="B1599" s="145">
        <v>42675</v>
      </c>
      <c r="C1599" t="s">
        <v>721</v>
      </c>
      <c r="D1599" s="139">
        <v>2</v>
      </c>
      <c r="E1599" s="139">
        <v>1</v>
      </c>
      <c r="F1599" s="139">
        <v>0</v>
      </c>
      <c r="G1599" s="139">
        <v>-33.219280949999998</v>
      </c>
    </row>
    <row r="1600" spans="1:7" x14ac:dyDescent="0.4">
      <c r="A1600">
        <v>148816</v>
      </c>
      <c r="B1600" s="145">
        <v>42917</v>
      </c>
      <c r="C1600" t="s">
        <v>515</v>
      </c>
      <c r="D1600" s="139">
        <v>5</v>
      </c>
      <c r="E1600" s="139">
        <v>1</v>
      </c>
      <c r="F1600" s="139">
        <v>1</v>
      </c>
      <c r="G1600" s="139">
        <v>-33.219280949999998</v>
      </c>
    </row>
    <row r="1601" spans="1:7" x14ac:dyDescent="0.4">
      <c r="A1601">
        <v>148975</v>
      </c>
      <c r="B1601" s="145">
        <v>42856</v>
      </c>
      <c r="C1601" t="s">
        <v>501</v>
      </c>
      <c r="D1601" s="139">
        <v>2</v>
      </c>
      <c r="E1601" s="139">
        <v>3</v>
      </c>
      <c r="F1601" s="139">
        <v>0</v>
      </c>
      <c r="G1601" s="139">
        <v>-33.219280949999998</v>
      </c>
    </row>
    <row r="1602" spans="1:7" x14ac:dyDescent="0.4">
      <c r="A1602">
        <v>148985</v>
      </c>
      <c r="B1602" s="145">
        <v>42644</v>
      </c>
      <c r="C1602" t="s">
        <v>491</v>
      </c>
      <c r="D1602" s="139">
        <v>1</v>
      </c>
      <c r="E1602" s="139">
        <v>2</v>
      </c>
      <c r="F1602" s="139">
        <v>0</v>
      </c>
      <c r="G1602" s="139">
        <v>-33.219280949999998</v>
      </c>
    </row>
    <row r="1603" spans="1:7" x14ac:dyDescent="0.4">
      <c r="A1603">
        <v>149150</v>
      </c>
      <c r="B1603" s="145">
        <v>42887</v>
      </c>
      <c r="C1603" t="s">
        <v>481</v>
      </c>
      <c r="D1603" s="139">
        <v>3</v>
      </c>
      <c r="E1603" s="139">
        <v>1</v>
      </c>
      <c r="F1603" s="139">
        <v>1</v>
      </c>
      <c r="G1603" s="139">
        <v>-33.219280949999998</v>
      </c>
    </row>
    <row r="1604" spans="1:7" x14ac:dyDescent="0.4">
      <c r="A1604">
        <v>149271</v>
      </c>
      <c r="B1604" s="145">
        <v>42736</v>
      </c>
      <c r="C1604" t="s">
        <v>500</v>
      </c>
      <c r="D1604" s="139">
        <v>1</v>
      </c>
      <c r="E1604" s="139">
        <v>3</v>
      </c>
      <c r="F1604" s="139">
        <v>0</v>
      </c>
      <c r="G1604" s="139">
        <v>-33.219280949999998</v>
      </c>
    </row>
    <row r="1605" spans="1:7" x14ac:dyDescent="0.4">
      <c r="A1605">
        <v>149650</v>
      </c>
      <c r="B1605" s="145">
        <v>42767</v>
      </c>
      <c r="C1605" t="s">
        <v>524</v>
      </c>
      <c r="D1605" s="139">
        <v>1</v>
      </c>
      <c r="E1605" s="139">
        <v>2</v>
      </c>
      <c r="F1605" s="139">
        <v>0</v>
      </c>
      <c r="G1605" s="139">
        <v>-33.219280949999998</v>
      </c>
    </row>
    <row r="1606" spans="1:7" x14ac:dyDescent="0.4">
      <c r="A1606">
        <v>149930</v>
      </c>
      <c r="B1606" s="145">
        <v>42675</v>
      </c>
      <c r="C1606" t="s">
        <v>498</v>
      </c>
      <c r="D1606" s="139">
        <v>5</v>
      </c>
      <c r="E1606" s="139">
        <v>2</v>
      </c>
      <c r="F1606" s="139">
        <v>1</v>
      </c>
      <c r="G1606" s="139">
        <v>-33.219280949999998</v>
      </c>
    </row>
    <row r="1607" spans="1:7" x14ac:dyDescent="0.4">
      <c r="A1607">
        <v>150098</v>
      </c>
      <c r="B1607" s="145">
        <v>42736</v>
      </c>
      <c r="C1607" t="s">
        <v>508</v>
      </c>
      <c r="D1607" s="139">
        <v>2</v>
      </c>
      <c r="E1607" s="139">
        <v>2</v>
      </c>
      <c r="F1607" s="139">
        <v>0</v>
      </c>
      <c r="G1607" s="139">
        <v>-33.219280949999998</v>
      </c>
    </row>
    <row r="1608" spans="1:7" x14ac:dyDescent="0.4">
      <c r="A1608">
        <v>150142</v>
      </c>
      <c r="B1608" s="145">
        <v>42856</v>
      </c>
      <c r="C1608" t="s">
        <v>494</v>
      </c>
      <c r="D1608" s="139">
        <v>2</v>
      </c>
      <c r="E1608" s="139">
        <v>1</v>
      </c>
      <c r="F1608" s="139">
        <v>0</v>
      </c>
      <c r="G1608" s="139">
        <v>-33.219280949999998</v>
      </c>
    </row>
    <row r="1609" spans="1:7" x14ac:dyDescent="0.4">
      <c r="A1609">
        <v>150175</v>
      </c>
      <c r="B1609" s="145">
        <v>42856</v>
      </c>
      <c r="C1609" t="s">
        <v>523</v>
      </c>
      <c r="D1609" s="139">
        <v>2</v>
      </c>
      <c r="E1609" s="139">
        <v>1</v>
      </c>
      <c r="F1609" s="139">
        <v>0</v>
      </c>
      <c r="G1609" s="139">
        <v>-33.219280949999998</v>
      </c>
    </row>
    <row r="1610" spans="1:7" x14ac:dyDescent="0.4">
      <c r="A1610">
        <v>150309</v>
      </c>
      <c r="B1610" s="145">
        <v>42156</v>
      </c>
      <c r="C1610" t="s">
        <v>496</v>
      </c>
      <c r="D1610" s="139">
        <v>5</v>
      </c>
      <c r="E1610" s="139">
        <v>1</v>
      </c>
      <c r="F1610" s="139">
        <v>1</v>
      </c>
      <c r="G1610" s="139">
        <v>-33.219280949999998</v>
      </c>
    </row>
    <row r="1611" spans="1:7" x14ac:dyDescent="0.4">
      <c r="A1611">
        <v>150332</v>
      </c>
      <c r="B1611" s="145">
        <v>42979</v>
      </c>
      <c r="C1611" t="s">
        <v>493</v>
      </c>
      <c r="D1611" s="139">
        <v>3</v>
      </c>
      <c r="E1611" s="139">
        <v>1</v>
      </c>
      <c r="F1611" s="139">
        <v>1</v>
      </c>
      <c r="G1611" s="139">
        <v>-33.219280949999998</v>
      </c>
    </row>
    <row r="1612" spans="1:7" x14ac:dyDescent="0.4">
      <c r="A1612">
        <v>150438</v>
      </c>
      <c r="B1612" s="145">
        <v>42005</v>
      </c>
      <c r="C1612" t="s">
        <v>492</v>
      </c>
      <c r="D1612" s="139">
        <v>3</v>
      </c>
      <c r="E1612" s="139">
        <v>3</v>
      </c>
      <c r="F1612" s="139">
        <v>1</v>
      </c>
      <c r="G1612" s="139">
        <v>-33.219280949999998</v>
      </c>
    </row>
    <row r="1613" spans="1:7" x14ac:dyDescent="0.4">
      <c r="A1613">
        <v>150461</v>
      </c>
      <c r="B1613" s="145">
        <v>42644</v>
      </c>
      <c r="C1613" t="s">
        <v>513</v>
      </c>
      <c r="D1613" s="139">
        <v>5</v>
      </c>
      <c r="E1613" s="139">
        <v>1</v>
      </c>
      <c r="F1613" s="139">
        <v>1</v>
      </c>
      <c r="G1613" s="139">
        <v>-33.219280949999998</v>
      </c>
    </row>
    <row r="1614" spans="1:7" x14ac:dyDescent="0.4">
      <c r="A1614">
        <v>150749</v>
      </c>
      <c r="B1614" s="145">
        <v>42644</v>
      </c>
      <c r="C1614" t="s">
        <v>518</v>
      </c>
      <c r="D1614" s="139">
        <v>5</v>
      </c>
      <c r="E1614" s="139">
        <v>2</v>
      </c>
      <c r="F1614" s="139">
        <v>1</v>
      </c>
      <c r="G1614" s="139">
        <v>-33.219280949999998</v>
      </c>
    </row>
    <row r="1615" spans="1:7" x14ac:dyDescent="0.4">
      <c r="A1615">
        <v>150923</v>
      </c>
      <c r="B1615" s="145">
        <v>42767</v>
      </c>
      <c r="C1615" t="s">
        <v>488</v>
      </c>
      <c r="D1615" s="139">
        <v>2</v>
      </c>
      <c r="E1615" s="139">
        <v>1</v>
      </c>
      <c r="F1615" s="139">
        <v>0</v>
      </c>
      <c r="G1615" s="139">
        <v>-33.219280949999998</v>
      </c>
    </row>
    <row r="1616" spans="1:7" x14ac:dyDescent="0.4">
      <c r="A1616">
        <v>151061</v>
      </c>
      <c r="B1616" s="145">
        <v>42430</v>
      </c>
      <c r="C1616" t="s">
        <v>489</v>
      </c>
      <c r="D1616" s="139">
        <v>3</v>
      </c>
      <c r="E1616" s="139">
        <v>3</v>
      </c>
      <c r="F1616" s="139">
        <v>1</v>
      </c>
      <c r="G1616" s="139">
        <v>-33.219280949999998</v>
      </c>
    </row>
    <row r="1617" spans="1:7" x14ac:dyDescent="0.4">
      <c r="A1617">
        <v>151069</v>
      </c>
      <c r="B1617" s="145">
        <v>42795</v>
      </c>
      <c r="C1617" t="s">
        <v>510</v>
      </c>
      <c r="D1617" s="139">
        <v>3</v>
      </c>
      <c r="E1617" s="139">
        <v>1</v>
      </c>
      <c r="F1617" s="139">
        <v>1</v>
      </c>
      <c r="G1617" s="139">
        <v>-33.219280949999998</v>
      </c>
    </row>
    <row r="1618" spans="1:7" x14ac:dyDescent="0.4">
      <c r="A1618">
        <v>151350</v>
      </c>
      <c r="B1618" s="145">
        <v>42736</v>
      </c>
      <c r="C1618" t="s">
        <v>527</v>
      </c>
      <c r="D1618" s="139">
        <v>3</v>
      </c>
      <c r="E1618" s="139">
        <v>1</v>
      </c>
      <c r="F1618" s="139">
        <v>1</v>
      </c>
      <c r="G1618" s="139">
        <v>-33.219280949999998</v>
      </c>
    </row>
    <row r="1619" spans="1:7" x14ac:dyDescent="0.4">
      <c r="A1619">
        <v>151399</v>
      </c>
      <c r="B1619" s="145">
        <v>42795</v>
      </c>
      <c r="C1619" t="s">
        <v>517</v>
      </c>
      <c r="D1619" s="139">
        <v>2</v>
      </c>
      <c r="E1619" s="139">
        <v>1</v>
      </c>
      <c r="F1619" s="139">
        <v>0</v>
      </c>
      <c r="G1619" s="139">
        <v>-33.219280949999998</v>
      </c>
    </row>
    <row r="1620" spans="1:7" x14ac:dyDescent="0.4">
      <c r="A1620">
        <v>151443</v>
      </c>
      <c r="B1620" s="145">
        <v>42767</v>
      </c>
      <c r="C1620" t="s">
        <v>490</v>
      </c>
      <c r="D1620" s="139">
        <v>1</v>
      </c>
      <c r="E1620" s="139">
        <v>3</v>
      </c>
      <c r="F1620" s="139">
        <v>0</v>
      </c>
      <c r="G1620" s="139">
        <v>-33.219280949999998</v>
      </c>
    </row>
    <row r="1621" spans="1:7" x14ac:dyDescent="0.4">
      <c r="A1621">
        <v>151461</v>
      </c>
      <c r="B1621" s="145">
        <v>42826</v>
      </c>
      <c r="C1621" t="s">
        <v>520</v>
      </c>
      <c r="D1621" s="139">
        <v>2</v>
      </c>
      <c r="E1621" s="139">
        <v>1</v>
      </c>
      <c r="F1621" s="139">
        <v>0</v>
      </c>
      <c r="G1621" s="139">
        <v>-33.219280949999998</v>
      </c>
    </row>
    <row r="1622" spans="1:7" x14ac:dyDescent="0.4">
      <c r="A1622">
        <v>151485</v>
      </c>
      <c r="B1622" s="145">
        <v>42826</v>
      </c>
      <c r="C1622" t="s">
        <v>507</v>
      </c>
      <c r="D1622" s="139">
        <v>3</v>
      </c>
      <c r="E1622" s="139">
        <v>3</v>
      </c>
      <c r="F1622" s="139">
        <v>1</v>
      </c>
      <c r="G1622" s="139">
        <v>-33.219280949999998</v>
      </c>
    </row>
    <row r="1623" spans="1:7" x14ac:dyDescent="0.4">
      <c r="A1623">
        <v>151557</v>
      </c>
      <c r="B1623" s="145">
        <v>42522</v>
      </c>
      <c r="C1623" t="s">
        <v>497</v>
      </c>
      <c r="D1623" s="139">
        <v>2</v>
      </c>
      <c r="E1623" s="139">
        <v>2</v>
      </c>
      <c r="F1623" s="139">
        <v>0</v>
      </c>
      <c r="G1623" s="139">
        <v>-33.219280949999998</v>
      </c>
    </row>
    <row r="1624" spans="1:7" x14ac:dyDescent="0.4">
      <c r="A1624">
        <v>151592</v>
      </c>
      <c r="B1624" s="145">
        <v>42461</v>
      </c>
      <c r="C1624" t="s">
        <v>536</v>
      </c>
      <c r="D1624" s="139">
        <v>3</v>
      </c>
      <c r="E1624" s="139">
        <v>3</v>
      </c>
      <c r="F1624" s="139">
        <v>1</v>
      </c>
      <c r="G1624" s="139">
        <v>-33.219280949999998</v>
      </c>
    </row>
    <row r="1625" spans="1:7" x14ac:dyDescent="0.4">
      <c r="A1625">
        <v>151736</v>
      </c>
      <c r="B1625" s="145">
        <v>42736</v>
      </c>
      <c r="C1625" t="s">
        <v>516</v>
      </c>
      <c r="D1625" s="139">
        <v>5</v>
      </c>
      <c r="E1625" s="139">
        <v>2</v>
      </c>
      <c r="F1625" s="139">
        <v>1</v>
      </c>
      <c r="G1625" s="139">
        <v>-33.219280949999998</v>
      </c>
    </row>
    <row r="1626" spans="1:7" x14ac:dyDescent="0.4">
      <c r="A1626">
        <v>151737</v>
      </c>
      <c r="B1626" s="145">
        <v>42917</v>
      </c>
      <c r="C1626" t="s">
        <v>512</v>
      </c>
      <c r="D1626" s="139">
        <v>2</v>
      </c>
      <c r="E1626" s="139">
        <v>1</v>
      </c>
      <c r="F1626" s="139">
        <v>0</v>
      </c>
      <c r="G1626" s="139">
        <v>-33.219280949999998</v>
      </c>
    </row>
    <row r="1627" spans="1:7" x14ac:dyDescent="0.4">
      <c r="A1627">
        <v>151838</v>
      </c>
      <c r="B1627" s="145">
        <v>42856</v>
      </c>
      <c r="C1627" t="s">
        <v>548</v>
      </c>
      <c r="D1627" s="139">
        <v>3</v>
      </c>
      <c r="E1627" s="139">
        <v>3</v>
      </c>
      <c r="F1627" s="139">
        <v>1</v>
      </c>
      <c r="G1627" s="139">
        <v>-33.219280949999998</v>
      </c>
    </row>
    <row r="1628" spans="1:7" x14ac:dyDescent="0.4">
      <c r="A1628">
        <v>151890</v>
      </c>
      <c r="B1628" s="145">
        <v>42461</v>
      </c>
      <c r="C1628" t="s">
        <v>538</v>
      </c>
      <c r="D1628" s="139">
        <v>3</v>
      </c>
      <c r="E1628" s="139">
        <v>1</v>
      </c>
      <c r="F1628" s="139">
        <v>1</v>
      </c>
      <c r="G1628" s="139">
        <v>-33.219280949999998</v>
      </c>
    </row>
    <row r="1629" spans="1:7" x14ac:dyDescent="0.4">
      <c r="A1629">
        <v>151990</v>
      </c>
      <c r="B1629" s="145">
        <v>42705</v>
      </c>
      <c r="C1629" t="s">
        <v>526</v>
      </c>
      <c r="D1629" s="139">
        <v>2</v>
      </c>
      <c r="E1629" s="139">
        <v>1</v>
      </c>
      <c r="F1629" s="139">
        <v>0</v>
      </c>
      <c r="G1629" s="139">
        <v>-33.219280949999998</v>
      </c>
    </row>
    <row r="1630" spans="1:7" x14ac:dyDescent="0.4">
      <c r="A1630">
        <v>152087</v>
      </c>
      <c r="B1630" s="145">
        <v>42887</v>
      </c>
      <c r="C1630" t="s">
        <v>529</v>
      </c>
      <c r="D1630" s="139">
        <v>3</v>
      </c>
      <c r="E1630" s="139">
        <v>1</v>
      </c>
      <c r="F1630" s="139">
        <v>1</v>
      </c>
      <c r="G1630" s="139">
        <v>-33.219280949999998</v>
      </c>
    </row>
    <row r="1631" spans="1:7" x14ac:dyDescent="0.4">
      <c r="A1631">
        <v>152202</v>
      </c>
      <c r="B1631" s="145">
        <v>42736</v>
      </c>
      <c r="C1631" t="s">
        <v>528</v>
      </c>
      <c r="D1631" s="139">
        <v>2</v>
      </c>
      <c r="E1631" s="139">
        <v>1</v>
      </c>
      <c r="F1631" s="139">
        <v>0</v>
      </c>
      <c r="G1631" s="139">
        <v>-33.219280949999998</v>
      </c>
    </row>
    <row r="1632" spans="1:7" x14ac:dyDescent="0.4">
      <c r="A1632">
        <v>152405</v>
      </c>
      <c r="B1632" s="145">
        <v>42767</v>
      </c>
      <c r="C1632" t="s">
        <v>547</v>
      </c>
      <c r="D1632" s="139">
        <v>3</v>
      </c>
      <c r="E1632" s="139">
        <v>2</v>
      </c>
      <c r="F1632" s="139">
        <v>1</v>
      </c>
      <c r="G1632" s="139">
        <v>-33.219280949999998</v>
      </c>
    </row>
    <row r="1633" spans="1:7" x14ac:dyDescent="0.4">
      <c r="A1633">
        <v>152429</v>
      </c>
      <c r="B1633" s="145">
        <v>42767</v>
      </c>
      <c r="C1633" t="s">
        <v>546</v>
      </c>
      <c r="D1633" s="139">
        <v>3</v>
      </c>
      <c r="E1633" s="139">
        <v>2</v>
      </c>
      <c r="F1633" s="139">
        <v>1</v>
      </c>
      <c r="G1633" s="139">
        <v>-33.219280949999998</v>
      </c>
    </row>
    <row r="1634" spans="1:7" x14ac:dyDescent="0.4">
      <c r="A1634">
        <v>152434</v>
      </c>
      <c r="B1634" s="145">
        <v>42644</v>
      </c>
      <c r="C1634" t="s">
        <v>506</v>
      </c>
      <c r="D1634" s="139">
        <v>2</v>
      </c>
      <c r="E1634" s="139">
        <v>1</v>
      </c>
      <c r="F1634" s="139">
        <v>0</v>
      </c>
      <c r="G1634" s="139">
        <v>-33.219280949999998</v>
      </c>
    </row>
    <row r="1635" spans="1:7" x14ac:dyDescent="0.4">
      <c r="A1635">
        <v>152575</v>
      </c>
      <c r="B1635" s="145">
        <v>42675</v>
      </c>
      <c r="C1635" t="s">
        <v>545</v>
      </c>
      <c r="D1635" s="139">
        <v>3</v>
      </c>
      <c r="E1635" s="139">
        <v>3</v>
      </c>
      <c r="F1635" s="139">
        <v>1</v>
      </c>
      <c r="G1635" s="139">
        <v>-33.219280949999998</v>
      </c>
    </row>
    <row r="1636" spans="1:7" x14ac:dyDescent="0.4">
      <c r="A1636">
        <v>152612</v>
      </c>
      <c r="B1636" s="145">
        <v>42917</v>
      </c>
      <c r="C1636" t="s">
        <v>504</v>
      </c>
      <c r="D1636" s="139">
        <v>5</v>
      </c>
      <c r="E1636" s="139">
        <v>2</v>
      </c>
      <c r="F1636" s="139">
        <v>1</v>
      </c>
      <c r="G1636" s="139">
        <v>-33.219280949999998</v>
      </c>
    </row>
    <row r="1637" spans="1:7" x14ac:dyDescent="0.4">
      <c r="A1637">
        <v>152654</v>
      </c>
      <c r="B1637" s="145">
        <v>42887</v>
      </c>
      <c r="C1637" t="s">
        <v>505</v>
      </c>
      <c r="D1637" s="139">
        <v>3</v>
      </c>
      <c r="E1637" s="139">
        <v>2</v>
      </c>
      <c r="F1637" s="139">
        <v>1</v>
      </c>
      <c r="G1637" s="139">
        <v>-33.219280949999998</v>
      </c>
    </row>
    <row r="1638" spans="1:7" x14ac:dyDescent="0.4">
      <c r="A1638">
        <v>152764</v>
      </c>
      <c r="B1638" s="145">
        <v>42186</v>
      </c>
      <c r="C1638" t="s">
        <v>532</v>
      </c>
      <c r="D1638" s="139">
        <v>3</v>
      </c>
      <c r="E1638" s="139">
        <v>3</v>
      </c>
      <c r="F1638" s="139">
        <v>1</v>
      </c>
      <c r="G1638" s="139">
        <v>-33.219280949999998</v>
      </c>
    </row>
    <row r="1639" spans="1:7" x14ac:dyDescent="0.4">
      <c r="A1639">
        <v>152808</v>
      </c>
      <c r="B1639" s="145">
        <v>41365</v>
      </c>
      <c r="C1639" t="s">
        <v>534</v>
      </c>
      <c r="D1639" s="139">
        <v>3</v>
      </c>
      <c r="E1639" s="139">
        <v>3</v>
      </c>
      <c r="F1639" s="139">
        <v>1</v>
      </c>
      <c r="G1639" s="139">
        <v>-33.219280949999998</v>
      </c>
    </row>
    <row r="1640" spans="1:7" x14ac:dyDescent="0.4">
      <c r="A1640">
        <v>152877</v>
      </c>
      <c r="B1640" s="145">
        <v>42005</v>
      </c>
      <c r="C1640" t="s">
        <v>544</v>
      </c>
      <c r="D1640" s="139">
        <v>5</v>
      </c>
      <c r="E1640" s="139">
        <v>1</v>
      </c>
      <c r="F1640" s="139">
        <v>1</v>
      </c>
      <c r="G1640" s="139">
        <v>-33.219280949999998</v>
      </c>
    </row>
    <row r="1641" spans="1:7" x14ac:dyDescent="0.4">
      <c r="A1641">
        <v>152913</v>
      </c>
      <c r="B1641" s="145">
        <v>42736</v>
      </c>
      <c r="C1641" t="s">
        <v>542</v>
      </c>
      <c r="D1641" s="139">
        <v>5</v>
      </c>
      <c r="E1641" s="139">
        <v>1</v>
      </c>
      <c r="F1641" s="139">
        <v>1</v>
      </c>
      <c r="G1641" s="139">
        <v>-33.219280949999998</v>
      </c>
    </row>
    <row r="1642" spans="1:7" x14ac:dyDescent="0.4">
      <c r="A1642">
        <v>153014</v>
      </c>
      <c r="B1642" s="145">
        <v>41974</v>
      </c>
      <c r="C1642" t="s">
        <v>541</v>
      </c>
      <c r="D1642" s="139">
        <v>3</v>
      </c>
      <c r="E1642" s="139">
        <v>3</v>
      </c>
      <c r="F1642" s="139">
        <v>1</v>
      </c>
      <c r="G1642" s="139">
        <v>-33.219280949999998</v>
      </c>
    </row>
    <row r="1643" spans="1:7" x14ac:dyDescent="0.4">
      <c r="A1643">
        <v>153086</v>
      </c>
      <c r="B1643" s="145">
        <v>42705</v>
      </c>
      <c r="C1643" t="s">
        <v>539</v>
      </c>
      <c r="D1643" s="139">
        <v>5</v>
      </c>
      <c r="E1643" s="139">
        <v>2</v>
      </c>
      <c r="F1643" s="139">
        <v>1</v>
      </c>
      <c r="G1643" s="139">
        <v>-33.219280949999998</v>
      </c>
    </row>
    <row r="1644" spans="1:7" x14ac:dyDescent="0.4">
      <c r="A1644">
        <v>153244</v>
      </c>
      <c r="B1644" s="145">
        <v>41183</v>
      </c>
      <c r="C1644" t="s">
        <v>543</v>
      </c>
      <c r="D1644" s="139">
        <v>3</v>
      </c>
      <c r="E1644" s="139">
        <v>3</v>
      </c>
      <c r="F1644" s="139">
        <v>1</v>
      </c>
      <c r="G1644" s="139">
        <v>-33.219280949999998</v>
      </c>
    </row>
    <row r="1645" spans="1:7" x14ac:dyDescent="0.4">
      <c r="A1645">
        <v>153250</v>
      </c>
      <c r="B1645" s="145">
        <v>42309</v>
      </c>
      <c r="C1645" t="s">
        <v>530</v>
      </c>
      <c r="D1645" s="139">
        <v>5</v>
      </c>
      <c r="E1645" s="139">
        <v>1</v>
      </c>
      <c r="F1645" s="139">
        <v>1</v>
      </c>
      <c r="G1645" s="139">
        <v>-33.219280949999998</v>
      </c>
    </row>
    <row r="1646" spans="1:7" x14ac:dyDescent="0.4">
      <c r="A1646">
        <v>153362</v>
      </c>
      <c r="B1646" s="145">
        <v>42644</v>
      </c>
      <c r="C1646" t="s">
        <v>540</v>
      </c>
      <c r="D1646" s="139">
        <v>5</v>
      </c>
      <c r="E1646" s="139">
        <v>2</v>
      </c>
      <c r="F1646" s="139">
        <v>1</v>
      </c>
      <c r="G1646" s="139">
        <v>-33.219280949999998</v>
      </c>
    </row>
    <row r="1647" spans="1:7" x14ac:dyDescent="0.4">
      <c r="A1647">
        <v>153470</v>
      </c>
      <c r="B1647" s="145">
        <v>42917</v>
      </c>
      <c r="C1647" t="s">
        <v>533</v>
      </c>
      <c r="D1647" s="139">
        <v>2</v>
      </c>
      <c r="E1647" s="139">
        <v>1</v>
      </c>
      <c r="F1647" s="139">
        <v>0</v>
      </c>
      <c r="G1647" s="139">
        <v>-33.219280949999998</v>
      </c>
    </row>
    <row r="1648" spans="1:7" x14ac:dyDescent="0.4">
      <c r="A1648">
        <v>153476</v>
      </c>
      <c r="B1648" s="145">
        <v>42705</v>
      </c>
      <c r="C1648" t="s">
        <v>521</v>
      </c>
      <c r="D1648" s="139">
        <v>3</v>
      </c>
      <c r="E1648" s="139">
        <v>3</v>
      </c>
      <c r="F1648" s="139">
        <v>1</v>
      </c>
      <c r="G1648" s="139">
        <v>-33.219280949999998</v>
      </c>
    </row>
    <row r="1649" spans="1:7" x14ac:dyDescent="0.4">
      <c r="A1649">
        <v>153521</v>
      </c>
      <c r="B1649" s="145">
        <v>42826</v>
      </c>
      <c r="C1649" t="s">
        <v>519</v>
      </c>
      <c r="D1649" s="139">
        <v>3</v>
      </c>
      <c r="E1649" s="139">
        <v>3</v>
      </c>
      <c r="F1649" s="139">
        <v>1</v>
      </c>
      <c r="G1649" s="139">
        <v>-33.219280949999998</v>
      </c>
    </row>
    <row r="1650" spans="1:7" x14ac:dyDescent="0.4">
      <c r="A1650">
        <v>153547</v>
      </c>
      <c r="B1650" s="145">
        <v>41000</v>
      </c>
      <c r="C1650" t="s">
        <v>502</v>
      </c>
      <c r="D1650" s="139">
        <v>3</v>
      </c>
      <c r="E1650" s="139">
        <v>3</v>
      </c>
      <c r="F1650" s="139">
        <v>1</v>
      </c>
      <c r="G1650" s="139">
        <v>-33.219280949999998</v>
      </c>
    </row>
    <row r="1651" spans="1:7" x14ac:dyDescent="0.4">
      <c r="A1651">
        <v>153568</v>
      </c>
      <c r="B1651" s="145">
        <v>42767</v>
      </c>
      <c r="C1651" t="s">
        <v>549</v>
      </c>
      <c r="D1651" s="139">
        <v>3</v>
      </c>
      <c r="E1651" s="139">
        <v>2</v>
      </c>
      <c r="F1651" s="139">
        <v>1</v>
      </c>
      <c r="G1651" s="139">
        <v>-33.219280949999998</v>
      </c>
    </row>
    <row r="1652" spans="1:7" x14ac:dyDescent="0.4">
      <c r="A1652">
        <v>153578</v>
      </c>
      <c r="B1652" s="145">
        <v>42095</v>
      </c>
      <c r="C1652" t="s">
        <v>537</v>
      </c>
      <c r="D1652" s="139">
        <v>3</v>
      </c>
      <c r="E1652" s="139">
        <v>1</v>
      </c>
      <c r="F1652" s="139">
        <v>1</v>
      </c>
      <c r="G1652" s="139">
        <v>-33.219280949999998</v>
      </c>
    </row>
    <row r="1653" spans="1:7" x14ac:dyDescent="0.4">
      <c r="A1653">
        <v>153599</v>
      </c>
      <c r="B1653" s="145">
        <v>42339</v>
      </c>
      <c r="C1653" t="s">
        <v>535</v>
      </c>
      <c r="D1653" s="139">
        <v>3</v>
      </c>
      <c r="E1653" s="139">
        <v>3</v>
      </c>
      <c r="F1653" s="139">
        <v>1</v>
      </c>
      <c r="G1653" s="139">
        <v>-33.219280949999998</v>
      </c>
    </row>
    <row r="1654" spans="1:7" x14ac:dyDescent="0.4">
      <c r="A1654">
        <v>153812</v>
      </c>
      <c r="B1654" s="145">
        <v>42795</v>
      </c>
      <c r="C1654" t="s">
        <v>522</v>
      </c>
      <c r="D1654" s="139">
        <v>5</v>
      </c>
      <c r="E1654" s="139">
        <v>2</v>
      </c>
      <c r="F1654" s="139">
        <v>1</v>
      </c>
      <c r="G1654" s="139">
        <v>-33.219280949999998</v>
      </c>
    </row>
    <row r="1655" spans="1:7" x14ac:dyDescent="0.4">
      <c r="A1655">
        <v>153876</v>
      </c>
      <c r="B1655" s="145">
        <v>42552</v>
      </c>
      <c r="C1655" t="s">
        <v>525</v>
      </c>
      <c r="D1655" s="139">
        <v>2</v>
      </c>
      <c r="E1655" s="139">
        <v>2</v>
      </c>
      <c r="F1655" s="139">
        <v>0</v>
      </c>
      <c r="G1655" s="139">
        <v>-33.219280949999998</v>
      </c>
    </row>
    <row r="1656" spans="1:7" x14ac:dyDescent="0.4">
      <c r="A1656">
        <v>153877</v>
      </c>
      <c r="B1656" s="145">
        <v>42856</v>
      </c>
      <c r="C1656" t="s">
        <v>503</v>
      </c>
      <c r="D1656" s="139">
        <v>1</v>
      </c>
      <c r="E1656" s="139">
        <v>1</v>
      </c>
      <c r="F1656" s="139">
        <v>0</v>
      </c>
      <c r="G1656" s="139">
        <v>-33.219280949999998</v>
      </c>
    </row>
    <row r="1657" spans="1:7" x14ac:dyDescent="0.4">
      <c r="A1657">
        <v>153897</v>
      </c>
      <c r="B1657" s="145">
        <v>42795</v>
      </c>
      <c r="C1657" t="s">
        <v>553</v>
      </c>
      <c r="D1657" s="139">
        <v>1</v>
      </c>
      <c r="E1657" s="139">
        <v>1</v>
      </c>
      <c r="F1657" s="139">
        <v>0</v>
      </c>
      <c r="G1657" s="139">
        <v>-33.219280949999998</v>
      </c>
    </row>
    <row r="1658" spans="1:7" x14ac:dyDescent="0.4">
      <c r="A1658">
        <v>154015</v>
      </c>
      <c r="B1658" s="145">
        <v>42370</v>
      </c>
      <c r="C1658" t="s">
        <v>511</v>
      </c>
      <c r="D1658" s="139">
        <v>2</v>
      </c>
      <c r="E1658" s="139">
        <v>2</v>
      </c>
      <c r="F1658" s="139">
        <v>0</v>
      </c>
      <c r="G1658" s="139">
        <v>-33.219280949999998</v>
      </c>
    </row>
    <row r="1659" spans="1:7" x14ac:dyDescent="0.4">
      <c r="A1659">
        <v>154114</v>
      </c>
      <c r="B1659" s="145">
        <v>42461</v>
      </c>
      <c r="C1659" t="s">
        <v>531</v>
      </c>
      <c r="D1659" s="139">
        <v>3</v>
      </c>
      <c r="E1659" s="139">
        <v>3</v>
      </c>
      <c r="F1659" s="139">
        <v>1</v>
      </c>
      <c r="G1659" s="139">
        <v>-33.219280949999998</v>
      </c>
    </row>
    <row r="1660" spans="1:7" x14ac:dyDescent="0.4">
      <c r="A1660">
        <v>154127</v>
      </c>
      <c r="B1660" s="145">
        <v>42917</v>
      </c>
      <c r="C1660" t="s">
        <v>1559</v>
      </c>
      <c r="D1660" s="139">
        <v>2</v>
      </c>
      <c r="E1660" s="139">
        <v>1</v>
      </c>
      <c r="F1660" s="139">
        <v>0</v>
      </c>
      <c r="G1660" s="139">
        <v>-33.219280949999998</v>
      </c>
    </row>
    <row r="1661" spans="1:7" x14ac:dyDescent="0.4">
      <c r="A1661">
        <v>154188</v>
      </c>
      <c r="B1661" s="145">
        <v>41913</v>
      </c>
      <c r="C1661" t="s">
        <v>557</v>
      </c>
      <c r="D1661" s="139">
        <v>5</v>
      </c>
      <c r="E1661" s="139">
        <v>1</v>
      </c>
      <c r="F1661" s="139">
        <v>1</v>
      </c>
      <c r="G1661" s="139">
        <v>-33.219280949999998</v>
      </c>
    </row>
    <row r="1662" spans="1:7" x14ac:dyDescent="0.4">
      <c r="A1662">
        <v>154230</v>
      </c>
      <c r="B1662" s="145">
        <v>42064</v>
      </c>
      <c r="C1662" t="s">
        <v>1567</v>
      </c>
      <c r="D1662" s="139">
        <v>3</v>
      </c>
      <c r="E1662" s="139">
        <v>3</v>
      </c>
      <c r="F1662" s="139">
        <v>1</v>
      </c>
      <c r="G1662" s="139">
        <v>-33.219280949999998</v>
      </c>
    </row>
    <row r="1663" spans="1:7" x14ac:dyDescent="0.4">
      <c r="A1663">
        <v>154478</v>
      </c>
      <c r="B1663" s="145">
        <v>42491</v>
      </c>
      <c r="C1663" t="s">
        <v>509</v>
      </c>
      <c r="D1663" s="139">
        <v>3</v>
      </c>
      <c r="E1663" s="139">
        <v>1</v>
      </c>
      <c r="F1663" s="139">
        <v>1</v>
      </c>
      <c r="G1663" s="139">
        <v>-33.219280949999998</v>
      </c>
    </row>
    <row r="1664" spans="1:7" x14ac:dyDescent="0.4">
      <c r="A1664">
        <v>154683</v>
      </c>
      <c r="B1664" s="145">
        <v>42552</v>
      </c>
      <c r="C1664" t="s">
        <v>555</v>
      </c>
      <c r="D1664" s="139">
        <v>5</v>
      </c>
      <c r="E1664" s="139">
        <v>2</v>
      </c>
      <c r="F1664" s="139">
        <v>1</v>
      </c>
      <c r="G1664" s="139">
        <v>-33.219280949999998</v>
      </c>
    </row>
    <row r="1665" spans="1:7" x14ac:dyDescent="0.4">
      <c r="A1665">
        <v>154772</v>
      </c>
      <c r="B1665" s="145">
        <v>42767</v>
      </c>
      <c r="C1665" t="s">
        <v>1558</v>
      </c>
      <c r="D1665" s="139">
        <v>3</v>
      </c>
      <c r="E1665" s="139">
        <v>1</v>
      </c>
      <c r="F1665" s="139">
        <v>1</v>
      </c>
      <c r="G1665" s="139">
        <v>-33.219280949999998</v>
      </c>
    </row>
    <row r="1666" spans="1:7" x14ac:dyDescent="0.4">
      <c r="A1666">
        <v>154977</v>
      </c>
      <c r="B1666" s="145">
        <v>42767</v>
      </c>
      <c r="C1666" t="s">
        <v>1565</v>
      </c>
      <c r="D1666" s="139">
        <v>5</v>
      </c>
      <c r="E1666" s="139">
        <v>2</v>
      </c>
      <c r="F1666" s="139">
        <v>1</v>
      </c>
      <c r="G1666" s="139">
        <v>-33.219280949999998</v>
      </c>
    </row>
    <row r="1667" spans="1:7" x14ac:dyDescent="0.4">
      <c r="A1667">
        <v>155004</v>
      </c>
      <c r="B1667" s="145">
        <v>42491</v>
      </c>
      <c r="C1667" t="s">
        <v>1560</v>
      </c>
      <c r="D1667" s="139">
        <v>2</v>
      </c>
      <c r="E1667" s="139">
        <v>2</v>
      </c>
      <c r="F1667" s="139">
        <v>0</v>
      </c>
      <c r="G1667" s="139">
        <v>-33.219280949999998</v>
      </c>
    </row>
    <row r="1668" spans="1:7" x14ac:dyDescent="0.4">
      <c r="A1668">
        <v>155011</v>
      </c>
      <c r="B1668" s="145">
        <v>42887</v>
      </c>
      <c r="C1668" t="s">
        <v>1563</v>
      </c>
      <c r="D1668" s="139">
        <v>3</v>
      </c>
      <c r="E1668" s="139">
        <v>2</v>
      </c>
      <c r="F1668" s="139">
        <v>1</v>
      </c>
      <c r="G1668" s="139">
        <v>-33.219280949999998</v>
      </c>
    </row>
    <row r="1669" spans="1:7" x14ac:dyDescent="0.4">
      <c r="A1669">
        <v>155122</v>
      </c>
      <c r="B1669" s="145">
        <v>42887</v>
      </c>
      <c r="C1669" t="s">
        <v>1562</v>
      </c>
      <c r="D1669" s="139">
        <v>2</v>
      </c>
      <c r="E1669" s="139">
        <v>1</v>
      </c>
      <c r="F1669" s="139">
        <v>0</v>
      </c>
      <c r="G1669" s="139">
        <v>-33.219280949999998</v>
      </c>
    </row>
    <row r="1670" spans="1:7" x14ac:dyDescent="0.4">
      <c r="A1670">
        <v>155201</v>
      </c>
      <c r="B1670" s="145">
        <v>42856</v>
      </c>
      <c r="C1670" t="s">
        <v>1555</v>
      </c>
      <c r="D1670" s="139">
        <v>5</v>
      </c>
      <c r="E1670" s="139">
        <v>1</v>
      </c>
      <c r="F1670" s="139">
        <v>1</v>
      </c>
      <c r="G1670" s="139">
        <v>-33.219280949999998</v>
      </c>
    </row>
    <row r="1671" spans="1:7" x14ac:dyDescent="0.4">
      <c r="A1671">
        <v>155294</v>
      </c>
      <c r="B1671" s="145">
        <v>42217</v>
      </c>
      <c r="C1671" t="s">
        <v>558</v>
      </c>
      <c r="D1671" s="139">
        <v>3</v>
      </c>
      <c r="E1671" s="139">
        <v>1</v>
      </c>
      <c r="F1671" s="139">
        <v>1</v>
      </c>
      <c r="G1671" s="139">
        <v>-33.219280949999998</v>
      </c>
    </row>
    <row r="1672" spans="1:7" x14ac:dyDescent="0.4">
      <c r="A1672">
        <v>155349</v>
      </c>
      <c r="B1672" s="145">
        <v>42795</v>
      </c>
      <c r="C1672" t="s">
        <v>1566</v>
      </c>
      <c r="D1672" s="139">
        <v>2</v>
      </c>
      <c r="E1672" s="139">
        <v>1</v>
      </c>
      <c r="F1672" s="139">
        <v>0</v>
      </c>
      <c r="G1672" s="139">
        <v>-33.219280949999998</v>
      </c>
    </row>
    <row r="1673" spans="1:7" x14ac:dyDescent="0.4">
      <c r="A1673">
        <v>155385</v>
      </c>
      <c r="B1673" s="145">
        <v>42461</v>
      </c>
      <c r="C1673" t="s">
        <v>561</v>
      </c>
      <c r="D1673" s="139">
        <v>4</v>
      </c>
      <c r="E1673" s="139">
        <v>2</v>
      </c>
      <c r="F1673" s="139">
        <v>0</v>
      </c>
      <c r="G1673" s="139">
        <v>-33.219280949999998</v>
      </c>
    </row>
    <row r="1674" spans="1:7" x14ac:dyDescent="0.4">
      <c r="A1674">
        <v>155388</v>
      </c>
      <c r="B1674" s="145">
        <v>42736</v>
      </c>
      <c r="C1674" t="s">
        <v>550</v>
      </c>
      <c r="D1674" s="139">
        <v>4</v>
      </c>
      <c r="E1674" s="139">
        <v>1</v>
      </c>
      <c r="F1674" s="139">
        <v>0</v>
      </c>
      <c r="G1674" s="139">
        <v>-33.219280949999998</v>
      </c>
    </row>
    <row r="1675" spans="1:7" x14ac:dyDescent="0.4">
      <c r="A1675">
        <v>155438</v>
      </c>
      <c r="B1675" s="145">
        <v>42736</v>
      </c>
      <c r="C1675" t="s">
        <v>554</v>
      </c>
      <c r="D1675" s="139">
        <v>2</v>
      </c>
      <c r="E1675" s="139">
        <v>3</v>
      </c>
      <c r="F1675" s="139">
        <v>0</v>
      </c>
      <c r="G1675" s="139">
        <v>-33.219280949999998</v>
      </c>
    </row>
    <row r="1676" spans="1:7" x14ac:dyDescent="0.4">
      <c r="A1676">
        <v>155539</v>
      </c>
      <c r="B1676" s="145">
        <v>42795</v>
      </c>
      <c r="C1676" t="s">
        <v>551</v>
      </c>
      <c r="D1676" s="139">
        <v>3</v>
      </c>
      <c r="E1676" s="139">
        <v>3</v>
      </c>
      <c r="F1676" s="139">
        <v>1</v>
      </c>
      <c r="G1676" s="139">
        <v>-33.219280949999998</v>
      </c>
    </row>
    <row r="1677" spans="1:7" x14ac:dyDescent="0.4">
      <c r="A1677">
        <v>155652</v>
      </c>
      <c r="B1677" s="145">
        <v>42795</v>
      </c>
      <c r="C1677" t="s">
        <v>556</v>
      </c>
      <c r="D1677" s="139">
        <v>3</v>
      </c>
      <c r="E1677" s="139">
        <v>2</v>
      </c>
      <c r="F1677" s="139">
        <v>1</v>
      </c>
      <c r="G1677" s="139">
        <v>-33.219280949999998</v>
      </c>
    </row>
    <row r="1678" spans="1:7" x14ac:dyDescent="0.4">
      <c r="A1678">
        <v>155677</v>
      </c>
      <c r="B1678" s="145">
        <v>41760</v>
      </c>
      <c r="C1678" t="s">
        <v>552</v>
      </c>
      <c r="D1678" s="139">
        <v>3</v>
      </c>
      <c r="E1678" s="139">
        <v>3</v>
      </c>
      <c r="F1678" s="139">
        <v>1</v>
      </c>
      <c r="G1678" s="139">
        <v>-33.219280949999998</v>
      </c>
    </row>
    <row r="1679" spans="1:7" x14ac:dyDescent="0.4">
      <c r="A1679">
        <v>155682</v>
      </c>
      <c r="B1679" s="145">
        <v>42552</v>
      </c>
      <c r="C1679" t="s">
        <v>563</v>
      </c>
      <c r="D1679" s="139">
        <v>2</v>
      </c>
      <c r="E1679" s="139">
        <v>2</v>
      </c>
      <c r="F1679" s="139">
        <v>0</v>
      </c>
      <c r="G1679" s="139">
        <v>-33.219280949999998</v>
      </c>
    </row>
    <row r="1680" spans="1:7" x14ac:dyDescent="0.4">
      <c r="A1680">
        <v>155843</v>
      </c>
      <c r="B1680" s="145">
        <v>42217</v>
      </c>
      <c r="C1680" t="s">
        <v>1554</v>
      </c>
      <c r="D1680" s="139">
        <v>4</v>
      </c>
      <c r="E1680" s="139">
        <v>2</v>
      </c>
      <c r="F1680" s="139">
        <v>0</v>
      </c>
      <c r="G1680" s="139">
        <v>-33.219280949999998</v>
      </c>
    </row>
    <row r="1681" spans="1:7" x14ac:dyDescent="0.4">
      <c r="A1681">
        <v>155887</v>
      </c>
      <c r="B1681" s="145">
        <v>42826</v>
      </c>
      <c r="C1681" t="s">
        <v>562</v>
      </c>
      <c r="D1681" s="139">
        <v>3</v>
      </c>
      <c r="E1681" s="139">
        <v>3</v>
      </c>
      <c r="F1681" s="139">
        <v>1</v>
      </c>
      <c r="G1681" s="139">
        <v>-33.219280949999998</v>
      </c>
    </row>
    <row r="1682" spans="1:7" x14ac:dyDescent="0.4">
      <c r="A1682">
        <v>155943</v>
      </c>
      <c r="B1682" s="145">
        <v>42856</v>
      </c>
      <c r="C1682" t="s">
        <v>559</v>
      </c>
      <c r="D1682" s="139">
        <v>2</v>
      </c>
      <c r="E1682" s="139">
        <v>1</v>
      </c>
      <c r="F1682" s="139">
        <v>0</v>
      </c>
      <c r="G1682" s="139">
        <v>-33.219280949999998</v>
      </c>
    </row>
    <row r="1683" spans="1:7" x14ac:dyDescent="0.4">
      <c r="A1683">
        <v>156064</v>
      </c>
      <c r="B1683" s="145">
        <v>42522</v>
      </c>
      <c r="C1683" t="s">
        <v>1544</v>
      </c>
      <c r="D1683" s="139">
        <v>3</v>
      </c>
      <c r="E1683" s="139">
        <v>1</v>
      </c>
      <c r="F1683" s="139">
        <v>1</v>
      </c>
      <c r="G1683" s="139">
        <v>-33.219280949999998</v>
      </c>
    </row>
    <row r="1684" spans="1:7" x14ac:dyDescent="0.4">
      <c r="A1684">
        <v>156077</v>
      </c>
      <c r="B1684" s="145">
        <v>42887</v>
      </c>
      <c r="C1684" t="s">
        <v>560</v>
      </c>
      <c r="D1684" s="139">
        <v>2</v>
      </c>
      <c r="E1684" s="139">
        <v>3</v>
      </c>
      <c r="F1684" s="139">
        <v>0</v>
      </c>
      <c r="G1684" s="139">
        <v>-33.219280949999998</v>
      </c>
    </row>
    <row r="1685" spans="1:7" x14ac:dyDescent="0.4">
      <c r="A1685">
        <v>156108</v>
      </c>
      <c r="B1685" s="145">
        <v>42767</v>
      </c>
      <c r="C1685" t="s">
        <v>1546</v>
      </c>
      <c r="D1685" s="139">
        <v>2</v>
      </c>
      <c r="E1685" s="139">
        <v>2</v>
      </c>
      <c r="F1685" s="139">
        <v>0</v>
      </c>
      <c r="G1685" s="139">
        <v>-33.219280949999998</v>
      </c>
    </row>
    <row r="1686" spans="1:7" x14ac:dyDescent="0.4">
      <c r="A1686">
        <v>156182</v>
      </c>
      <c r="B1686" s="145">
        <v>42917</v>
      </c>
      <c r="C1686" t="s">
        <v>1548</v>
      </c>
      <c r="D1686" s="139">
        <v>3</v>
      </c>
      <c r="E1686" s="139">
        <v>2</v>
      </c>
      <c r="F1686" s="139">
        <v>1</v>
      </c>
      <c r="G1686" s="139">
        <v>-33.219280949999998</v>
      </c>
    </row>
    <row r="1687" spans="1:7" x14ac:dyDescent="0.4">
      <c r="A1687">
        <v>156184</v>
      </c>
      <c r="B1687" s="145">
        <v>42430</v>
      </c>
      <c r="C1687" t="s">
        <v>1549</v>
      </c>
      <c r="D1687" s="139">
        <v>3</v>
      </c>
      <c r="E1687" s="139">
        <v>3</v>
      </c>
      <c r="F1687" s="139">
        <v>1</v>
      </c>
      <c r="G1687" s="139">
        <v>-33.219280949999998</v>
      </c>
    </row>
    <row r="1688" spans="1:7" x14ac:dyDescent="0.4">
      <c r="A1688">
        <v>156277</v>
      </c>
      <c r="B1688" s="145">
        <v>42522</v>
      </c>
      <c r="C1688" t="s">
        <v>1584</v>
      </c>
      <c r="D1688" s="139">
        <v>5</v>
      </c>
      <c r="E1688" s="139">
        <v>2</v>
      </c>
      <c r="F1688" s="139">
        <v>1</v>
      </c>
      <c r="G1688" s="139">
        <v>-33.219280949999998</v>
      </c>
    </row>
    <row r="1689" spans="1:7" x14ac:dyDescent="0.4">
      <c r="A1689">
        <v>156380</v>
      </c>
      <c r="B1689" s="145">
        <v>42644</v>
      </c>
      <c r="C1689" t="s">
        <v>1561</v>
      </c>
      <c r="D1689" s="139">
        <v>5</v>
      </c>
      <c r="E1689" s="139">
        <v>2</v>
      </c>
      <c r="F1689" s="139">
        <v>1</v>
      </c>
      <c r="G1689" s="139">
        <v>-33.219280949999998</v>
      </c>
    </row>
    <row r="1690" spans="1:7" x14ac:dyDescent="0.4">
      <c r="A1690">
        <v>156429</v>
      </c>
      <c r="B1690" s="145">
        <v>42917</v>
      </c>
      <c r="C1690" t="s">
        <v>1553</v>
      </c>
      <c r="D1690" s="139">
        <v>2</v>
      </c>
      <c r="E1690" s="139">
        <v>3</v>
      </c>
      <c r="F1690" s="139">
        <v>0</v>
      </c>
      <c r="G1690" s="139">
        <v>-33.219280949999998</v>
      </c>
    </row>
    <row r="1691" spans="1:7" x14ac:dyDescent="0.4">
      <c r="A1691">
        <v>156451</v>
      </c>
      <c r="B1691" s="145">
        <v>42767</v>
      </c>
      <c r="C1691" t="s">
        <v>1574</v>
      </c>
      <c r="D1691" s="139">
        <v>3</v>
      </c>
      <c r="E1691" s="139">
        <v>3</v>
      </c>
      <c r="F1691" s="139">
        <v>1</v>
      </c>
      <c r="G1691" s="139">
        <v>-33.219280949999998</v>
      </c>
    </row>
    <row r="1692" spans="1:7" x14ac:dyDescent="0.4">
      <c r="A1692">
        <v>156525</v>
      </c>
      <c r="B1692" s="145">
        <v>42736</v>
      </c>
      <c r="C1692" t="s">
        <v>1591</v>
      </c>
      <c r="D1692" s="139">
        <v>4</v>
      </c>
      <c r="E1692" s="139">
        <v>1</v>
      </c>
      <c r="F1692" s="139">
        <v>0</v>
      </c>
      <c r="G1692" s="139">
        <v>-33.219280949999998</v>
      </c>
    </row>
    <row r="1693" spans="1:7" x14ac:dyDescent="0.4">
      <c r="A1693">
        <v>156533</v>
      </c>
      <c r="B1693" s="145">
        <v>42675</v>
      </c>
      <c r="C1693" t="s">
        <v>1564</v>
      </c>
      <c r="D1693" s="139">
        <v>2</v>
      </c>
      <c r="E1693" s="139">
        <v>2</v>
      </c>
      <c r="F1693" s="139">
        <v>0</v>
      </c>
      <c r="G1693" s="139">
        <v>-33.219280949999998</v>
      </c>
    </row>
    <row r="1694" spans="1:7" x14ac:dyDescent="0.4">
      <c r="A1694">
        <v>156566</v>
      </c>
      <c r="B1694" s="145">
        <v>42795</v>
      </c>
      <c r="C1694" t="s">
        <v>1570</v>
      </c>
      <c r="D1694" s="139">
        <v>2</v>
      </c>
      <c r="E1694" s="139">
        <v>3</v>
      </c>
      <c r="F1694" s="139">
        <v>0</v>
      </c>
      <c r="G1694" s="139">
        <v>-33.219280949999998</v>
      </c>
    </row>
    <row r="1695" spans="1:7" x14ac:dyDescent="0.4">
      <c r="A1695">
        <v>156580</v>
      </c>
      <c r="B1695" s="145">
        <v>42675</v>
      </c>
      <c r="C1695" t="s">
        <v>1604</v>
      </c>
      <c r="D1695" s="139">
        <v>2</v>
      </c>
      <c r="E1695" s="139">
        <v>1</v>
      </c>
      <c r="F1695" s="139">
        <v>0</v>
      </c>
      <c r="G1695" s="139">
        <v>-33.219280949999998</v>
      </c>
    </row>
    <row r="1696" spans="1:7" x14ac:dyDescent="0.4">
      <c r="A1696">
        <v>156586</v>
      </c>
      <c r="B1696" s="145">
        <v>42644</v>
      </c>
      <c r="C1696" t="s">
        <v>1572</v>
      </c>
      <c r="D1696" s="139">
        <v>2</v>
      </c>
      <c r="E1696" s="139">
        <v>2</v>
      </c>
      <c r="F1696" s="139">
        <v>0</v>
      </c>
      <c r="G1696" s="139">
        <v>-33.219280949999998</v>
      </c>
    </row>
    <row r="1697" spans="1:7" x14ac:dyDescent="0.4">
      <c r="A1697">
        <v>156609</v>
      </c>
      <c r="B1697" s="145">
        <v>42856</v>
      </c>
      <c r="C1697" t="s">
        <v>1571</v>
      </c>
      <c r="D1697" s="139">
        <v>2</v>
      </c>
      <c r="E1697" s="139">
        <v>1</v>
      </c>
      <c r="F1697" s="139">
        <v>0</v>
      </c>
      <c r="G1697" s="139">
        <v>-33.219280949999998</v>
      </c>
    </row>
    <row r="1698" spans="1:7" x14ac:dyDescent="0.4">
      <c r="A1698">
        <v>156670</v>
      </c>
      <c r="B1698" s="145">
        <v>42917</v>
      </c>
      <c r="C1698" t="s">
        <v>1589</v>
      </c>
      <c r="D1698" s="139">
        <v>3</v>
      </c>
      <c r="E1698" s="139">
        <v>3</v>
      </c>
      <c r="F1698" s="139">
        <v>1</v>
      </c>
      <c r="G1698" s="139">
        <v>-33.219280949999998</v>
      </c>
    </row>
    <row r="1699" spans="1:7" x14ac:dyDescent="0.4">
      <c r="A1699">
        <v>156741</v>
      </c>
      <c r="B1699" s="145">
        <v>42856</v>
      </c>
      <c r="C1699" t="s">
        <v>1599</v>
      </c>
      <c r="D1699" s="139">
        <v>2</v>
      </c>
      <c r="E1699" s="139">
        <v>2</v>
      </c>
      <c r="F1699" s="139">
        <v>0</v>
      </c>
      <c r="G1699" s="139">
        <v>-33.219280949999998</v>
      </c>
    </row>
    <row r="1700" spans="1:7" x14ac:dyDescent="0.4">
      <c r="A1700">
        <v>156782</v>
      </c>
      <c r="B1700" s="145">
        <v>42736</v>
      </c>
      <c r="C1700" t="s">
        <v>1575</v>
      </c>
      <c r="D1700" s="139">
        <v>2</v>
      </c>
      <c r="E1700" s="139">
        <v>1</v>
      </c>
      <c r="F1700" s="139">
        <v>0</v>
      </c>
      <c r="G1700" s="139">
        <v>-33.219280949999998</v>
      </c>
    </row>
    <row r="1701" spans="1:7" x14ac:dyDescent="0.4">
      <c r="A1701">
        <v>156906</v>
      </c>
      <c r="B1701" s="145">
        <v>42675</v>
      </c>
      <c r="C1701" t="s">
        <v>1582</v>
      </c>
      <c r="D1701" s="139">
        <v>3</v>
      </c>
      <c r="E1701" s="139">
        <v>3</v>
      </c>
      <c r="F1701" s="139">
        <v>1</v>
      </c>
      <c r="G1701" s="139">
        <v>-33.219280949999998</v>
      </c>
    </row>
    <row r="1702" spans="1:7" x14ac:dyDescent="0.4">
      <c r="A1702">
        <v>157108</v>
      </c>
      <c r="B1702" s="145">
        <v>42461</v>
      </c>
      <c r="C1702" t="s">
        <v>1550</v>
      </c>
      <c r="D1702" s="139">
        <v>2</v>
      </c>
      <c r="E1702" s="139">
        <v>2</v>
      </c>
      <c r="F1702" s="139">
        <v>0</v>
      </c>
      <c r="G1702" s="139">
        <v>-33.219280949999998</v>
      </c>
    </row>
    <row r="1703" spans="1:7" x14ac:dyDescent="0.4">
      <c r="A1703">
        <v>157232</v>
      </c>
      <c r="B1703" s="145">
        <v>42491</v>
      </c>
      <c r="C1703" t="s">
        <v>1598</v>
      </c>
      <c r="D1703" s="139">
        <v>3</v>
      </c>
      <c r="E1703" s="139">
        <v>2</v>
      </c>
      <c r="F1703" s="139">
        <v>1</v>
      </c>
      <c r="G1703" s="139">
        <v>-33.219280949999998</v>
      </c>
    </row>
    <row r="1704" spans="1:7" x14ac:dyDescent="0.4">
      <c r="A1704">
        <v>157328</v>
      </c>
      <c r="B1704" s="145">
        <v>42552</v>
      </c>
      <c r="C1704" t="s">
        <v>1557</v>
      </c>
      <c r="D1704" s="139">
        <v>3</v>
      </c>
      <c r="E1704" s="139">
        <v>1</v>
      </c>
      <c r="F1704" s="139">
        <v>1</v>
      </c>
      <c r="G1704" s="139">
        <v>-33.219280949999998</v>
      </c>
    </row>
    <row r="1705" spans="1:7" x14ac:dyDescent="0.4">
      <c r="A1705">
        <v>157359</v>
      </c>
      <c r="B1705" s="145">
        <v>42036</v>
      </c>
      <c r="C1705" t="s">
        <v>1579</v>
      </c>
      <c r="D1705" s="139">
        <v>3</v>
      </c>
      <c r="E1705" s="139">
        <v>3</v>
      </c>
      <c r="F1705" s="139">
        <v>1</v>
      </c>
      <c r="G1705" s="139">
        <v>-33.219280949999998</v>
      </c>
    </row>
    <row r="1706" spans="1:7" x14ac:dyDescent="0.4">
      <c r="A1706">
        <v>157361</v>
      </c>
      <c r="B1706" s="145">
        <v>42856</v>
      </c>
      <c r="C1706" t="s">
        <v>1552</v>
      </c>
      <c r="D1706" s="139">
        <v>1</v>
      </c>
      <c r="E1706" s="139">
        <v>1</v>
      </c>
      <c r="F1706" s="139">
        <v>0</v>
      </c>
      <c r="G1706" s="139">
        <v>-33.219280949999998</v>
      </c>
    </row>
    <row r="1707" spans="1:7" x14ac:dyDescent="0.4">
      <c r="A1707">
        <v>157542</v>
      </c>
      <c r="B1707" s="145">
        <v>42370</v>
      </c>
      <c r="C1707" t="s">
        <v>1551</v>
      </c>
      <c r="D1707" s="139">
        <v>3</v>
      </c>
      <c r="E1707" s="139">
        <v>1</v>
      </c>
      <c r="F1707" s="139">
        <v>1</v>
      </c>
      <c r="G1707" s="139">
        <v>-33.219280949999998</v>
      </c>
    </row>
    <row r="1708" spans="1:7" x14ac:dyDescent="0.4">
      <c r="A1708">
        <v>157550</v>
      </c>
      <c r="B1708" s="145">
        <v>42767</v>
      </c>
      <c r="C1708" t="s">
        <v>1600</v>
      </c>
      <c r="D1708" s="139">
        <v>2</v>
      </c>
      <c r="E1708" s="139">
        <v>1</v>
      </c>
      <c r="F1708" s="139">
        <v>0</v>
      </c>
      <c r="G1708" s="139">
        <v>-33.219280949999998</v>
      </c>
    </row>
    <row r="1709" spans="1:7" x14ac:dyDescent="0.4">
      <c r="A1709">
        <v>157562</v>
      </c>
      <c r="B1709" s="145">
        <v>42491</v>
      </c>
      <c r="C1709" t="s">
        <v>1568</v>
      </c>
      <c r="D1709" s="139">
        <v>3</v>
      </c>
      <c r="E1709" s="139">
        <v>1</v>
      </c>
      <c r="F1709" s="139">
        <v>1</v>
      </c>
      <c r="G1709" s="139">
        <v>-33.219280949999998</v>
      </c>
    </row>
    <row r="1710" spans="1:7" x14ac:dyDescent="0.4">
      <c r="A1710">
        <v>157711</v>
      </c>
      <c r="B1710" s="145">
        <v>42522</v>
      </c>
      <c r="C1710" t="s">
        <v>1576</v>
      </c>
      <c r="D1710" s="139">
        <v>4</v>
      </c>
      <c r="E1710" s="139">
        <v>2</v>
      </c>
      <c r="F1710" s="139">
        <v>0</v>
      </c>
      <c r="G1710" s="139">
        <v>-33.219280949999998</v>
      </c>
    </row>
    <row r="1711" spans="1:7" x14ac:dyDescent="0.4">
      <c r="A1711">
        <v>157912</v>
      </c>
      <c r="B1711" s="145">
        <v>42614</v>
      </c>
      <c r="C1711" t="s">
        <v>1573</v>
      </c>
      <c r="D1711" s="139">
        <v>3</v>
      </c>
      <c r="E1711" s="139">
        <v>1</v>
      </c>
      <c r="F1711" s="139">
        <v>1</v>
      </c>
      <c r="G1711" s="139">
        <v>-33.219280949999998</v>
      </c>
    </row>
    <row r="1712" spans="1:7" x14ac:dyDescent="0.4">
      <c r="A1712">
        <v>157929</v>
      </c>
      <c r="B1712" s="145">
        <v>42705</v>
      </c>
      <c r="C1712" t="s">
        <v>1594</v>
      </c>
      <c r="D1712" s="139">
        <v>3</v>
      </c>
      <c r="E1712" s="139">
        <v>3</v>
      </c>
      <c r="F1712" s="139">
        <v>1</v>
      </c>
      <c r="G1712" s="139">
        <v>-33.219280949999998</v>
      </c>
    </row>
    <row r="1713" spans="1:7" x14ac:dyDescent="0.4">
      <c r="A1713">
        <v>158029</v>
      </c>
      <c r="B1713" s="145">
        <v>42856</v>
      </c>
      <c r="C1713" t="s">
        <v>1580</v>
      </c>
      <c r="D1713" s="139">
        <v>2</v>
      </c>
      <c r="E1713" s="139">
        <v>2</v>
      </c>
      <c r="F1713" s="139">
        <v>0</v>
      </c>
      <c r="G1713" s="139">
        <v>-33.219280949999998</v>
      </c>
    </row>
    <row r="1714" spans="1:7" x14ac:dyDescent="0.4">
      <c r="A1714">
        <v>158113</v>
      </c>
      <c r="B1714" s="145">
        <v>42917</v>
      </c>
      <c r="C1714" t="s">
        <v>1597</v>
      </c>
      <c r="D1714" s="139">
        <v>2</v>
      </c>
      <c r="E1714" s="139">
        <v>1</v>
      </c>
      <c r="F1714" s="139">
        <v>0</v>
      </c>
      <c r="G1714" s="139">
        <v>-33.219280949999998</v>
      </c>
    </row>
    <row r="1715" spans="1:7" x14ac:dyDescent="0.4">
      <c r="A1715">
        <v>158332</v>
      </c>
      <c r="B1715" s="145">
        <v>42064</v>
      </c>
      <c r="C1715" t="s">
        <v>1585</v>
      </c>
      <c r="D1715" s="139">
        <v>2</v>
      </c>
      <c r="E1715" s="139">
        <v>1</v>
      </c>
      <c r="F1715" s="139">
        <v>0</v>
      </c>
      <c r="G1715" s="139">
        <v>-33.219280949999998</v>
      </c>
    </row>
    <row r="1716" spans="1:7" x14ac:dyDescent="0.4">
      <c r="A1716">
        <v>158579</v>
      </c>
      <c r="B1716" s="145">
        <v>42309</v>
      </c>
      <c r="C1716" t="s">
        <v>1583</v>
      </c>
      <c r="D1716" s="139">
        <v>3</v>
      </c>
      <c r="E1716" s="139">
        <v>1</v>
      </c>
      <c r="F1716" s="139">
        <v>1</v>
      </c>
      <c r="G1716" s="139">
        <v>-33.219280949999998</v>
      </c>
    </row>
    <row r="1717" spans="1:7" x14ac:dyDescent="0.4">
      <c r="A1717">
        <v>158695</v>
      </c>
      <c r="B1717" s="145">
        <v>42552</v>
      </c>
      <c r="C1717" t="s">
        <v>1569</v>
      </c>
      <c r="D1717" s="139">
        <v>5</v>
      </c>
      <c r="E1717" s="139">
        <v>1</v>
      </c>
      <c r="F1717" s="139">
        <v>1</v>
      </c>
      <c r="G1717" s="139">
        <v>-33.219280949999998</v>
      </c>
    </row>
    <row r="1718" spans="1:7" x14ac:dyDescent="0.4">
      <c r="A1718">
        <v>158851</v>
      </c>
      <c r="B1718" s="145">
        <v>42795</v>
      </c>
      <c r="C1718" t="s">
        <v>1577</v>
      </c>
      <c r="D1718" s="139">
        <v>4</v>
      </c>
      <c r="E1718" s="139">
        <v>2</v>
      </c>
      <c r="F1718" s="139">
        <v>0</v>
      </c>
      <c r="G1718" s="139">
        <v>-33.219280949999998</v>
      </c>
    </row>
    <row r="1719" spans="1:7" x14ac:dyDescent="0.4">
      <c r="A1719">
        <v>159120</v>
      </c>
      <c r="B1719" s="145">
        <v>42705</v>
      </c>
      <c r="C1719" t="s">
        <v>1586</v>
      </c>
      <c r="D1719" s="139">
        <v>3</v>
      </c>
      <c r="E1719" s="139">
        <v>1</v>
      </c>
      <c r="F1719" s="139">
        <v>1</v>
      </c>
      <c r="G1719" s="139">
        <v>-33.219280949999998</v>
      </c>
    </row>
    <row r="1720" spans="1:7" x14ac:dyDescent="0.4">
      <c r="A1720">
        <v>159259</v>
      </c>
      <c r="B1720" s="145">
        <v>42795</v>
      </c>
      <c r="C1720" t="s">
        <v>1556</v>
      </c>
      <c r="D1720" s="139">
        <v>2</v>
      </c>
      <c r="E1720" s="139">
        <v>1</v>
      </c>
      <c r="F1720" s="139">
        <v>0</v>
      </c>
      <c r="G1720" s="139">
        <v>-33.219280949999998</v>
      </c>
    </row>
    <row r="1721" spans="1:7" x14ac:dyDescent="0.4">
      <c r="A1721">
        <v>159392</v>
      </c>
      <c r="B1721" s="145">
        <v>42767</v>
      </c>
      <c r="C1721" t="s">
        <v>1587</v>
      </c>
      <c r="D1721" s="139">
        <v>3</v>
      </c>
      <c r="E1721" s="139">
        <v>2</v>
      </c>
      <c r="F1721" s="139">
        <v>1</v>
      </c>
      <c r="G1721" s="139">
        <v>-33.219280949999998</v>
      </c>
    </row>
    <row r="1722" spans="1:7" x14ac:dyDescent="0.4">
      <c r="A1722">
        <v>159614</v>
      </c>
      <c r="B1722" s="145">
        <v>42795</v>
      </c>
      <c r="C1722" t="s">
        <v>1601</v>
      </c>
      <c r="D1722" s="139">
        <v>2</v>
      </c>
      <c r="E1722" s="139">
        <v>2</v>
      </c>
      <c r="F1722" s="139">
        <v>0</v>
      </c>
      <c r="G1722" s="139">
        <v>-33.219280949999998</v>
      </c>
    </row>
    <row r="1723" spans="1:7" x14ac:dyDescent="0.4">
      <c r="A1723">
        <v>159615</v>
      </c>
      <c r="B1723" s="145">
        <v>42767</v>
      </c>
      <c r="C1723" t="s">
        <v>1622</v>
      </c>
      <c r="D1723" s="139">
        <v>3</v>
      </c>
      <c r="E1723" s="139">
        <v>2</v>
      </c>
      <c r="F1723" s="139">
        <v>1</v>
      </c>
      <c r="G1723" s="139">
        <v>-33.219280949999998</v>
      </c>
    </row>
    <row r="1724" spans="1:7" x14ac:dyDescent="0.4">
      <c r="A1724">
        <v>159689</v>
      </c>
      <c r="B1724" s="145">
        <v>42675</v>
      </c>
      <c r="C1724" t="s">
        <v>1636</v>
      </c>
      <c r="D1724" s="139">
        <v>1</v>
      </c>
      <c r="E1724" s="139">
        <v>3</v>
      </c>
      <c r="F1724" s="139">
        <v>0</v>
      </c>
      <c r="G1724" s="139">
        <v>-33.219280949999998</v>
      </c>
    </row>
    <row r="1725" spans="1:7" x14ac:dyDescent="0.4">
      <c r="A1725">
        <v>159810</v>
      </c>
      <c r="B1725" s="145">
        <v>42461</v>
      </c>
      <c r="C1725" t="s">
        <v>1610</v>
      </c>
      <c r="D1725" s="139">
        <v>3</v>
      </c>
      <c r="E1725" s="139">
        <v>3</v>
      </c>
      <c r="F1725" s="139">
        <v>1</v>
      </c>
      <c r="G1725" s="139">
        <v>-33.219280949999998</v>
      </c>
    </row>
    <row r="1726" spans="1:7" x14ac:dyDescent="0.4">
      <c r="A1726">
        <v>159878</v>
      </c>
      <c r="B1726" s="145">
        <v>43009</v>
      </c>
      <c r="C1726" t="s">
        <v>1590</v>
      </c>
      <c r="D1726" s="139">
        <v>2</v>
      </c>
      <c r="E1726" s="139">
        <v>3</v>
      </c>
      <c r="F1726" s="139">
        <v>0</v>
      </c>
      <c r="G1726" s="139">
        <v>-33.219280949999998</v>
      </c>
    </row>
    <row r="1727" spans="1:7" x14ac:dyDescent="0.4">
      <c r="A1727">
        <v>159917</v>
      </c>
      <c r="B1727" s="145">
        <v>42583</v>
      </c>
      <c r="C1727" t="s">
        <v>1578</v>
      </c>
      <c r="D1727" s="139">
        <v>3</v>
      </c>
      <c r="E1727" s="139">
        <v>2</v>
      </c>
      <c r="F1727" s="139">
        <v>1</v>
      </c>
      <c r="G1727" s="139">
        <v>-33.219280949999998</v>
      </c>
    </row>
    <row r="1728" spans="1:7" x14ac:dyDescent="0.4">
      <c r="A1728">
        <v>159929</v>
      </c>
      <c r="B1728" s="145">
        <v>42278</v>
      </c>
      <c r="C1728" t="s">
        <v>1626</v>
      </c>
      <c r="D1728" s="139">
        <v>5</v>
      </c>
      <c r="E1728" s="139">
        <v>1</v>
      </c>
      <c r="F1728" s="139">
        <v>1</v>
      </c>
      <c r="G1728" s="139">
        <v>-33.219280949999998</v>
      </c>
    </row>
    <row r="1729" spans="1:7" x14ac:dyDescent="0.4">
      <c r="A1729">
        <v>159999</v>
      </c>
      <c r="B1729" s="145">
        <v>42736</v>
      </c>
      <c r="C1729" t="s">
        <v>1593</v>
      </c>
      <c r="D1729" s="139">
        <v>2</v>
      </c>
      <c r="E1729" s="139">
        <v>1</v>
      </c>
      <c r="F1729" s="139">
        <v>0</v>
      </c>
      <c r="G1729" s="139">
        <v>-33.219280949999998</v>
      </c>
    </row>
    <row r="1730" spans="1:7" x14ac:dyDescent="0.4">
      <c r="A1730">
        <v>160080</v>
      </c>
      <c r="B1730" s="145">
        <v>42064</v>
      </c>
      <c r="C1730" t="s">
        <v>1592</v>
      </c>
      <c r="D1730" s="139">
        <v>3</v>
      </c>
      <c r="E1730" s="139">
        <v>3</v>
      </c>
      <c r="F1730" s="139">
        <v>1</v>
      </c>
      <c r="G1730" s="139">
        <v>-33.219280949999998</v>
      </c>
    </row>
    <row r="1731" spans="1:7" x14ac:dyDescent="0.4">
      <c r="A1731">
        <v>160204</v>
      </c>
      <c r="B1731" s="145">
        <v>42856</v>
      </c>
      <c r="C1731" t="s">
        <v>1611</v>
      </c>
      <c r="D1731" s="139">
        <v>3</v>
      </c>
      <c r="E1731" s="139">
        <v>1</v>
      </c>
      <c r="F1731" s="139">
        <v>1</v>
      </c>
      <c r="G1731" s="139">
        <v>-33.219280949999998</v>
      </c>
    </row>
    <row r="1732" spans="1:7" x14ac:dyDescent="0.4">
      <c r="A1732">
        <v>160232</v>
      </c>
      <c r="B1732" s="145">
        <v>42614</v>
      </c>
      <c r="C1732" t="s">
        <v>1603</v>
      </c>
      <c r="D1732" s="139">
        <v>3</v>
      </c>
      <c r="E1732" s="139">
        <v>3</v>
      </c>
      <c r="F1732" s="139">
        <v>1</v>
      </c>
      <c r="G1732" s="139">
        <v>-33.219280949999998</v>
      </c>
    </row>
    <row r="1733" spans="1:7" x14ac:dyDescent="0.4">
      <c r="A1733">
        <v>160311</v>
      </c>
      <c r="B1733" s="145">
        <v>42856</v>
      </c>
      <c r="C1733" t="s">
        <v>1596</v>
      </c>
      <c r="D1733" s="139">
        <v>4</v>
      </c>
      <c r="E1733" s="139">
        <v>1</v>
      </c>
      <c r="F1733" s="139">
        <v>0</v>
      </c>
      <c r="G1733" s="139">
        <v>-33.219280949999998</v>
      </c>
    </row>
    <row r="1734" spans="1:7" x14ac:dyDescent="0.4">
      <c r="A1734">
        <v>160435</v>
      </c>
      <c r="B1734" s="145">
        <v>42887</v>
      </c>
      <c r="C1734" t="s">
        <v>1633</v>
      </c>
      <c r="D1734" s="139">
        <v>5</v>
      </c>
      <c r="E1734" s="139">
        <v>1</v>
      </c>
      <c r="F1734" s="139">
        <v>1</v>
      </c>
      <c r="G1734" s="139">
        <v>-33.219280949999998</v>
      </c>
    </row>
    <row r="1735" spans="1:7" x14ac:dyDescent="0.4">
      <c r="A1735">
        <v>160466</v>
      </c>
      <c r="B1735" s="145">
        <v>42767</v>
      </c>
      <c r="C1735" t="s">
        <v>1631</v>
      </c>
      <c r="D1735" s="139">
        <v>3</v>
      </c>
      <c r="E1735" s="139">
        <v>3</v>
      </c>
      <c r="F1735" s="139">
        <v>1</v>
      </c>
      <c r="G1735" s="139">
        <v>-33.219280949999998</v>
      </c>
    </row>
    <row r="1736" spans="1:7" x14ac:dyDescent="0.4">
      <c r="A1736">
        <v>160551</v>
      </c>
      <c r="B1736" s="145">
        <v>42795</v>
      </c>
      <c r="C1736" t="s">
        <v>1627</v>
      </c>
      <c r="D1736" s="139">
        <v>5</v>
      </c>
      <c r="E1736" s="139">
        <v>1</v>
      </c>
      <c r="F1736" s="139">
        <v>1</v>
      </c>
      <c r="G1736" s="139">
        <v>-33.219280949999998</v>
      </c>
    </row>
    <row r="1737" spans="1:7" x14ac:dyDescent="0.4">
      <c r="A1737">
        <v>160699</v>
      </c>
      <c r="B1737" s="145">
        <v>42552</v>
      </c>
      <c r="C1737" t="s">
        <v>1629</v>
      </c>
      <c r="D1737" s="139">
        <v>5</v>
      </c>
      <c r="E1737" s="139">
        <v>2</v>
      </c>
      <c r="F1737" s="139">
        <v>1</v>
      </c>
      <c r="G1737" s="139">
        <v>-33.219280949999998</v>
      </c>
    </row>
    <row r="1738" spans="1:7" x14ac:dyDescent="0.4">
      <c r="A1738">
        <v>160797</v>
      </c>
      <c r="B1738" s="145">
        <v>42614</v>
      </c>
      <c r="C1738" t="s">
        <v>1630</v>
      </c>
      <c r="D1738" s="139">
        <v>3</v>
      </c>
      <c r="E1738" s="139">
        <v>2</v>
      </c>
      <c r="F1738" s="139">
        <v>1</v>
      </c>
      <c r="G1738" s="139">
        <v>-33.219280949999998</v>
      </c>
    </row>
    <row r="1739" spans="1:7" x14ac:dyDescent="0.4">
      <c r="A1739">
        <v>160848</v>
      </c>
      <c r="B1739" s="145">
        <v>42583</v>
      </c>
      <c r="C1739" t="s">
        <v>1634</v>
      </c>
      <c r="D1739" s="139">
        <v>2</v>
      </c>
      <c r="E1739" s="139">
        <v>1</v>
      </c>
      <c r="F1739" s="139">
        <v>0</v>
      </c>
      <c r="G1739" s="139">
        <v>-33.219280949999998</v>
      </c>
    </row>
    <row r="1740" spans="1:7" x14ac:dyDescent="0.4">
      <c r="A1740">
        <v>160929</v>
      </c>
      <c r="B1740" s="145">
        <v>42826</v>
      </c>
      <c r="C1740" t="s">
        <v>1613</v>
      </c>
      <c r="D1740" s="139">
        <v>4</v>
      </c>
      <c r="E1740" s="139">
        <v>1</v>
      </c>
      <c r="F1740" s="139">
        <v>0</v>
      </c>
      <c r="G1740" s="139">
        <v>-33.219280949999998</v>
      </c>
    </row>
    <row r="1741" spans="1:7" x14ac:dyDescent="0.4">
      <c r="A1741">
        <v>160942</v>
      </c>
      <c r="B1741" s="145">
        <v>42552</v>
      </c>
      <c r="C1741" t="s">
        <v>1614</v>
      </c>
      <c r="D1741" s="139">
        <v>4</v>
      </c>
      <c r="E1741" s="139">
        <v>2</v>
      </c>
      <c r="F1741" s="139">
        <v>0</v>
      </c>
      <c r="G1741" s="139">
        <v>-33.219280949999998</v>
      </c>
    </row>
    <row r="1742" spans="1:7" x14ac:dyDescent="0.4">
      <c r="A1742">
        <v>161032</v>
      </c>
      <c r="B1742" s="145">
        <v>42736</v>
      </c>
      <c r="C1742" t="s">
        <v>1602</v>
      </c>
      <c r="D1742" s="139">
        <v>1</v>
      </c>
      <c r="E1742" s="139">
        <v>3</v>
      </c>
      <c r="F1742" s="139">
        <v>0</v>
      </c>
      <c r="G1742" s="139">
        <v>-33.219280949999998</v>
      </c>
    </row>
    <row r="1743" spans="1:7" x14ac:dyDescent="0.4">
      <c r="A1743">
        <v>161043</v>
      </c>
      <c r="B1743" s="145">
        <v>42948</v>
      </c>
      <c r="C1743" t="s">
        <v>1632</v>
      </c>
      <c r="D1743" s="139">
        <v>2</v>
      </c>
      <c r="E1743" s="139">
        <v>1</v>
      </c>
      <c r="F1743" s="139">
        <v>0</v>
      </c>
      <c r="G1743" s="139">
        <v>-33.219280949999998</v>
      </c>
    </row>
    <row r="1744" spans="1:7" x14ac:dyDescent="0.4">
      <c r="A1744">
        <v>161052</v>
      </c>
      <c r="B1744" s="145">
        <v>42767</v>
      </c>
      <c r="C1744" t="s">
        <v>1623</v>
      </c>
      <c r="D1744" s="139">
        <v>3</v>
      </c>
      <c r="E1744" s="139">
        <v>2</v>
      </c>
      <c r="F1744" s="139">
        <v>1</v>
      </c>
      <c r="G1744" s="139">
        <v>-33.219280949999998</v>
      </c>
    </row>
    <row r="1745" spans="1:7" x14ac:dyDescent="0.4">
      <c r="A1745">
        <v>161134</v>
      </c>
      <c r="B1745" s="145">
        <v>42856</v>
      </c>
      <c r="C1745" t="s">
        <v>1635</v>
      </c>
      <c r="D1745" s="139">
        <v>2</v>
      </c>
      <c r="E1745" s="139">
        <v>1</v>
      </c>
      <c r="F1745" s="139">
        <v>0</v>
      </c>
      <c r="G1745" s="139">
        <v>-33.219280949999998</v>
      </c>
    </row>
    <row r="1746" spans="1:7" x14ac:dyDescent="0.4">
      <c r="A1746">
        <v>161283</v>
      </c>
      <c r="B1746" s="145">
        <v>42675</v>
      </c>
      <c r="C1746" t="s">
        <v>1605</v>
      </c>
      <c r="D1746" s="139">
        <v>4</v>
      </c>
      <c r="E1746" s="139">
        <v>2</v>
      </c>
      <c r="F1746" s="139">
        <v>0</v>
      </c>
      <c r="G1746" s="139">
        <v>-33.219280949999998</v>
      </c>
    </row>
    <row r="1747" spans="1:7" x14ac:dyDescent="0.4">
      <c r="A1747">
        <v>161396</v>
      </c>
      <c r="B1747" s="145">
        <v>42217</v>
      </c>
      <c r="C1747" t="s">
        <v>1588</v>
      </c>
      <c r="D1747" s="139">
        <v>5</v>
      </c>
      <c r="E1747" s="139">
        <v>1</v>
      </c>
      <c r="F1747" s="139">
        <v>1</v>
      </c>
      <c r="G1747" s="139">
        <v>-33.219280949999998</v>
      </c>
    </row>
    <row r="1748" spans="1:7" x14ac:dyDescent="0.4">
      <c r="A1748">
        <v>161561</v>
      </c>
      <c r="B1748" s="145">
        <v>42430</v>
      </c>
      <c r="C1748" t="s">
        <v>1617</v>
      </c>
      <c r="D1748" s="139">
        <v>5</v>
      </c>
      <c r="E1748" s="139">
        <v>1</v>
      </c>
      <c r="F1748" s="139">
        <v>1</v>
      </c>
      <c r="G1748" s="139">
        <v>-33.219280949999998</v>
      </c>
    </row>
    <row r="1749" spans="1:7" x14ac:dyDescent="0.4">
      <c r="A1749">
        <v>161607</v>
      </c>
      <c r="B1749" s="145">
        <v>42767</v>
      </c>
      <c r="C1749" t="s">
        <v>1595</v>
      </c>
      <c r="D1749" s="139">
        <v>2</v>
      </c>
      <c r="E1749" s="139">
        <v>2</v>
      </c>
      <c r="F1749" s="139">
        <v>0</v>
      </c>
      <c r="G1749" s="139">
        <v>-33.219280949999998</v>
      </c>
    </row>
    <row r="1750" spans="1:7" x14ac:dyDescent="0.4">
      <c r="A1750">
        <v>161668</v>
      </c>
      <c r="B1750" s="145">
        <v>42675</v>
      </c>
      <c r="C1750" t="s">
        <v>1581</v>
      </c>
      <c r="D1750" s="139">
        <v>1</v>
      </c>
      <c r="E1750" s="139">
        <v>3</v>
      </c>
      <c r="F1750" s="139">
        <v>0</v>
      </c>
      <c r="G1750" s="139">
        <v>-33.219280949999998</v>
      </c>
    </row>
    <row r="1751" spans="1:7" x14ac:dyDescent="0.4">
      <c r="A1751">
        <v>161698</v>
      </c>
      <c r="B1751" s="145">
        <v>42614</v>
      </c>
      <c r="C1751" t="s">
        <v>1609</v>
      </c>
      <c r="D1751" s="139">
        <v>3</v>
      </c>
      <c r="E1751" s="139">
        <v>2</v>
      </c>
      <c r="F1751" s="139">
        <v>1</v>
      </c>
      <c r="G1751" s="139">
        <v>-33.219280949999998</v>
      </c>
    </row>
    <row r="1752" spans="1:7" x14ac:dyDescent="0.4">
      <c r="A1752">
        <v>161783</v>
      </c>
      <c r="B1752" s="145">
        <v>42552</v>
      </c>
      <c r="C1752" t="s">
        <v>1621</v>
      </c>
      <c r="D1752" s="139">
        <v>2</v>
      </c>
      <c r="E1752" s="139">
        <v>2</v>
      </c>
      <c r="F1752" s="139">
        <v>0</v>
      </c>
      <c r="G1752" s="139">
        <v>-33.219280949999998</v>
      </c>
    </row>
    <row r="1753" spans="1:7" x14ac:dyDescent="0.4">
      <c r="A1753">
        <v>161785</v>
      </c>
      <c r="B1753" s="145">
        <v>42675</v>
      </c>
      <c r="C1753" t="s">
        <v>1652</v>
      </c>
      <c r="D1753" s="139">
        <v>3</v>
      </c>
      <c r="E1753" s="139">
        <v>1</v>
      </c>
      <c r="F1753" s="139">
        <v>1</v>
      </c>
      <c r="G1753" s="139">
        <v>-33.219280949999998</v>
      </c>
    </row>
    <row r="1754" spans="1:7" x14ac:dyDescent="0.4">
      <c r="A1754">
        <v>161787</v>
      </c>
      <c r="B1754" s="145">
        <v>42917</v>
      </c>
      <c r="C1754" t="s">
        <v>1616</v>
      </c>
      <c r="D1754" s="139">
        <v>1</v>
      </c>
      <c r="E1754" s="139">
        <v>2</v>
      </c>
      <c r="F1754" s="139">
        <v>0</v>
      </c>
      <c r="G1754" s="139">
        <v>-33.219280949999998</v>
      </c>
    </row>
    <row r="1755" spans="1:7" x14ac:dyDescent="0.4">
      <c r="A1755">
        <v>162079</v>
      </c>
      <c r="B1755" s="145">
        <v>42826</v>
      </c>
      <c r="C1755" t="s">
        <v>1620</v>
      </c>
      <c r="D1755" s="139">
        <v>5</v>
      </c>
      <c r="E1755" s="139">
        <v>1</v>
      </c>
      <c r="F1755" s="139">
        <v>1</v>
      </c>
      <c r="G1755" s="139">
        <v>-33.219280949999998</v>
      </c>
    </row>
    <row r="1756" spans="1:7" x14ac:dyDescent="0.4">
      <c r="A1756">
        <v>162125</v>
      </c>
      <c r="B1756" s="145">
        <v>42675</v>
      </c>
      <c r="C1756" t="s">
        <v>1628</v>
      </c>
      <c r="D1756" s="139">
        <v>5</v>
      </c>
      <c r="E1756" s="139">
        <v>1</v>
      </c>
      <c r="F1756" s="139">
        <v>1</v>
      </c>
      <c r="G1756" s="139">
        <v>-33.219280949999998</v>
      </c>
    </row>
    <row r="1757" spans="1:7" x14ac:dyDescent="0.4">
      <c r="A1757">
        <v>162154</v>
      </c>
      <c r="B1757" s="145">
        <v>42917</v>
      </c>
      <c r="C1757" t="s">
        <v>1651</v>
      </c>
      <c r="D1757" s="139">
        <v>2</v>
      </c>
      <c r="E1757" s="139">
        <v>1</v>
      </c>
      <c r="F1757" s="139">
        <v>0</v>
      </c>
      <c r="G1757" s="139">
        <v>-33.219280949999998</v>
      </c>
    </row>
    <row r="1758" spans="1:7" x14ac:dyDescent="0.4">
      <c r="A1758">
        <v>162323</v>
      </c>
      <c r="B1758" s="145">
        <v>42644</v>
      </c>
      <c r="C1758" t="s">
        <v>1658</v>
      </c>
      <c r="D1758" s="139">
        <v>3</v>
      </c>
      <c r="E1758" s="139">
        <v>3</v>
      </c>
      <c r="F1758" s="139">
        <v>1</v>
      </c>
      <c r="G1758" s="139">
        <v>-33.219280949999998</v>
      </c>
    </row>
    <row r="1759" spans="1:7" x14ac:dyDescent="0.4">
      <c r="A1759">
        <v>162427</v>
      </c>
      <c r="B1759" s="145">
        <v>42156</v>
      </c>
      <c r="C1759" t="s">
        <v>1615</v>
      </c>
      <c r="D1759" s="139">
        <v>5</v>
      </c>
      <c r="E1759" s="139">
        <v>1</v>
      </c>
      <c r="F1759" s="139">
        <v>1</v>
      </c>
      <c r="G1759" s="139">
        <v>-33.219280949999998</v>
      </c>
    </row>
    <row r="1760" spans="1:7" x14ac:dyDescent="0.4">
      <c r="A1760">
        <v>162527</v>
      </c>
      <c r="B1760" s="145">
        <v>42675</v>
      </c>
      <c r="C1760" t="s">
        <v>1641</v>
      </c>
      <c r="D1760" s="139">
        <v>3</v>
      </c>
      <c r="E1760" s="139">
        <v>1</v>
      </c>
      <c r="F1760" s="139">
        <v>1</v>
      </c>
      <c r="G1760" s="139">
        <v>-33.219280949999998</v>
      </c>
    </row>
    <row r="1761" spans="1:7" x14ac:dyDescent="0.4">
      <c r="A1761">
        <v>162646</v>
      </c>
      <c r="B1761" s="145">
        <v>42736</v>
      </c>
      <c r="C1761" t="s">
        <v>1663</v>
      </c>
      <c r="D1761" s="139">
        <v>5</v>
      </c>
      <c r="E1761" s="139">
        <v>2</v>
      </c>
      <c r="F1761" s="139">
        <v>1</v>
      </c>
      <c r="G1761" s="139">
        <v>-33.219280949999998</v>
      </c>
    </row>
    <row r="1762" spans="1:7" x14ac:dyDescent="0.4">
      <c r="A1762">
        <v>162846</v>
      </c>
      <c r="B1762" s="145">
        <v>42736</v>
      </c>
      <c r="C1762" t="s">
        <v>1647</v>
      </c>
      <c r="D1762" s="139">
        <v>4</v>
      </c>
      <c r="E1762" s="139">
        <v>1</v>
      </c>
      <c r="F1762" s="139">
        <v>0</v>
      </c>
      <c r="G1762" s="139">
        <v>-33.219280949999998</v>
      </c>
    </row>
    <row r="1763" spans="1:7" x14ac:dyDescent="0.4">
      <c r="A1763">
        <v>162858</v>
      </c>
      <c r="B1763" s="145">
        <v>42217</v>
      </c>
      <c r="C1763" t="s">
        <v>1607</v>
      </c>
      <c r="D1763" s="139">
        <v>3</v>
      </c>
      <c r="E1763" s="139">
        <v>3</v>
      </c>
      <c r="F1763" s="139">
        <v>1</v>
      </c>
      <c r="G1763" s="139">
        <v>-33.219280949999998</v>
      </c>
    </row>
    <row r="1764" spans="1:7" x14ac:dyDescent="0.4">
      <c r="A1764">
        <v>163063</v>
      </c>
      <c r="B1764" s="145">
        <v>42767</v>
      </c>
      <c r="C1764" t="s">
        <v>1625</v>
      </c>
      <c r="D1764" s="139">
        <v>2</v>
      </c>
      <c r="E1764" s="139">
        <v>1</v>
      </c>
      <c r="F1764" s="139">
        <v>0</v>
      </c>
      <c r="G1764" s="139">
        <v>-33.219280949999998</v>
      </c>
    </row>
    <row r="1765" spans="1:7" x14ac:dyDescent="0.4">
      <c r="A1765">
        <v>163075</v>
      </c>
      <c r="B1765" s="145">
        <v>42795</v>
      </c>
      <c r="C1765" t="s">
        <v>1624</v>
      </c>
      <c r="D1765" s="139">
        <v>3</v>
      </c>
      <c r="E1765" s="139">
        <v>1</v>
      </c>
      <c r="F1765" s="139">
        <v>1</v>
      </c>
      <c r="G1765" s="139">
        <v>-33.219280949999998</v>
      </c>
    </row>
    <row r="1766" spans="1:7" x14ac:dyDescent="0.4">
      <c r="A1766">
        <v>163089</v>
      </c>
      <c r="B1766" s="145">
        <v>42826</v>
      </c>
      <c r="C1766" t="s">
        <v>1648</v>
      </c>
      <c r="D1766" s="139">
        <v>5</v>
      </c>
      <c r="E1766" s="139">
        <v>1</v>
      </c>
      <c r="F1766" s="139">
        <v>1</v>
      </c>
      <c r="G1766" s="139">
        <v>-33.219280949999998</v>
      </c>
    </row>
    <row r="1767" spans="1:7" x14ac:dyDescent="0.4">
      <c r="A1767">
        <v>163179</v>
      </c>
      <c r="B1767" s="145">
        <v>42917</v>
      </c>
      <c r="C1767" t="s">
        <v>1659</v>
      </c>
      <c r="D1767" s="139">
        <v>2</v>
      </c>
      <c r="E1767" s="139">
        <v>1</v>
      </c>
      <c r="F1767" s="139">
        <v>0</v>
      </c>
      <c r="G1767" s="139">
        <v>-33.219280949999998</v>
      </c>
    </row>
    <row r="1768" spans="1:7" x14ac:dyDescent="0.4">
      <c r="A1768">
        <v>163204</v>
      </c>
      <c r="B1768" s="145">
        <v>42736</v>
      </c>
      <c r="C1768" t="s">
        <v>1643</v>
      </c>
      <c r="D1768" s="139">
        <v>3</v>
      </c>
      <c r="E1768" s="139">
        <v>2</v>
      </c>
      <c r="F1768" s="139">
        <v>1</v>
      </c>
      <c r="G1768" s="139">
        <v>-33.219280949999998</v>
      </c>
    </row>
    <row r="1769" spans="1:7" x14ac:dyDescent="0.4">
      <c r="A1769">
        <v>163279</v>
      </c>
      <c r="B1769" s="145">
        <v>42705</v>
      </c>
      <c r="C1769" t="s">
        <v>1646</v>
      </c>
      <c r="D1769" s="139">
        <v>2</v>
      </c>
      <c r="E1769" s="139">
        <v>1</v>
      </c>
      <c r="F1769" s="139">
        <v>0</v>
      </c>
      <c r="G1769" s="139">
        <v>-33.219280949999998</v>
      </c>
    </row>
    <row r="1770" spans="1:7" x14ac:dyDescent="0.4">
      <c r="A1770">
        <v>163514</v>
      </c>
      <c r="B1770" s="145">
        <v>42675</v>
      </c>
      <c r="C1770" t="s">
        <v>1642</v>
      </c>
      <c r="D1770" s="139">
        <v>4</v>
      </c>
      <c r="E1770" s="139">
        <v>2</v>
      </c>
      <c r="F1770" s="139">
        <v>0</v>
      </c>
      <c r="G1770" s="139">
        <v>-33.219280949999998</v>
      </c>
    </row>
    <row r="1771" spans="1:7" x14ac:dyDescent="0.4">
      <c r="A1771">
        <v>163518</v>
      </c>
      <c r="B1771" s="145">
        <v>42767</v>
      </c>
      <c r="C1771" t="s">
        <v>1649</v>
      </c>
      <c r="D1771" s="139">
        <v>5</v>
      </c>
      <c r="E1771" s="139">
        <v>1</v>
      </c>
      <c r="F1771" s="139">
        <v>1</v>
      </c>
      <c r="G1771" s="139">
        <v>-33.219280949999998</v>
      </c>
    </row>
    <row r="1772" spans="1:7" x14ac:dyDescent="0.4">
      <c r="A1772">
        <v>163703</v>
      </c>
      <c r="B1772" s="145">
        <v>42826</v>
      </c>
      <c r="C1772" t="s">
        <v>1606</v>
      </c>
      <c r="D1772" s="139">
        <v>5</v>
      </c>
      <c r="E1772" s="139">
        <v>2</v>
      </c>
      <c r="F1772" s="139">
        <v>1</v>
      </c>
      <c r="G1772" s="139">
        <v>-33.219280949999998</v>
      </c>
    </row>
    <row r="1773" spans="1:7" x14ac:dyDescent="0.4">
      <c r="A1773">
        <v>163743</v>
      </c>
      <c r="B1773" s="145">
        <v>42767</v>
      </c>
      <c r="C1773" t="s">
        <v>1650</v>
      </c>
      <c r="D1773" s="139">
        <v>2</v>
      </c>
      <c r="E1773" s="139">
        <v>1</v>
      </c>
      <c r="F1773" s="139">
        <v>0</v>
      </c>
      <c r="G1773" s="139">
        <v>-33.219280949999998</v>
      </c>
    </row>
    <row r="1774" spans="1:7" x14ac:dyDescent="0.4">
      <c r="A1774">
        <v>163860</v>
      </c>
      <c r="B1774" s="145">
        <v>42856</v>
      </c>
      <c r="C1774" t="s">
        <v>1639</v>
      </c>
      <c r="D1774" s="139">
        <v>5</v>
      </c>
      <c r="E1774" s="139">
        <v>1</v>
      </c>
      <c r="F1774" s="139">
        <v>1</v>
      </c>
      <c r="G1774" s="139">
        <v>-33.219280949999998</v>
      </c>
    </row>
    <row r="1775" spans="1:7" x14ac:dyDescent="0.4">
      <c r="A1775">
        <v>164127</v>
      </c>
      <c r="B1775" s="145">
        <v>42217</v>
      </c>
      <c r="C1775" t="s">
        <v>1619</v>
      </c>
      <c r="D1775" s="139">
        <v>3</v>
      </c>
      <c r="E1775" s="139">
        <v>3</v>
      </c>
      <c r="F1775" s="139">
        <v>1</v>
      </c>
      <c r="G1775" s="139">
        <v>-33.219280949999998</v>
      </c>
    </row>
    <row r="1776" spans="1:7" x14ac:dyDescent="0.4">
      <c r="A1776">
        <v>164144</v>
      </c>
      <c r="B1776" s="145">
        <v>42370</v>
      </c>
      <c r="C1776" t="s">
        <v>1644</v>
      </c>
      <c r="D1776" s="139">
        <v>2</v>
      </c>
      <c r="E1776" s="139">
        <v>2</v>
      </c>
      <c r="F1776" s="139">
        <v>0</v>
      </c>
      <c r="G1776" s="139">
        <v>-33.219280949999998</v>
      </c>
    </row>
    <row r="1777" spans="1:7" x14ac:dyDescent="0.4">
      <c r="A1777">
        <v>164176</v>
      </c>
      <c r="B1777" s="145">
        <v>42522</v>
      </c>
      <c r="C1777" t="s">
        <v>1645</v>
      </c>
      <c r="D1777" s="139">
        <v>3</v>
      </c>
      <c r="E1777" s="139">
        <v>3</v>
      </c>
      <c r="F1777" s="139">
        <v>1</v>
      </c>
      <c r="G1777" s="139">
        <v>-33.219280949999998</v>
      </c>
    </row>
    <row r="1778" spans="1:7" x14ac:dyDescent="0.4">
      <c r="A1778">
        <v>164185</v>
      </c>
      <c r="B1778" s="145">
        <v>42856</v>
      </c>
      <c r="C1778" t="s">
        <v>1612</v>
      </c>
      <c r="D1778" s="139">
        <v>2</v>
      </c>
      <c r="E1778" s="139">
        <v>3</v>
      </c>
      <c r="F1778" s="139">
        <v>0</v>
      </c>
      <c r="G1778" s="139">
        <v>-33.219280949999998</v>
      </c>
    </row>
    <row r="1779" spans="1:7" x14ac:dyDescent="0.4">
      <c r="A1779">
        <v>164236</v>
      </c>
      <c r="B1779" s="145">
        <v>42675</v>
      </c>
      <c r="C1779" t="s">
        <v>1667</v>
      </c>
      <c r="D1779" s="139">
        <v>3</v>
      </c>
      <c r="E1779" s="139">
        <v>2</v>
      </c>
      <c r="F1779" s="139">
        <v>1</v>
      </c>
      <c r="G1779" s="139">
        <v>-33.219280949999998</v>
      </c>
    </row>
    <row r="1780" spans="1:7" x14ac:dyDescent="0.4">
      <c r="A1780">
        <v>164308</v>
      </c>
      <c r="B1780" s="145">
        <v>42767</v>
      </c>
      <c r="C1780" t="s">
        <v>1638</v>
      </c>
      <c r="D1780" s="139">
        <v>2</v>
      </c>
      <c r="E1780" s="139">
        <v>1</v>
      </c>
      <c r="F1780" s="139">
        <v>0</v>
      </c>
      <c r="G1780" s="139">
        <v>-33.219280949999998</v>
      </c>
    </row>
    <row r="1781" spans="1:7" x14ac:dyDescent="0.4">
      <c r="A1781">
        <v>164444</v>
      </c>
      <c r="B1781" s="145">
        <v>42767</v>
      </c>
      <c r="C1781" t="s">
        <v>1665</v>
      </c>
      <c r="D1781" s="139">
        <v>2</v>
      </c>
      <c r="E1781" s="139">
        <v>1</v>
      </c>
      <c r="F1781" s="139">
        <v>0</v>
      </c>
      <c r="G1781" s="139">
        <v>-33.219280949999998</v>
      </c>
    </row>
    <row r="1782" spans="1:7" x14ac:dyDescent="0.4">
      <c r="A1782">
        <v>164529</v>
      </c>
      <c r="B1782" s="145">
        <v>42583</v>
      </c>
      <c r="C1782" t="s">
        <v>1608</v>
      </c>
      <c r="D1782" s="139">
        <v>2</v>
      </c>
      <c r="E1782" s="139">
        <v>2</v>
      </c>
      <c r="F1782" s="139">
        <v>0</v>
      </c>
      <c r="G1782" s="139">
        <v>-33.219280949999998</v>
      </c>
    </row>
    <row r="1783" spans="1:7" x14ac:dyDescent="0.4">
      <c r="A1783">
        <v>164713</v>
      </c>
      <c r="B1783" s="145">
        <v>42614</v>
      </c>
      <c r="C1783" t="s">
        <v>1653</v>
      </c>
      <c r="D1783" s="139">
        <v>3</v>
      </c>
      <c r="E1783" s="139">
        <v>2</v>
      </c>
      <c r="F1783" s="139">
        <v>1</v>
      </c>
      <c r="G1783" s="139">
        <v>-33.219280949999998</v>
      </c>
    </row>
    <row r="1784" spans="1:7" x14ac:dyDescent="0.4">
      <c r="A1784">
        <v>164739</v>
      </c>
      <c r="B1784" s="145">
        <v>42491</v>
      </c>
      <c r="C1784" t="s">
        <v>1677</v>
      </c>
      <c r="D1784" s="139">
        <v>5</v>
      </c>
      <c r="E1784" s="139">
        <v>1</v>
      </c>
      <c r="F1784" s="139">
        <v>1</v>
      </c>
      <c r="G1784" s="139">
        <v>-33.219280949999998</v>
      </c>
    </row>
    <row r="1785" spans="1:7" x14ac:dyDescent="0.4">
      <c r="A1785">
        <v>164751</v>
      </c>
      <c r="B1785" s="145">
        <v>42887</v>
      </c>
      <c r="C1785" t="s">
        <v>1664</v>
      </c>
      <c r="D1785" s="139">
        <v>5</v>
      </c>
      <c r="E1785" s="139">
        <v>2</v>
      </c>
      <c r="F1785" s="139">
        <v>1</v>
      </c>
      <c r="G1785" s="139">
        <v>-33.219280949999998</v>
      </c>
    </row>
    <row r="1786" spans="1:7" x14ac:dyDescent="0.4">
      <c r="A1786">
        <v>164770</v>
      </c>
      <c r="B1786" s="145">
        <v>42736</v>
      </c>
      <c r="C1786" t="s">
        <v>1640</v>
      </c>
      <c r="D1786" s="139">
        <v>3</v>
      </c>
      <c r="E1786" s="139">
        <v>2</v>
      </c>
      <c r="F1786" s="139">
        <v>1</v>
      </c>
      <c r="G1786" s="139">
        <v>-33.219280949999998</v>
      </c>
    </row>
    <row r="1787" spans="1:7" x14ac:dyDescent="0.4">
      <c r="A1787">
        <v>164968</v>
      </c>
      <c r="B1787" s="145">
        <v>42675</v>
      </c>
      <c r="C1787" t="s">
        <v>1666</v>
      </c>
      <c r="D1787" s="139">
        <v>2</v>
      </c>
      <c r="E1787" s="139">
        <v>3</v>
      </c>
      <c r="F1787" s="139">
        <v>0</v>
      </c>
      <c r="G1787" s="139">
        <v>-33.219280949999998</v>
      </c>
    </row>
    <row r="1788" spans="1:7" x14ac:dyDescent="0.4">
      <c r="A1788">
        <v>164998</v>
      </c>
      <c r="B1788" s="145">
        <v>42522</v>
      </c>
      <c r="C1788" t="s">
        <v>1695</v>
      </c>
      <c r="D1788" s="139">
        <v>3</v>
      </c>
      <c r="E1788" s="139">
        <v>3</v>
      </c>
      <c r="F1788" s="139">
        <v>1</v>
      </c>
      <c r="G1788" s="139">
        <v>-33.219280949999998</v>
      </c>
    </row>
    <row r="1789" spans="1:7" x14ac:dyDescent="0.4">
      <c r="A1789">
        <v>165010</v>
      </c>
      <c r="B1789" s="145">
        <v>42705</v>
      </c>
      <c r="C1789" t="s">
        <v>1654</v>
      </c>
      <c r="D1789" s="139">
        <v>2</v>
      </c>
      <c r="E1789" s="139">
        <v>1</v>
      </c>
      <c r="F1789" s="139">
        <v>0</v>
      </c>
      <c r="G1789" s="139">
        <v>-33.219280949999998</v>
      </c>
    </row>
    <row r="1790" spans="1:7" x14ac:dyDescent="0.4">
      <c r="A1790">
        <v>165141</v>
      </c>
      <c r="B1790" s="145">
        <v>42522</v>
      </c>
      <c r="C1790" t="s">
        <v>1655</v>
      </c>
      <c r="D1790" s="139">
        <v>2</v>
      </c>
      <c r="E1790" s="139">
        <v>2</v>
      </c>
      <c r="F1790" s="139">
        <v>0</v>
      </c>
      <c r="G1790" s="139">
        <v>-33.219280949999998</v>
      </c>
    </row>
    <row r="1791" spans="1:7" x14ac:dyDescent="0.4">
      <c r="A1791">
        <v>165220</v>
      </c>
      <c r="B1791" s="145">
        <v>42522</v>
      </c>
      <c r="C1791" t="s">
        <v>1618</v>
      </c>
      <c r="D1791" s="139">
        <v>5</v>
      </c>
      <c r="E1791" s="139">
        <v>1</v>
      </c>
      <c r="F1791" s="139">
        <v>1</v>
      </c>
      <c r="G1791" s="139">
        <v>-33.219280949999998</v>
      </c>
    </row>
    <row r="1792" spans="1:7" x14ac:dyDescent="0.4">
      <c r="A1792">
        <v>165248</v>
      </c>
      <c r="B1792" s="145">
        <v>42705</v>
      </c>
      <c r="C1792" t="s">
        <v>1700</v>
      </c>
      <c r="D1792" s="139">
        <v>1</v>
      </c>
      <c r="E1792" s="139">
        <v>2</v>
      </c>
      <c r="F1792" s="139">
        <v>0</v>
      </c>
      <c r="G1792" s="139">
        <v>-33.219280949999998</v>
      </c>
    </row>
    <row r="1793" spans="1:7" x14ac:dyDescent="0.4">
      <c r="A1793">
        <v>165291</v>
      </c>
      <c r="B1793" s="145">
        <v>42461</v>
      </c>
      <c r="C1793" t="s">
        <v>1680</v>
      </c>
      <c r="D1793" s="139">
        <v>2</v>
      </c>
      <c r="E1793" s="139">
        <v>2</v>
      </c>
      <c r="F1793" s="139">
        <v>0</v>
      </c>
      <c r="G1793" s="139">
        <v>-33.219280949999998</v>
      </c>
    </row>
    <row r="1794" spans="1:7" x14ac:dyDescent="0.4">
      <c r="A1794">
        <v>165319</v>
      </c>
      <c r="B1794" s="145">
        <v>42979</v>
      </c>
      <c r="C1794" t="s">
        <v>1670</v>
      </c>
      <c r="D1794" s="139">
        <v>2</v>
      </c>
      <c r="E1794" s="139">
        <v>1</v>
      </c>
      <c r="F1794" s="139">
        <v>0</v>
      </c>
      <c r="G1794" s="139">
        <v>-33.219280949999998</v>
      </c>
    </row>
    <row r="1795" spans="1:7" x14ac:dyDescent="0.4">
      <c r="A1795">
        <v>165335</v>
      </c>
      <c r="B1795" s="145">
        <v>42583</v>
      </c>
      <c r="C1795" t="s">
        <v>1637</v>
      </c>
      <c r="D1795" s="139">
        <v>4</v>
      </c>
      <c r="E1795" s="139">
        <v>2</v>
      </c>
      <c r="F1795" s="139">
        <v>0</v>
      </c>
      <c r="G1795" s="139">
        <v>-33.219280949999998</v>
      </c>
    </row>
    <row r="1796" spans="1:7" x14ac:dyDescent="0.4">
      <c r="A1796">
        <v>165383</v>
      </c>
      <c r="B1796" s="145">
        <v>42095</v>
      </c>
      <c r="C1796" t="s">
        <v>1671</v>
      </c>
      <c r="D1796" s="139">
        <v>3</v>
      </c>
      <c r="E1796" s="139">
        <v>3</v>
      </c>
      <c r="F1796" s="139">
        <v>1</v>
      </c>
      <c r="G1796" s="139">
        <v>-33.219280949999998</v>
      </c>
    </row>
    <row r="1797" spans="1:7" x14ac:dyDescent="0.4">
      <c r="A1797">
        <v>165493</v>
      </c>
      <c r="B1797" s="145">
        <v>42522</v>
      </c>
      <c r="C1797" t="s">
        <v>1681</v>
      </c>
      <c r="D1797" s="139">
        <v>3</v>
      </c>
      <c r="E1797" s="139">
        <v>3</v>
      </c>
      <c r="F1797" s="139">
        <v>1</v>
      </c>
      <c r="G1797" s="139">
        <v>-33.219280949999998</v>
      </c>
    </row>
    <row r="1798" spans="1:7" x14ac:dyDescent="0.4">
      <c r="A1798">
        <v>165639</v>
      </c>
      <c r="B1798" s="145">
        <v>42370</v>
      </c>
      <c r="C1798" t="s">
        <v>1693</v>
      </c>
      <c r="D1798" s="139">
        <v>3</v>
      </c>
      <c r="E1798" s="139">
        <v>3</v>
      </c>
      <c r="F1798" s="139">
        <v>1</v>
      </c>
      <c r="G1798" s="139">
        <v>-33.219280949999998</v>
      </c>
    </row>
    <row r="1799" spans="1:7" x14ac:dyDescent="0.4">
      <c r="A1799">
        <v>165729</v>
      </c>
      <c r="B1799" s="145">
        <v>42278</v>
      </c>
      <c r="C1799" t="s">
        <v>1698</v>
      </c>
      <c r="D1799" s="139">
        <v>5</v>
      </c>
      <c r="E1799" s="139">
        <v>1</v>
      </c>
      <c r="F1799" s="139">
        <v>1</v>
      </c>
      <c r="G1799" s="139">
        <v>-33.219280949999998</v>
      </c>
    </row>
    <row r="1800" spans="1:7" x14ac:dyDescent="0.4">
      <c r="A1800">
        <v>165841</v>
      </c>
      <c r="B1800" s="145">
        <v>42979</v>
      </c>
      <c r="C1800" t="s">
        <v>1699</v>
      </c>
      <c r="D1800" s="139">
        <v>2</v>
      </c>
      <c r="E1800" s="139">
        <v>1</v>
      </c>
      <c r="F1800" s="139">
        <v>0</v>
      </c>
      <c r="G1800" s="139">
        <v>-33.219280949999998</v>
      </c>
    </row>
    <row r="1801" spans="1:7" x14ac:dyDescent="0.4">
      <c r="A1801">
        <v>165993</v>
      </c>
      <c r="B1801" s="145">
        <v>42826</v>
      </c>
      <c r="C1801" t="s">
        <v>1662</v>
      </c>
      <c r="D1801" s="139">
        <v>5</v>
      </c>
      <c r="E1801" s="139">
        <v>1</v>
      </c>
      <c r="F1801" s="139">
        <v>1</v>
      </c>
      <c r="G1801" s="139">
        <v>-33.219280949999998</v>
      </c>
    </row>
    <row r="1802" spans="1:7" x14ac:dyDescent="0.4">
      <c r="A1802">
        <v>166055</v>
      </c>
      <c r="B1802" s="145">
        <v>42675</v>
      </c>
      <c r="C1802" t="s">
        <v>1661</v>
      </c>
      <c r="D1802" s="139">
        <v>3</v>
      </c>
      <c r="E1802" s="139">
        <v>1</v>
      </c>
      <c r="F1802" s="139">
        <v>1</v>
      </c>
      <c r="G1802" s="139">
        <v>-33.219280949999998</v>
      </c>
    </row>
    <row r="1803" spans="1:7" x14ac:dyDescent="0.4">
      <c r="A1803">
        <v>166064</v>
      </c>
      <c r="B1803" s="145">
        <v>42767</v>
      </c>
      <c r="C1803" t="s">
        <v>1696</v>
      </c>
      <c r="D1803" s="139">
        <v>3</v>
      </c>
      <c r="E1803" s="139">
        <v>1</v>
      </c>
      <c r="F1803" s="139">
        <v>1</v>
      </c>
      <c r="G1803" s="139">
        <v>-33.219280949999998</v>
      </c>
    </row>
    <row r="1804" spans="1:7" x14ac:dyDescent="0.4">
      <c r="A1804">
        <v>166082</v>
      </c>
      <c r="B1804" s="145">
        <v>42917</v>
      </c>
      <c r="C1804" t="s">
        <v>1683</v>
      </c>
      <c r="D1804" s="139">
        <v>2</v>
      </c>
      <c r="E1804" s="139">
        <v>1</v>
      </c>
      <c r="F1804" s="139">
        <v>0</v>
      </c>
      <c r="G1804" s="139">
        <v>-33.219280949999998</v>
      </c>
    </row>
    <row r="1805" spans="1:7" x14ac:dyDescent="0.4">
      <c r="A1805">
        <v>166200</v>
      </c>
      <c r="B1805" s="145">
        <v>42339</v>
      </c>
      <c r="C1805" t="s">
        <v>1697</v>
      </c>
      <c r="D1805" s="139">
        <v>3</v>
      </c>
      <c r="E1805" s="139">
        <v>3</v>
      </c>
      <c r="F1805" s="139">
        <v>1</v>
      </c>
      <c r="G1805" s="139">
        <v>-33.219280949999998</v>
      </c>
    </row>
    <row r="1806" spans="1:7" x14ac:dyDescent="0.4">
      <c r="A1806">
        <v>166296</v>
      </c>
      <c r="B1806" s="145">
        <v>43009</v>
      </c>
      <c r="C1806" t="s">
        <v>1691</v>
      </c>
      <c r="D1806" s="139">
        <v>3</v>
      </c>
      <c r="E1806" s="139">
        <v>1</v>
      </c>
      <c r="F1806" s="139">
        <v>1</v>
      </c>
      <c r="G1806" s="139">
        <v>-33.219280949999998</v>
      </c>
    </row>
    <row r="1807" spans="1:7" x14ac:dyDescent="0.4">
      <c r="A1807">
        <v>166320</v>
      </c>
      <c r="B1807" s="145">
        <v>42522</v>
      </c>
      <c r="C1807" t="s">
        <v>1674</v>
      </c>
      <c r="D1807" s="139">
        <v>3</v>
      </c>
      <c r="E1807" s="139">
        <v>3</v>
      </c>
      <c r="F1807" s="139">
        <v>1</v>
      </c>
      <c r="G1807" s="139">
        <v>-33.219280949999998</v>
      </c>
    </row>
    <row r="1808" spans="1:7" x14ac:dyDescent="0.4">
      <c r="A1808">
        <v>166436</v>
      </c>
      <c r="B1808" s="145">
        <v>42826</v>
      </c>
      <c r="C1808" t="s">
        <v>1682</v>
      </c>
      <c r="D1808" s="139">
        <v>5</v>
      </c>
      <c r="E1808" s="139">
        <v>2</v>
      </c>
      <c r="F1808" s="139">
        <v>1</v>
      </c>
      <c r="G1808" s="139">
        <v>-33.219280949999998</v>
      </c>
    </row>
    <row r="1809" spans="1:7" x14ac:dyDescent="0.4">
      <c r="A1809">
        <v>166573</v>
      </c>
      <c r="B1809" s="145">
        <v>42614</v>
      </c>
      <c r="C1809" t="s">
        <v>1679</v>
      </c>
      <c r="D1809" s="139">
        <v>2</v>
      </c>
      <c r="E1809" s="139">
        <v>2</v>
      </c>
      <c r="F1809" s="139">
        <v>0</v>
      </c>
      <c r="G1809" s="139">
        <v>-33.219280949999998</v>
      </c>
    </row>
    <row r="1810" spans="1:7" x14ac:dyDescent="0.4">
      <c r="A1810">
        <v>166685</v>
      </c>
      <c r="B1810" s="145">
        <v>42583</v>
      </c>
      <c r="C1810" t="s">
        <v>1672</v>
      </c>
      <c r="D1810" s="139">
        <v>3</v>
      </c>
      <c r="E1810" s="139">
        <v>3</v>
      </c>
      <c r="F1810" s="139">
        <v>1</v>
      </c>
      <c r="G1810" s="139">
        <v>-33.219280949999998</v>
      </c>
    </row>
    <row r="1811" spans="1:7" x14ac:dyDescent="0.4">
      <c r="A1811">
        <v>166748</v>
      </c>
      <c r="B1811" s="145">
        <v>42948</v>
      </c>
      <c r="C1811" t="s">
        <v>1668</v>
      </c>
      <c r="D1811" s="139">
        <v>2</v>
      </c>
      <c r="E1811" s="139">
        <v>1</v>
      </c>
      <c r="F1811" s="139">
        <v>0</v>
      </c>
      <c r="G1811" s="139">
        <v>-33.219280949999998</v>
      </c>
    </row>
    <row r="1812" spans="1:7" x14ac:dyDescent="0.4">
      <c r="A1812">
        <v>166887</v>
      </c>
      <c r="B1812" s="145">
        <v>42736</v>
      </c>
      <c r="C1812" t="s">
        <v>1657</v>
      </c>
      <c r="D1812" s="139">
        <v>5</v>
      </c>
      <c r="E1812" s="139">
        <v>2</v>
      </c>
      <c r="F1812" s="139">
        <v>1</v>
      </c>
      <c r="G1812" s="139">
        <v>-33.219280949999998</v>
      </c>
    </row>
    <row r="1813" spans="1:7" x14ac:dyDescent="0.4">
      <c r="A1813">
        <v>167003</v>
      </c>
      <c r="B1813" s="145">
        <v>42917</v>
      </c>
      <c r="C1813" t="s">
        <v>1673</v>
      </c>
      <c r="D1813" s="139">
        <v>3</v>
      </c>
      <c r="E1813" s="139">
        <v>1</v>
      </c>
      <c r="F1813" s="139">
        <v>1</v>
      </c>
      <c r="G1813" s="139">
        <v>-33.219280949999998</v>
      </c>
    </row>
    <row r="1814" spans="1:7" x14ac:dyDescent="0.4">
      <c r="A1814">
        <v>167044</v>
      </c>
      <c r="B1814" s="145">
        <v>42917</v>
      </c>
      <c r="C1814" t="s">
        <v>1684</v>
      </c>
      <c r="D1814" s="139">
        <v>3</v>
      </c>
      <c r="E1814" s="139">
        <v>1</v>
      </c>
      <c r="F1814" s="139">
        <v>1</v>
      </c>
      <c r="G1814" s="139">
        <v>-33.219280949999998</v>
      </c>
    </row>
    <row r="1815" spans="1:7" x14ac:dyDescent="0.4">
      <c r="A1815">
        <v>167438</v>
      </c>
      <c r="B1815" s="145">
        <v>42795</v>
      </c>
      <c r="C1815" t="s">
        <v>1690</v>
      </c>
      <c r="D1815" s="139">
        <v>5</v>
      </c>
      <c r="E1815" s="139">
        <v>2</v>
      </c>
      <c r="F1815" s="139">
        <v>1</v>
      </c>
      <c r="G1815" s="139">
        <v>-33.219280949999998</v>
      </c>
    </row>
    <row r="1816" spans="1:7" x14ac:dyDescent="0.4">
      <c r="A1816">
        <v>167440</v>
      </c>
      <c r="B1816" s="145">
        <v>42309</v>
      </c>
      <c r="C1816" t="s">
        <v>1727</v>
      </c>
      <c r="D1816" s="139">
        <v>5</v>
      </c>
      <c r="E1816" s="139">
        <v>1</v>
      </c>
      <c r="F1816" s="139">
        <v>1</v>
      </c>
      <c r="G1816" s="139">
        <v>-33.219280949999998</v>
      </c>
    </row>
    <row r="1817" spans="1:7" x14ac:dyDescent="0.4">
      <c r="A1817">
        <v>167663</v>
      </c>
      <c r="B1817" s="145">
        <v>42948</v>
      </c>
      <c r="C1817" t="s">
        <v>1660</v>
      </c>
      <c r="D1817" s="139">
        <v>2</v>
      </c>
      <c r="E1817" s="139">
        <v>3</v>
      </c>
      <c r="F1817" s="139">
        <v>0</v>
      </c>
      <c r="G1817" s="139">
        <v>-33.219280949999998</v>
      </c>
    </row>
    <row r="1818" spans="1:7" x14ac:dyDescent="0.4">
      <c r="A1818">
        <v>167914</v>
      </c>
      <c r="B1818" s="145">
        <v>42705</v>
      </c>
      <c r="C1818" t="s">
        <v>1692</v>
      </c>
      <c r="D1818" s="139">
        <v>5</v>
      </c>
      <c r="E1818" s="139">
        <v>2</v>
      </c>
      <c r="F1818" s="139">
        <v>1</v>
      </c>
      <c r="G1818" s="139">
        <v>-33.219280949999998</v>
      </c>
    </row>
    <row r="1819" spans="1:7" x14ac:dyDescent="0.4">
      <c r="A1819">
        <v>167922</v>
      </c>
      <c r="B1819" s="145">
        <v>42795</v>
      </c>
      <c r="C1819" t="s">
        <v>1710</v>
      </c>
      <c r="D1819" s="139">
        <v>5</v>
      </c>
      <c r="E1819" s="139">
        <v>1</v>
      </c>
      <c r="F1819" s="139">
        <v>1</v>
      </c>
      <c r="G1819" s="139">
        <v>-33.219280949999998</v>
      </c>
    </row>
    <row r="1820" spans="1:7" x14ac:dyDescent="0.4">
      <c r="A1820">
        <v>167953</v>
      </c>
      <c r="B1820" s="145">
        <v>42736</v>
      </c>
      <c r="C1820" t="s">
        <v>1694</v>
      </c>
      <c r="D1820" s="139">
        <v>2</v>
      </c>
      <c r="E1820" s="139">
        <v>2</v>
      </c>
      <c r="F1820" s="139">
        <v>0</v>
      </c>
      <c r="G1820" s="139">
        <v>-33.219280949999998</v>
      </c>
    </row>
    <row r="1821" spans="1:7" x14ac:dyDescent="0.4">
      <c r="A1821">
        <v>167974</v>
      </c>
      <c r="B1821" s="145">
        <v>42675</v>
      </c>
      <c r="C1821" t="s">
        <v>1676</v>
      </c>
      <c r="D1821" s="139">
        <v>5</v>
      </c>
      <c r="E1821" s="139">
        <v>1</v>
      </c>
      <c r="F1821" s="139">
        <v>1</v>
      </c>
      <c r="G1821" s="139">
        <v>-33.219280949999998</v>
      </c>
    </row>
    <row r="1822" spans="1:7" x14ac:dyDescent="0.4">
      <c r="A1822">
        <v>168024</v>
      </c>
      <c r="B1822" s="145">
        <v>42856</v>
      </c>
      <c r="C1822" t="s">
        <v>1656</v>
      </c>
      <c r="D1822" s="139">
        <v>3</v>
      </c>
      <c r="E1822" s="139">
        <v>1</v>
      </c>
      <c r="F1822" s="139">
        <v>1</v>
      </c>
      <c r="G1822" s="139">
        <v>-33.219280949999998</v>
      </c>
    </row>
    <row r="1823" spans="1:7" x14ac:dyDescent="0.4">
      <c r="A1823">
        <v>168029</v>
      </c>
      <c r="B1823" s="145">
        <v>42767</v>
      </c>
      <c r="C1823" t="s">
        <v>1669</v>
      </c>
      <c r="D1823" s="139">
        <v>2</v>
      </c>
      <c r="E1823" s="139">
        <v>1</v>
      </c>
      <c r="F1823" s="139">
        <v>0</v>
      </c>
      <c r="G1823" s="139">
        <v>-33.219280949999998</v>
      </c>
    </row>
    <row r="1824" spans="1:7" x14ac:dyDescent="0.4">
      <c r="A1824">
        <v>168079</v>
      </c>
      <c r="B1824" s="145">
        <v>42705</v>
      </c>
      <c r="C1824" t="s">
        <v>1709</v>
      </c>
      <c r="D1824" s="139">
        <v>5</v>
      </c>
      <c r="E1824" s="139">
        <v>2</v>
      </c>
      <c r="F1824" s="139">
        <v>1</v>
      </c>
      <c r="G1824" s="139">
        <v>-33.219280949999998</v>
      </c>
    </row>
    <row r="1825" spans="1:7" x14ac:dyDescent="0.4">
      <c r="A1825">
        <v>168106</v>
      </c>
      <c r="B1825" s="145">
        <v>42186</v>
      </c>
      <c r="C1825" t="s">
        <v>1705</v>
      </c>
      <c r="D1825" s="139">
        <v>3</v>
      </c>
      <c r="E1825" s="139">
        <v>3</v>
      </c>
      <c r="F1825" s="139">
        <v>1</v>
      </c>
      <c r="G1825" s="139">
        <v>-33.219280949999998</v>
      </c>
    </row>
    <row r="1826" spans="1:7" x14ac:dyDescent="0.4">
      <c r="A1826">
        <v>168342</v>
      </c>
      <c r="B1826" s="145">
        <v>42979</v>
      </c>
      <c r="C1826" t="s">
        <v>1706</v>
      </c>
      <c r="D1826" s="139">
        <v>2</v>
      </c>
      <c r="E1826" s="139">
        <v>1</v>
      </c>
      <c r="F1826" s="139">
        <v>0</v>
      </c>
      <c r="G1826" s="139">
        <v>-33.219280949999998</v>
      </c>
    </row>
    <row r="1827" spans="1:7" x14ac:dyDescent="0.4">
      <c r="A1827">
        <v>168385</v>
      </c>
      <c r="B1827" s="145">
        <v>42917</v>
      </c>
      <c r="C1827" t="s">
        <v>1675</v>
      </c>
      <c r="D1827" s="139">
        <v>3</v>
      </c>
      <c r="E1827" s="139">
        <v>3</v>
      </c>
      <c r="F1827" s="139">
        <v>1</v>
      </c>
      <c r="G1827" s="139">
        <v>-33.219280949999998</v>
      </c>
    </row>
    <row r="1828" spans="1:7" x14ac:dyDescent="0.4">
      <c r="A1828">
        <v>168391</v>
      </c>
      <c r="B1828" s="145">
        <v>42675</v>
      </c>
      <c r="C1828" t="s">
        <v>1728</v>
      </c>
      <c r="D1828" s="139">
        <v>5</v>
      </c>
      <c r="E1828" s="139">
        <v>1</v>
      </c>
      <c r="F1828" s="139">
        <v>1</v>
      </c>
      <c r="G1828" s="139">
        <v>-33.219280949999998</v>
      </c>
    </row>
    <row r="1829" spans="1:7" x14ac:dyDescent="0.4">
      <c r="A1829">
        <v>168439</v>
      </c>
      <c r="B1829" s="145">
        <v>42887</v>
      </c>
      <c r="C1829" t="s">
        <v>1722</v>
      </c>
      <c r="D1829" s="139">
        <v>4</v>
      </c>
      <c r="E1829" s="139">
        <v>3</v>
      </c>
      <c r="F1829" s="139">
        <v>0</v>
      </c>
      <c r="G1829" s="139">
        <v>-33.219280949999998</v>
      </c>
    </row>
    <row r="1830" spans="1:7" x14ac:dyDescent="0.4">
      <c r="A1830">
        <v>168514</v>
      </c>
      <c r="B1830" s="145">
        <v>42278</v>
      </c>
      <c r="C1830" t="s">
        <v>1718</v>
      </c>
      <c r="D1830" s="139">
        <v>5</v>
      </c>
      <c r="E1830" s="139">
        <v>1</v>
      </c>
      <c r="F1830" s="139">
        <v>1</v>
      </c>
      <c r="G1830" s="139">
        <v>-33.219280949999998</v>
      </c>
    </row>
    <row r="1831" spans="1:7" x14ac:dyDescent="0.4">
      <c r="A1831">
        <v>168760</v>
      </c>
      <c r="B1831" s="145">
        <v>42826</v>
      </c>
      <c r="C1831" t="s">
        <v>1687</v>
      </c>
      <c r="D1831" s="139">
        <v>3</v>
      </c>
      <c r="E1831" s="139">
        <v>3</v>
      </c>
      <c r="F1831" s="139">
        <v>1</v>
      </c>
      <c r="G1831" s="139">
        <v>-33.219280949999998</v>
      </c>
    </row>
    <row r="1832" spans="1:7" x14ac:dyDescent="0.4">
      <c r="A1832">
        <v>168818</v>
      </c>
      <c r="B1832" s="145">
        <v>42614</v>
      </c>
      <c r="C1832" t="s">
        <v>1703</v>
      </c>
      <c r="D1832" s="139">
        <v>4</v>
      </c>
      <c r="E1832" s="139">
        <v>2</v>
      </c>
      <c r="F1832" s="139">
        <v>0</v>
      </c>
      <c r="G1832" s="139">
        <v>-33.219280949999998</v>
      </c>
    </row>
    <row r="1833" spans="1:7" x14ac:dyDescent="0.4">
      <c r="A1833">
        <v>168861</v>
      </c>
      <c r="B1833" s="145">
        <v>42705</v>
      </c>
      <c r="C1833" t="s">
        <v>1711</v>
      </c>
      <c r="D1833" s="139">
        <v>4</v>
      </c>
      <c r="E1833" s="139">
        <v>2</v>
      </c>
      <c r="F1833" s="139">
        <v>0</v>
      </c>
      <c r="G1833" s="139">
        <v>-33.219280949999998</v>
      </c>
    </row>
    <row r="1834" spans="1:7" x14ac:dyDescent="0.4">
      <c r="A1834">
        <v>168926</v>
      </c>
      <c r="B1834" s="145">
        <v>42826</v>
      </c>
      <c r="C1834" t="s">
        <v>1715</v>
      </c>
      <c r="D1834" s="139">
        <v>2</v>
      </c>
      <c r="E1834" s="139">
        <v>1</v>
      </c>
      <c r="F1834" s="139">
        <v>0</v>
      </c>
      <c r="G1834" s="139">
        <v>-33.219280949999998</v>
      </c>
    </row>
    <row r="1835" spans="1:7" x14ac:dyDescent="0.4">
      <c r="A1835">
        <v>169053</v>
      </c>
      <c r="B1835" s="145">
        <v>42736</v>
      </c>
      <c r="C1835" t="s">
        <v>1689</v>
      </c>
      <c r="D1835" s="139">
        <v>2</v>
      </c>
      <c r="E1835" s="139">
        <v>1</v>
      </c>
      <c r="F1835" s="139">
        <v>0</v>
      </c>
      <c r="G1835" s="139">
        <v>-33.219280949999998</v>
      </c>
    </row>
    <row r="1836" spans="1:7" x14ac:dyDescent="0.4">
      <c r="A1836">
        <v>169115</v>
      </c>
      <c r="B1836" s="145">
        <v>42705</v>
      </c>
      <c r="C1836" t="s">
        <v>1702</v>
      </c>
      <c r="D1836" s="139">
        <v>1</v>
      </c>
      <c r="E1836" s="139">
        <v>2</v>
      </c>
      <c r="F1836" s="139">
        <v>0</v>
      </c>
      <c r="G1836" s="139">
        <v>-33.219280949999998</v>
      </c>
    </row>
    <row r="1837" spans="1:7" x14ac:dyDescent="0.4">
      <c r="A1837">
        <v>169125</v>
      </c>
      <c r="B1837" s="145">
        <v>41913</v>
      </c>
      <c r="C1837" t="s">
        <v>1704</v>
      </c>
      <c r="D1837" s="139">
        <v>5</v>
      </c>
      <c r="E1837" s="139">
        <v>1</v>
      </c>
      <c r="F1837" s="139">
        <v>1</v>
      </c>
      <c r="G1837" s="139">
        <v>-33.219280949999998</v>
      </c>
    </row>
    <row r="1838" spans="1:7" x14ac:dyDescent="0.4">
      <c r="A1838">
        <v>169147</v>
      </c>
      <c r="B1838" s="145">
        <v>41640</v>
      </c>
      <c r="C1838" t="s">
        <v>1721</v>
      </c>
      <c r="D1838" s="139">
        <v>3</v>
      </c>
      <c r="E1838" s="139">
        <v>3</v>
      </c>
      <c r="F1838" s="139">
        <v>1</v>
      </c>
      <c r="G1838" s="139">
        <v>-33.219280949999998</v>
      </c>
    </row>
    <row r="1839" spans="1:7" x14ac:dyDescent="0.4">
      <c r="A1839">
        <v>169280</v>
      </c>
      <c r="B1839" s="145">
        <v>42705</v>
      </c>
      <c r="C1839" t="s">
        <v>1678</v>
      </c>
      <c r="D1839" s="139">
        <v>3</v>
      </c>
      <c r="E1839" s="139">
        <v>3</v>
      </c>
      <c r="F1839" s="139">
        <v>1</v>
      </c>
      <c r="G1839" s="139">
        <v>-33.219280949999998</v>
      </c>
    </row>
    <row r="1840" spans="1:7" x14ac:dyDescent="0.4">
      <c r="A1840">
        <v>169352</v>
      </c>
      <c r="B1840" s="145">
        <v>42614</v>
      </c>
      <c r="C1840" t="s">
        <v>1716</v>
      </c>
      <c r="D1840" s="139">
        <v>2</v>
      </c>
      <c r="E1840" s="139">
        <v>2</v>
      </c>
      <c r="F1840" s="139">
        <v>0</v>
      </c>
      <c r="G1840" s="139">
        <v>-33.219280949999998</v>
      </c>
    </row>
    <row r="1841" spans="1:7" x14ac:dyDescent="0.4">
      <c r="A1841">
        <v>169381</v>
      </c>
      <c r="B1841" s="145">
        <v>42856</v>
      </c>
      <c r="C1841" t="s">
        <v>1723</v>
      </c>
      <c r="D1841" s="139">
        <v>2</v>
      </c>
      <c r="E1841" s="139">
        <v>1</v>
      </c>
      <c r="F1841" s="139">
        <v>0</v>
      </c>
      <c r="G1841" s="139">
        <v>-33.219280949999998</v>
      </c>
    </row>
    <row r="1842" spans="1:7" x14ac:dyDescent="0.4">
      <c r="A1842">
        <v>169392</v>
      </c>
      <c r="B1842" s="145">
        <v>42767</v>
      </c>
      <c r="C1842" t="s">
        <v>1712</v>
      </c>
      <c r="D1842" s="139">
        <v>3</v>
      </c>
      <c r="E1842" s="139">
        <v>2</v>
      </c>
      <c r="F1842" s="139">
        <v>1</v>
      </c>
      <c r="G1842" s="139">
        <v>-33.219280949999998</v>
      </c>
    </row>
    <row r="1843" spans="1:7" x14ac:dyDescent="0.4">
      <c r="A1843">
        <v>169667</v>
      </c>
      <c r="B1843" s="145">
        <v>42767</v>
      </c>
      <c r="C1843" t="s">
        <v>1685</v>
      </c>
      <c r="D1843" s="139">
        <v>3</v>
      </c>
      <c r="E1843" s="139">
        <v>3</v>
      </c>
      <c r="F1843" s="139">
        <v>1</v>
      </c>
      <c r="G1843" s="139">
        <v>-33.219280949999998</v>
      </c>
    </row>
    <row r="1844" spans="1:7" x14ac:dyDescent="0.4">
      <c r="A1844">
        <v>169707</v>
      </c>
      <c r="B1844" s="145">
        <v>42614</v>
      </c>
      <c r="C1844" t="s">
        <v>1719</v>
      </c>
      <c r="D1844" s="139">
        <v>4</v>
      </c>
      <c r="E1844" s="139">
        <v>2</v>
      </c>
      <c r="F1844" s="139">
        <v>0</v>
      </c>
      <c r="G1844" s="139">
        <v>-33.219280949999998</v>
      </c>
    </row>
    <row r="1845" spans="1:7" x14ac:dyDescent="0.4">
      <c r="A1845">
        <v>169745</v>
      </c>
      <c r="B1845" s="145">
        <v>42552</v>
      </c>
      <c r="C1845" t="s">
        <v>1714</v>
      </c>
      <c r="D1845" s="139">
        <v>2</v>
      </c>
      <c r="E1845" s="139">
        <v>2</v>
      </c>
      <c r="F1845" s="139">
        <v>0</v>
      </c>
      <c r="G1845" s="139">
        <v>-33.219280949999998</v>
      </c>
    </row>
    <row r="1846" spans="1:7" x14ac:dyDescent="0.4">
      <c r="A1846">
        <v>169908</v>
      </c>
      <c r="B1846" s="145">
        <v>42705</v>
      </c>
      <c r="C1846" t="s">
        <v>1729</v>
      </c>
      <c r="D1846" s="139">
        <v>3</v>
      </c>
      <c r="E1846" s="139">
        <v>3</v>
      </c>
      <c r="F1846" s="139">
        <v>1</v>
      </c>
      <c r="G1846" s="139">
        <v>-33.219280949999998</v>
      </c>
    </row>
    <row r="1847" spans="1:7" x14ac:dyDescent="0.4">
      <c r="A1847">
        <v>170151</v>
      </c>
      <c r="B1847" s="145">
        <v>42644</v>
      </c>
      <c r="C1847" t="s">
        <v>1708</v>
      </c>
      <c r="D1847" s="139">
        <v>5</v>
      </c>
      <c r="E1847" s="139">
        <v>1</v>
      </c>
      <c r="F1847" s="139">
        <v>1</v>
      </c>
      <c r="G1847" s="139">
        <v>-33.219280949999998</v>
      </c>
    </row>
    <row r="1848" spans="1:7" x14ac:dyDescent="0.4">
      <c r="A1848">
        <v>170391</v>
      </c>
      <c r="B1848" s="145">
        <v>42887</v>
      </c>
      <c r="C1848" t="s">
        <v>1688</v>
      </c>
      <c r="D1848" s="139">
        <v>5</v>
      </c>
      <c r="E1848" s="139">
        <v>2</v>
      </c>
      <c r="F1848" s="139">
        <v>1</v>
      </c>
      <c r="G1848" s="139">
        <v>-33.219280949999998</v>
      </c>
    </row>
    <row r="1849" spans="1:7" x14ac:dyDescent="0.4">
      <c r="A1849">
        <v>170534</v>
      </c>
      <c r="B1849" s="145">
        <v>42491</v>
      </c>
      <c r="C1849" t="s">
        <v>1713</v>
      </c>
      <c r="D1849" s="139">
        <v>2</v>
      </c>
      <c r="E1849" s="139">
        <v>2</v>
      </c>
      <c r="F1849" s="139">
        <v>0</v>
      </c>
      <c r="G1849" s="139">
        <v>-33.219280949999998</v>
      </c>
    </row>
    <row r="1850" spans="1:7" x14ac:dyDescent="0.4">
      <c r="A1850">
        <v>170535</v>
      </c>
      <c r="B1850" s="145">
        <v>42248</v>
      </c>
      <c r="C1850" t="s">
        <v>1481</v>
      </c>
      <c r="D1850" s="139">
        <v>5</v>
      </c>
      <c r="E1850" s="139">
        <v>1</v>
      </c>
      <c r="F1850" s="139">
        <v>1</v>
      </c>
      <c r="G1850" s="139">
        <v>-33.219280949999998</v>
      </c>
    </row>
    <row r="1851" spans="1:7" x14ac:dyDescent="0.4">
      <c r="A1851">
        <v>170693</v>
      </c>
      <c r="B1851" s="145">
        <v>42948</v>
      </c>
      <c r="C1851" t="s">
        <v>1686</v>
      </c>
      <c r="D1851" s="139">
        <v>2</v>
      </c>
      <c r="E1851" s="139">
        <v>3</v>
      </c>
      <c r="F1851" s="139">
        <v>0</v>
      </c>
      <c r="G1851" s="139">
        <v>-33.219280949999998</v>
      </c>
    </row>
    <row r="1852" spans="1:7" x14ac:dyDescent="0.4">
      <c r="A1852">
        <v>170720</v>
      </c>
      <c r="B1852" s="145">
        <v>42705</v>
      </c>
      <c r="C1852" t="s">
        <v>1501</v>
      </c>
      <c r="D1852" s="139">
        <v>2</v>
      </c>
      <c r="E1852" s="139">
        <v>2</v>
      </c>
      <c r="F1852" s="139">
        <v>0</v>
      </c>
      <c r="G1852" s="139">
        <v>-33.219280949999998</v>
      </c>
    </row>
    <row r="1853" spans="1:7" x14ac:dyDescent="0.4">
      <c r="A1853">
        <v>170757</v>
      </c>
      <c r="B1853" s="145">
        <v>42583</v>
      </c>
      <c r="C1853" t="s">
        <v>1724</v>
      </c>
      <c r="D1853" s="139">
        <v>3</v>
      </c>
      <c r="E1853" s="139">
        <v>1</v>
      </c>
      <c r="F1853" s="139">
        <v>1</v>
      </c>
      <c r="G1853" s="139">
        <v>-33.219280949999998</v>
      </c>
    </row>
    <row r="1854" spans="1:7" x14ac:dyDescent="0.4">
      <c r="A1854">
        <v>170764</v>
      </c>
      <c r="B1854" s="145">
        <v>42705</v>
      </c>
      <c r="C1854" t="s">
        <v>1730</v>
      </c>
      <c r="D1854" s="139">
        <v>2</v>
      </c>
      <c r="E1854" s="139">
        <v>1</v>
      </c>
      <c r="F1854" s="139">
        <v>0</v>
      </c>
      <c r="G1854" s="139">
        <v>-33.219280949999998</v>
      </c>
    </row>
    <row r="1855" spans="1:7" x14ac:dyDescent="0.4">
      <c r="A1855">
        <v>170790</v>
      </c>
      <c r="B1855" s="145">
        <v>42644</v>
      </c>
      <c r="C1855" t="s">
        <v>1475</v>
      </c>
      <c r="D1855" s="139">
        <v>1</v>
      </c>
      <c r="E1855" s="139">
        <v>2</v>
      </c>
      <c r="F1855" s="139">
        <v>0</v>
      </c>
      <c r="G1855" s="139">
        <v>-33.219280949999998</v>
      </c>
    </row>
    <row r="1856" spans="1:7" x14ac:dyDescent="0.4">
      <c r="A1856">
        <v>171057</v>
      </c>
      <c r="B1856" s="145">
        <v>42552</v>
      </c>
      <c r="C1856" t="s">
        <v>1732</v>
      </c>
      <c r="D1856" s="139">
        <v>5</v>
      </c>
      <c r="E1856" s="139">
        <v>2</v>
      </c>
      <c r="F1856" s="139">
        <v>1</v>
      </c>
      <c r="G1856" s="139">
        <v>-33.219280949999998</v>
      </c>
    </row>
    <row r="1857" spans="1:7" x14ac:dyDescent="0.4">
      <c r="A1857">
        <v>171087</v>
      </c>
      <c r="B1857" s="145">
        <v>42248</v>
      </c>
      <c r="C1857" t="s">
        <v>1477</v>
      </c>
      <c r="D1857" s="139">
        <v>5</v>
      </c>
      <c r="E1857" s="139">
        <v>1</v>
      </c>
      <c r="F1857" s="139">
        <v>1</v>
      </c>
      <c r="G1857" s="139">
        <v>-33.219280949999998</v>
      </c>
    </row>
    <row r="1858" spans="1:7" x14ac:dyDescent="0.4">
      <c r="A1858">
        <v>171250</v>
      </c>
      <c r="B1858" s="145">
        <v>42552</v>
      </c>
      <c r="C1858" t="s">
        <v>1725</v>
      </c>
      <c r="D1858" s="139">
        <v>5</v>
      </c>
      <c r="E1858" s="139">
        <v>1</v>
      </c>
      <c r="F1858" s="139">
        <v>1</v>
      </c>
      <c r="G1858" s="139">
        <v>-33.219280949999998</v>
      </c>
    </row>
    <row r="1859" spans="1:7" x14ac:dyDescent="0.4">
      <c r="A1859">
        <v>171280</v>
      </c>
      <c r="B1859" s="145">
        <v>42736</v>
      </c>
      <c r="C1859" t="s">
        <v>1504</v>
      </c>
      <c r="D1859" s="139">
        <v>4</v>
      </c>
      <c r="E1859" s="139">
        <v>2</v>
      </c>
      <c r="F1859" s="139">
        <v>0</v>
      </c>
      <c r="G1859" s="139">
        <v>-33.219280949999998</v>
      </c>
    </row>
    <row r="1860" spans="1:7" x14ac:dyDescent="0.4">
      <c r="A1860">
        <v>171408</v>
      </c>
      <c r="B1860" s="145">
        <v>42614</v>
      </c>
      <c r="C1860" t="s">
        <v>1707</v>
      </c>
      <c r="D1860" s="139">
        <v>5</v>
      </c>
      <c r="E1860" s="139">
        <v>1</v>
      </c>
      <c r="F1860" s="139">
        <v>1</v>
      </c>
      <c r="G1860" s="139">
        <v>-33.219280949999998</v>
      </c>
    </row>
    <row r="1861" spans="1:7" x14ac:dyDescent="0.4">
      <c r="A1861">
        <v>171460</v>
      </c>
      <c r="B1861" s="145">
        <v>41944</v>
      </c>
      <c r="C1861" t="s">
        <v>1701</v>
      </c>
      <c r="D1861" s="139">
        <v>3</v>
      </c>
      <c r="E1861" s="139">
        <v>3</v>
      </c>
      <c r="F1861" s="139">
        <v>1</v>
      </c>
      <c r="G1861" s="139">
        <v>-33.219280949999998</v>
      </c>
    </row>
    <row r="1862" spans="1:7" x14ac:dyDescent="0.4">
      <c r="A1862">
        <v>171579</v>
      </c>
      <c r="B1862" s="145">
        <v>42491</v>
      </c>
      <c r="C1862" t="s">
        <v>1731</v>
      </c>
      <c r="D1862" s="139">
        <v>5</v>
      </c>
      <c r="E1862" s="139">
        <v>1</v>
      </c>
      <c r="F1862" s="139">
        <v>1</v>
      </c>
      <c r="G1862" s="139">
        <v>-33.219280949999998</v>
      </c>
    </row>
    <row r="1863" spans="1:7" x14ac:dyDescent="0.4">
      <c r="A1863">
        <v>171585</v>
      </c>
      <c r="B1863" s="145">
        <v>42856</v>
      </c>
      <c r="C1863" t="s">
        <v>1471</v>
      </c>
      <c r="D1863" s="139">
        <v>2</v>
      </c>
      <c r="E1863" s="139">
        <v>1</v>
      </c>
      <c r="F1863" s="139">
        <v>0</v>
      </c>
      <c r="G1863" s="139">
        <v>-33.219280949999998</v>
      </c>
    </row>
    <row r="1864" spans="1:7" x14ac:dyDescent="0.4">
      <c r="A1864">
        <v>171855</v>
      </c>
      <c r="B1864" s="145">
        <v>42856</v>
      </c>
      <c r="C1864" t="s">
        <v>1489</v>
      </c>
      <c r="D1864" s="139">
        <v>2</v>
      </c>
      <c r="E1864" s="139">
        <v>1</v>
      </c>
      <c r="F1864" s="139">
        <v>0</v>
      </c>
      <c r="G1864" s="139">
        <v>-33.219280949999998</v>
      </c>
    </row>
    <row r="1865" spans="1:7" x14ac:dyDescent="0.4">
      <c r="A1865">
        <v>171879</v>
      </c>
      <c r="B1865" s="145">
        <v>42826</v>
      </c>
      <c r="C1865" t="s">
        <v>1499</v>
      </c>
      <c r="D1865" s="139">
        <v>3</v>
      </c>
      <c r="E1865" s="139">
        <v>2</v>
      </c>
      <c r="F1865" s="139">
        <v>1</v>
      </c>
      <c r="G1865" s="139">
        <v>-33.219280949999998</v>
      </c>
    </row>
    <row r="1866" spans="1:7" x14ac:dyDescent="0.4">
      <c r="A1866">
        <v>172114</v>
      </c>
      <c r="B1866" s="145">
        <v>42430</v>
      </c>
      <c r="C1866" t="s">
        <v>1473</v>
      </c>
      <c r="D1866" s="139">
        <v>3</v>
      </c>
      <c r="E1866" s="139">
        <v>3</v>
      </c>
      <c r="F1866" s="139">
        <v>1</v>
      </c>
      <c r="G1866" s="139">
        <v>-33.219280949999998</v>
      </c>
    </row>
    <row r="1867" spans="1:7" x14ac:dyDescent="0.4">
      <c r="A1867">
        <v>172143</v>
      </c>
      <c r="B1867" s="145">
        <v>42705</v>
      </c>
      <c r="C1867" t="s">
        <v>1717</v>
      </c>
      <c r="D1867" s="139">
        <v>5</v>
      </c>
      <c r="E1867" s="139">
        <v>1</v>
      </c>
      <c r="F1867" s="139">
        <v>1</v>
      </c>
      <c r="G1867" s="139">
        <v>-33.219280949999998</v>
      </c>
    </row>
    <row r="1868" spans="1:7" x14ac:dyDescent="0.4">
      <c r="A1868">
        <v>172279</v>
      </c>
      <c r="B1868" s="145">
        <v>41061</v>
      </c>
      <c r="C1868" t="s">
        <v>1472</v>
      </c>
      <c r="D1868" s="139">
        <v>3</v>
      </c>
      <c r="E1868" s="139">
        <v>3</v>
      </c>
      <c r="F1868" s="139">
        <v>1</v>
      </c>
      <c r="G1868" s="139">
        <v>-33.219280949999998</v>
      </c>
    </row>
    <row r="1869" spans="1:7" x14ac:dyDescent="0.4">
      <c r="A1869">
        <v>172658</v>
      </c>
      <c r="B1869" s="145">
        <v>42705</v>
      </c>
      <c r="C1869" t="s">
        <v>1490</v>
      </c>
      <c r="D1869" s="139">
        <v>4</v>
      </c>
      <c r="E1869" s="139">
        <v>3</v>
      </c>
      <c r="F1869" s="139">
        <v>0</v>
      </c>
      <c r="G1869" s="139">
        <v>-33.219280949999998</v>
      </c>
    </row>
    <row r="1870" spans="1:7" x14ac:dyDescent="0.4">
      <c r="A1870">
        <v>172694</v>
      </c>
      <c r="B1870" s="145">
        <v>42644</v>
      </c>
      <c r="C1870" t="s">
        <v>1479</v>
      </c>
      <c r="D1870" s="139">
        <v>4</v>
      </c>
      <c r="E1870" s="139">
        <v>2</v>
      </c>
      <c r="F1870" s="139">
        <v>0</v>
      </c>
      <c r="G1870" s="139">
        <v>-33.219280949999998</v>
      </c>
    </row>
    <row r="1871" spans="1:7" x14ac:dyDescent="0.4">
      <c r="A1871">
        <v>172746</v>
      </c>
      <c r="B1871" s="145">
        <v>42767</v>
      </c>
      <c r="C1871" t="s">
        <v>1502</v>
      </c>
      <c r="D1871" s="139">
        <v>2</v>
      </c>
      <c r="E1871" s="139">
        <v>1</v>
      </c>
      <c r="F1871" s="139">
        <v>0</v>
      </c>
      <c r="G1871" s="139">
        <v>-33.219280949999998</v>
      </c>
    </row>
    <row r="1872" spans="1:7" x14ac:dyDescent="0.4">
      <c r="A1872">
        <v>172755</v>
      </c>
      <c r="B1872" s="145">
        <v>42186</v>
      </c>
      <c r="C1872" t="s">
        <v>1720</v>
      </c>
      <c r="D1872" s="139">
        <v>5</v>
      </c>
      <c r="E1872" s="139">
        <v>1</v>
      </c>
      <c r="F1872" s="139">
        <v>1</v>
      </c>
      <c r="G1872" s="139">
        <v>-33.219280949999998</v>
      </c>
    </row>
    <row r="1873" spans="1:7" x14ac:dyDescent="0.4">
      <c r="A1873">
        <v>172936</v>
      </c>
      <c r="B1873" s="145">
        <v>42767</v>
      </c>
      <c r="C1873" t="s">
        <v>1476</v>
      </c>
      <c r="D1873" s="139">
        <v>4</v>
      </c>
      <c r="E1873" s="139">
        <v>1</v>
      </c>
      <c r="F1873" s="139">
        <v>0</v>
      </c>
      <c r="G1873" s="139">
        <v>-33.219280949999998</v>
      </c>
    </row>
    <row r="1874" spans="1:7" x14ac:dyDescent="0.4">
      <c r="A1874">
        <v>172965</v>
      </c>
      <c r="B1874" s="145">
        <v>42767</v>
      </c>
      <c r="C1874" t="s">
        <v>1482</v>
      </c>
      <c r="D1874" s="139">
        <v>2</v>
      </c>
      <c r="E1874" s="139">
        <v>2</v>
      </c>
      <c r="F1874" s="139">
        <v>0</v>
      </c>
      <c r="G1874" s="139">
        <v>-33.219280949999998</v>
      </c>
    </row>
    <row r="1875" spans="1:7" x14ac:dyDescent="0.4">
      <c r="A1875">
        <v>172969</v>
      </c>
      <c r="B1875" s="145">
        <v>41974</v>
      </c>
      <c r="C1875" t="s">
        <v>1474</v>
      </c>
      <c r="D1875" s="139">
        <v>5</v>
      </c>
      <c r="E1875" s="139">
        <v>1</v>
      </c>
      <c r="F1875" s="139">
        <v>1</v>
      </c>
      <c r="G1875" s="139">
        <v>-33.219280949999998</v>
      </c>
    </row>
    <row r="1876" spans="1:7" x14ac:dyDescent="0.4">
      <c r="A1876">
        <v>173031</v>
      </c>
      <c r="B1876" s="145">
        <v>42614</v>
      </c>
      <c r="C1876" t="s">
        <v>1480</v>
      </c>
      <c r="D1876" s="139">
        <v>1</v>
      </c>
      <c r="E1876" s="139">
        <v>3</v>
      </c>
      <c r="F1876" s="139">
        <v>0</v>
      </c>
      <c r="G1876" s="139">
        <v>-33.219280949999998</v>
      </c>
    </row>
    <row r="1877" spans="1:7" x14ac:dyDescent="0.4">
      <c r="A1877">
        <v>173157</v>
      </c>
      <c r="B1877" s="145">
        <v>42795</v>
      </c>
      <c r="C1877" t="s">
        <v>1503</v>
      </c>
      <c r="D1877" s="139">
        <v>2</v>
      </c>
      <c r="E1877" s="139">
        <v>1</v>
      </c>
      <c r="F1877" s="139">
        <v>0</v>
      </c>
      <c r="G1877" s="139">
        <v>-33.219280949999998</v>
      </c>
    </row>
    <row r="1878" spans="1:7" x14ac:dyDescent="0.4">
      <c r="A1878">
        <v>173369</v>
      </c>
      <c r="B1878" s="145">
        <v>41974</v>
      </c>
      <c r="C1878" t="s">
        <v>1469</v>
      </c>
      <c r="D1878" s="139">
        <v>5</v>
      </c>
      <c r="E1878" s="139">
        <v>1</v>
      </c>
      <c r="F1878" s="139">
        <v>1</v>
      </c>
      <c r="G1878" s="139">
        <v>-33.219280949999998</v>
      </c>
    </row>
    <row r="1879" spans="1:7" x14ac:dyDescent="0.4">
      <c r="A1879">
        <v>173742</v>
      </c>
      <c r="B1879" s="145">
        <v>42767</v>
      </c>
      <c r="C1879" t="s">
        <v>1478</v>
      </c>
      <c r="D1879" s="139">
        <v>1</v>
      </c>
      <c r="E1879" s="139">
        <v>3</v>
      </c>
      <c r="F1879" s="139">
        <v>0</v>
      </c>
      <c r="G1879" s="139">
        <v>-33.219280949999998</v>
      </c>
    </row>
    <row r="1880" spans="1:7" x14ac:dyDescent="0.4">
      <c r="A1880">
        <v>174132</v>
      </c>
      <c r="B1880" s="145">
        <v>42856</v>
      </c>
      <c r="C1880" t="s">
        <v>1470</v>
      </c>
      <c r="D1880" s="139">
        <v>2</v>
      </c>
      <c r="E1880" s="139">
        <v>1</v>
      </c>
      <c r="F1880" s="139">
        <v>0</v>
      </c>
      <c r="G1880" s="139">
        <v>-33.219280949999998</v>
      </c>
    </row>
    <row r="1881" spans="1:7" x14ac:dyDescent="0.4">
      <c r="A1881">
        <v>174151</v>
      </c>
      <c r="B1881" s="145">
        <v>42552</v>
      </c>
      <c r="C1881" t="s">
        <v>1484</v>
      </c>
      <c r="D1881" s="139">
        <v>5</v>
      </c>
      <c r="E1881" s="139">
        <v>1</v>
      </c>
      <c r="F1881" s="139">
        <v>1</v>
      </c>
      <c r="G1881" s="139">
        <v>-33.219280949999998</v>
      </c>
    </row>
    <row r="1882" spans="1:7" x14ac:dyDescent="0.4">
      <c r="A1882">
        <v>174154</v>
      </c>
      <c r="B1882" s="145">
        <v>42583</v>
      </c>
      <c r="C1882" t="s">
        <v>1498</v>
      </c>
      <c r="D1882" s="139">
        <v>1</v>
      </c>
      <c r="E1882" s="139">
        <v>2</v>
      </c>
      <c r="F1882" s="139">
        <v>0</v>
      </c>
      <c r="G1882" s="139">
        <v>-33.219280949999998</v>
      </c>
    </row>
    <row r="1883" spans="1:7" x14ac:dyDescent="0.4">
      <c r="A1883">
        <v>174188</v>
      </c>
      <c r="B1883" s="145">
        <v>42370</v>
      </c>
      <c r="C1883" t="s">
        <v>1508</v>
      </c>
      <c r="D1883" s="139">
        <v>2</v>
      </c>
      <c r="E1883" s="139">
        <v>2</v>
      </c>
      <c r="F1883" s="139">
        <v>0</v>
      </c>
      <c r="G1883" s="139">
        <v>-33.219280949999998</v>
      </c>
    </row>
    <row r="1884" spans="1:7" x14ac:dyDescent="0.4">
      <c r="A1884">
        <v>174284</v>
      </c>
      <c r="B1884" s="145">
        <v>42795</v>
      </c>
      <c r="C1884" t="s">
        <v>1507</v>
      </c>
      <c r="D1884" s="139">
        <v>2</v>
      </c>
      <c r="E1884" s="139">
        <v>2</v>
      </c>
      <c r="F1884" s="139">
        <v>0</v>
      </c>
      <c r="G1884" s="139">
        <v>-33.219280949999998</v>
      </c>
    </row>
    <row r="1885" spans="1:7" x14ac:dyDescent="0.4">
      <c r="A1885">
        <v>174635</v>
      </c>
      <c r="B1885" s="145">
        <v>42887</v>
      </c>
      <c r="C1885" t="s">
        <v>1491</v>
      </c>
      <c r="D1885" s="139">
        <v>4</v>
      </c>
      <c r="E1885" s="139">
        <v>3</v>
      </c>
      <c r="F1885" s="139">
        <v>0</v>
      </c>
      <c r="G1885" s="139">
        <v>-33.219280949999998</v>
      </c>
    </row>
    <row r="1886" spans="1:7" x14ac:dyDescent="0.4">
      <c r="A1886">
        <v>174804</v>
      </c>
      <c r="B1886" s="145">
        <v>41456</v>
      </c>
      <c r="C1886" t="s">
        <v>1497</v>
      </c>
      <c r="D1886" s="139">
        <v>3</v>
      </c>
      <c r="E1886" s="139">
        <v>3</v>
      </c>
      <c r="F1886" s="139">
        <v>1</v>
      </c>
      <c r="G1886" s="139">
        <v>-33.219280949999998</v>
      </c>
    </row>
    <row r="1887" spans="1:7" x14ac:dyDescent="0.4">
      <c r="A1887">
        <v>174823</v>
      </c>
      <c r="B1887" s="145">
        <v>42675</v>
      </c>
      <c r="C1887" t="s">
        <v>1726</v>
      </c>
      <c r="D1887" s="139">
        <v>3</v>
      </c>
      <c r="E1887" s="139">
        <v>2</v>
      </c>
      <c r="F1887" s="139">
        <v>1</v>
      </c>
      <c r="G1887" s="139">
        <v>-33.219280949999998</v>
      </c>
    </row>
    <row r="1888" spans="1:7" x14ac:dyDescent="0.4">
      <c r="A1888">
        <v>174838</v>
      </c>
      <c r="B1888" s="145">
        <v>42736</v>
      </c>
      <c r="C1888" t="s">
        <v>1529</v>
      </c>
      <c r="D1888" s="139">
        <v>3</v>
      </c>
      <c r="E1888" s="139">
        <v>2</v>
      </c>
      <c r="F1888" s="139">
        <v>1</v>
      </c>
      <c r="G1888" s="139">
        <v>-33.219280949999998</v>
      </c>
    </row>
    <row r="1889" spans="1:7" x14ac:dyDescent="0.4">
      <c r="A1889">
        <v>174926</v>
      </c>
      <c r="B1889" s="145">
        <v>42614</v>
      </c>
      <c r="C1889" t="s">
        <v>1492</v>
      </c>
      <c r="D1889" s="139">
        <v>3</v>
      </c>
      <c r="E1889" s="139">
        <v>3</v>
      </c>
      <c r="F1889" s="139">
        <v>1</v>
      </c>
      <c r="G1889" s="139">
        <v>-33.219280949999998</v>
      </c>
    </row>
    <row r="1890" spans="1:7" x14ac:dyDescent="0.4">
      <c r="A1890">
        <v>175008</v>
      </c>
      <c r="B1890" s="145">
        <v>42339</v>
      </c>
      <c r="C1890" t="s">
        <v>1485</v>
      </c>
      <c r="D1890" s="139">
        <v>3</v>
      </c>
      <c r="E1890" s="139">
        <v>3</v>
      </c>
      <c r="F1890" s="139">
        <v>1</v>
      </c>
      <c r="G1890" s="139">
        <v>-33.219280949999998</v>
      </c>
    </row>
    <row r="1891" spans="1:7" x14ac:dyDescent="0.4">
      <c r="A1891">
        <v>175124</v>
      </c>
      <c r="B1891" s="145">
        <v>42826</v>
      </c>
      <c r="C1891" t="s">
        <v>1487</v>
      </c>
      <c r="D1891" s="139">
        <v>2</v>
      </c>
      <c r="E1891" s="139">
        <v>2</v>
      </c>
      <c r="F1891" s="139">
        <v>0</v>
      </c>
      <c r="G1891" s="139">
        <v>-33.219280949999998</v>
      </c>
    </row>
    <row r="1892" spans="1:7" x14ac:dyDescent="0.4">
      <c r="A1892">
        <v>175218</v>
      </c>
      <c r="B1892" s="145">
        <v>42826</v>
      </c>
      <c r="C1892" t="s">
        <v>1488</v>
      </c>
      <c r="D1892" s="139">
        <v>4</v>
      </c>
      <c r="E1892" s="139">
        <v>2</v>
      </c>
      <c r="F1892" s="139">
        <v>0</v>
      </c>
      <c r="G1892" s="139">
        <v>-33.219280949999998</v>
      </c>
    </row>
    <row r="1893" spans="1:7" x14ac:dyDescent="0.4">
      <c r="A1893">
        <v>175272</v>
      </c>
      <c r="B1893" s="145">
        <v>42767</v>
      </c>
      <c r="C1893" t="s">
        <v>1486</v>
      </c>
      <c r="D1893" s="139">
        <v>3</v>
      </c>
      <c r="E1893" s="139">
        <v>2</v>
      </c>
      <c r="F1893" s="139">
        <v>1</v>
      </c>
      <c r="G1893" s="139">
        <v>-33.219280949999998</v>
      </c>
    </row>
    <row r="1894" spans="1:7" x14ac:dyDescent="0.4">
      <c r="A1894">
        <v>175407</v>
      </c>
      <c r="B1894" s="145">
        <v>42705</v>
      </c>
      <c r="C1894" t="s">
        <v>1516</v>
      </c>
      <c r="D1894" s="139">
        <v>4</v>
      </c>
      <c r="E1894" s="139">
        <v>1</v>
      </c>
      <c r="F1894" s="139">
        <v>0</v>
      </c>
      <c r="G1894" s="139">
        <v>-33.219280949999998</v>
      </c>
    </row>
    <row r="1895" spans="1:7" x14ac:dyDescent="0.4">
      <c r="A1895">
        <v>175512</v>
      </c>
      <c r="B1895" s="145">
        <v>42705</v>
      </c>
      <c r="C1895" t="s">
        <v>1496</v>
      </c>
      <c r="D1895" s="139">
        <v>3</v>
      </c>
      <c r="E1895" s="139">
        <v>2</v>
      </c>
      <c r="F1895" s="139">
        <v>1</v>
      </c>
      <c r="G1895" s="139">
        <v>-33.219280949999998</v>
      </c>
    </row>
    <row r="1896" spans="1:7" x14ac:dyDescent="0.4">
      <c r="A1896">
        <v>175586</v>
      </c>
      <c r="B1896" s="145">
        <v>42491</v>
      </c>
      <c r="C1896" t="s">
        <v>1519</v>
      </c>
      <c r="D1896" s="139">
        <v>4</v>
      </c>
      <c r="E1896" s="139">
        <v>2</v>
      </c>
      <c r="F1896" s="139">
        <v>0</v>
      </c>
      <c r="G1896" s="139">
        <v>-33.219280949999998</v>
      </c>
    </row>
    <row r="1897" spans="1:7" x14ac:dyDescent="0.4">
      <c r="A1897">
        <v>175608</v>
      </c>
      <c r="B1897" s="145">
        <v>42856</v>
      </c>
      <c r="C1897" t="s">
        <v>1494</v>
      </c>
      <c r="D1897" s="139">
        <v>3</v>
      </c>
      <c r="E1897" s="139">
        <v>3</v>
      </c>
      <c r="F1897" s="139">
        <v>1</v>
      </c>
      <c r="G1897" s="139">
        <v>-33.219280949999998</v>
      </c>
    </row>
    <row r="1898" spans="1:7" x14ac:dyDescent="0.4">
      <c r="A1898">
        <v>175726</v>
      </c>
      <c r="B1898" s="145">
        <v>42370</v>
      </c>
      <c r="C1898" t="s">
        <v>1532</v>
      </c>
      <c r="D1898" s="139">
        <v>3</v>
      </c>
      <c r="E1898" s="139">
        <v>3</v>
      </c>
      <c r="F1898" s="139">
        <v>1</v>
      </c>
      <c r="G1898" s="139">
        <v>-33.219280949999998</v>
      </c>
    </row>
    <row r="1899" spans="1:7" x14ac:dyDescent="0.4">
      <c r="A1899">
        <v>175798</v>
      </c>
      <c r="B1899" s="145">
        <v>42705</v>
      </c>
      <c r="C1899" t="s">
        <v>1495</v>
      </c>
      <c r="D1899" s="139">
        <v>2</v>
      </c>
      <c r="E1899" s="139">
        <v>1</v>
      </c>
      <c r="F1899" s="139">
        <v>0</v>
      </c>
      <c r="G1899" s="139">
        <v>-33.219280949999998</v>
      </c>
    </row>
    <row r="1900" spans="1:7" x14ac:dyDescent="0.4">
      <c r="A1900">
        <v>175805</v>
      </c>
      <c r="B1900" s="145">
        <v>41760</v>
      </c>
      <c r="C1900" t="s">
        <v>1522</v>
      </c>
      <c r="D1900" s="139">
        <v>3</v>
      </c>
      <c r="E1900" s="139">
        <v>3</v>
      </c>
      <c r="F1900" s="139">
        <v>1</v>
      </c>
      <c r="G1900" s="139">
        <v>-33.219280949999998</v>
      </c>
    </row>
    <row r="1901" spans="1:7" x14ac:dyDescent="0.4">
      <c r="A1901">
        <v>175966</v>
      </c>
      <c r="B1901" s="145">
        <v>42583</v>
      </c>
      <c r="C1901" t="s">
        <v>1526</v>
      </c>
      <c r="D1901" s="139">
        <v>2</v>
      </c>
      <c r="E1901" s="139">
        <v>2</v>
      </c>
      <c r="F1901" s="139">
        <v>0</v>
      </c>
      <c r="G1901" s="139">
        <v>-33.219280949999998</v>
      </c>
    </row>
    <row r="1902" spans="1:7" x14ac:dyDescent="0.4">
      <c r="A1902">
        <v>176040</v>
      </c>
      <c r="B1902" s="145">
        <v>42887</v>
      </c>
      <c r="C1902" t="s">
        <v>1524</v>
      </c>
      <c r="D1902" s="139">
        <v>3</v>
      </c>
      <c r="E1902" s="139">
        <v>1</v>
      </c>
      <c r="F1902" s="139">
        <v>1</v>
      </c>
      <c r="G1902" s="139">
        <v>-33.219280949999998</v>
      </c>
    </row>
    <row r="1903" spans="1:7" x14ac:dyDescent="0.4">
      <c r="A1903">
        <v>176294</v>
      </c>
      <c r="B1903" s="145">
        <v>42826</v>
      </c>
      <c r="C1903" t="s">
        <v>1493</v>
      </c>
      <c r="D1903" s="139">
        <v>3</v>
      </c>
      <c r="E1903" s="139">
        <v>2</v>
      </c>
      <c r="F1903" s="139">
        <v>1</v>
      </c>
      <c r="G1903" s="139">
        <v>-33.219280949999998</v>
      </c>
    </row>
    <row r="1904" spans="1:7" x14ac:dyDescent="0.4">
      <c r="A1904">
        <v>176467</v>
      </c>
      <c r="B1904" s="145">
        <v>42186</v>
      </c>
      <c r="C1904" t="s">
        <v>1513</v>
      </c>
      <c r="D1904" s="139">
        <v>5</v>
      </c>
      <c r="E1904" s="139">
        <v>1</v>
      </c>
      <c r="F1904" s="139">
        <v>1</v>
      </c>
      <c r="G1904" s="139">
        <v>-33.219280949999998</v>
      </c>
    </row>
    <row r="1905" spans="1:7" x14ac:dyDescent="0.4">
      <c r="A1905">
        <v>176594</v>
      </c>
      <c r="B1905" s="145">
        <v>42705</v>
      </c>
      <c r="C1905" t="s">
        <v>1509</v>
      </c>
      <c r="D1905" s="139">
        <v>2</v>
      </c>
      <c r="E1905" s="139">
        <v>1</v>
      </c>
      <c r="F1905" s="139">
        <v>0</v>
      </c>
      <c r="G1905" s="139">
        <v>-33.219280949999998</v>
      </c>
    </row>
    <row r="1906" spans="1:7" x14ac:dyDescent="0.4">
      <c r="A1906">
        <v>176602</v>
      </c>
      <c r="B1906" s="145">
        <v>42917</v>
      </c>
      <c r="C1906" t="s">
        <v>1521</v>
      </c>
      <c r="D1906" s="139">
        <v>3</v>
      </c>
      <c r="E1906" s="139">
        <v>1</v>
      </c>
      <c r="F1906" s="139">
        <v>1</v>
      </c>
      <c r="G1906" s="139">
        <v>-33.219280949999998</v>
      </c>
    </row>
    <row r="1907" spans="1:7" x14ac:dyDescent="0.4">
      <c r="A1907">
        <v>176687</v>
      </c>
      <c r="B1907" s="145">
        <v>42767</v>
      </c>
      <c r="C1907" t="s">
        <v>1514</v>
      </c>
      <c r="D1907" s="139">
        <v>5</v>
      </c>
      <c r="E1907" s="139">
        <v>1</v>
      </c>
      <c r="F1907" s="139">
        <v>1</v>
      </c>
      <c r="G1907" s="139">
        <v>-33.219280949999998</v>
      </c>
    </row>
    <row r="1908" spans="1:7" x14ac:dyDescent="0.4">
      <c r="A1908">
        <v>176769</v>
      </c>
      <c r="B1908" s="145">
        <v>42522</v>
      </c>
      <c r="C1908" t="s">
        <v>1515</v>
      </c>
      <c r="D1908" s="139">
        <v>3</v>
      </c>
      <c r="E1908" s="139">
        <v>2</v>
      </c>
      <c r="F1908" s="139">
        <v>1</v>
      </c>
      <c r="G1908" s="139">
        <v>-33.219280949999998</v>
      </c>
    </row>
    <row r="1909" spans="1:7" x14ac:dyDescent="0.4">
      <c r="A1909">
        <v>176826</v>
      </c>
      <c r="B1909" s="145">
        <v>42278</v>
      </c>
      <c r="C1909" t="s">
        <v>1528</v>
      </c>
      <c r="D1909" s="139">
        <v>4</v>
      </c>
      <c r="E1909" s="139">
        <v>2</v>
      </c>
      <c r="F1909" s="139">
        <v>0</v>
      </c>
      <c r="G1909" s="139">
        <v>-33.219280949999998</v>
      </c>
    </row>
    <row r="1910" spans="1:7" x14ac:dyDescent="0.4">
      <c r="A1910">
        <v>176875</v>
      </c>
      <c r="B1910" s="145">
        <v>42767</v>
      </c>
      <c r="C1910" t="s">
        <v>1525</v>
      </c>
      <c r="D1910" s="139">
        <v>3</v>
      </c>
      <c r="E1910" s="139">
        <v>3</v>
      </c>
      <c r="F1910" s="139">
        <v>1</v>
      </c>
      <c r="G1910" s="139">
        <v>-33.219280949999998</v>
      </c>
    </row>
    <row r="1911" spans="1:7" x14ac:dyDescent="0.4">
      <c r="A1911">
        <v>177030</v>
      </c>
      <c r="B1911" s="145">
        <v>42917</v>
      </c>
      <c r="C1911" t="s">
        <v>1534</v>
      </c>
      <c r="D1911" s="139">
        <v>2</v>
      </c>
      <c r="E1911" s="139">
        <v>1</v>
      </c>
      <c r="F1911" s="139">
        <v>0</v>
      </c>
      <c r="G1911" s="139">
        <v>-33.219280949999998</v>
      </c>
    </row>
    <row r="1912" spans="1:7" x14ac:dyDescent="0.4">
      <c r="A1912">
        <v>177125</v>
      </c>
      <c r="B1912" s="145">
        <v>42401</v>
      </c>
      <c r="C1912" t="s">
        <v>1530</v>
      </c>
      <c r="D1912" s="139">
        <v>5</v>
      </c>
      <c r="E1912" s="139">
        <v>1</v>
      </c>
      <c r="F1912" s="139">
        <v>1</v>
      </c>
      <c r="G1912" s="139">
        <v>-33.219280949999998</v>
      </c>
    </row>
    <row r="1913" spans="1:7" x14ac:dyDescent="0.4">
      <c r="A1913">
        <v>177216</v>
      </c>
      <c r="B1913" s="145">
        <v>42795</v>
      </c>
      <c r="C1913" t="s">
        <v>1483</v>
      </c>
      <c r="D1913" s="139">
        <v>1</v>
      </c>
      <c r="E1913" s="139">
        <v>1</v>
      </c>
      <c r="F1913" s="139">
        <v>0</v>
      </c>
      <c r="G1913" s="139">
        <v>-33.219280949999998</v>
      </c>
    </row>
    <row r="1914" spans="1:7" x14ac:dyDescent="0.4">
      <c r="A1914">
        <v>177237</v>
      </c>
      <c r="B1914" s="145">
        <v>42614</v>
      </c>
      <c r="C1914" t="s">
        <v>1541</v>
      </c>
      <c r="D1914" s="139">
        <v>5</v>
      </c>
      <c r="E1914" s="139">
        <v>1</v>
      </c>
      <c r="F1914" s="139">
        <v>1</v>
      </c>
      <c r="G1914" s="139">
        <v>-33.219280949999998</v>
      </c>
    </row>
    <row r="1915" spans="1:7" x14ac:dyDescent="0.4">
      <c r="A1915">
        <v>177339</v>
      </c>
      <c r="B1915" s="145">
        <v>42795</v>
      </c>
      <c r="C1915" t="s">
        <v>1517</v>
      </c>
      <c r="D1915" s="139">
        <v>3</v>
      </c>
      <c r="E1915" s="139">
        <v>3</v>
      </c>
      <c r="F1915" s="139">
        <v>1</v>
      </c>
      <c r="G1915" s="139">
        <v>-33.219280949999998</v>
      </c>
    </row>
    <row r="1916" spans="1:7" x14ac:dyDescent="0.4">
      <c r="A1916">
        <v>177358</v>
      </c>
      <c r="B1916" s="145">
        <v>42370</v>
      </c>
      <c r="C1916" t="s">
        <v>1506</v>
      </c>
      <c r="D1916" s="139">
        <v>5</v>
      </c>
      <c r="E1916" s="139">
        <v>1</v>
      </c>
      <c r="F1916" s="139">
        <v>1</v>
      </c>
      <c r="G1916" s="139">
        <v>-33.219280949999998</v>
      </c>
    </row>
    <row r="1917" spans="1:7" x14ac:dyDescent="0.4">
      <c r="A1917">
        <v>177432</v>
      </c>
      <c r="B1917" s="145">
        <v>42917</v>
      </c>
      <c r="C1917" t="s">
        <v>1500</v>
      </c>
      <c r="D1917" s="139">
        <v>2</v>
      </c>
      <c r="E1917" s="139">
        <v>1</v>
      </c>
      <c r="F1917" s="139">
        <v>0</v>
      </c>
      <c r="G1917" s="139">
        <v>-33.219280949999998</v>
      </c>
    </row>
    <row r="1918" spans="1:7" x14ac:dyDescent="0.4">
      <c r="A1918">
        <v>177533</v>
      </c>
      <c r="B1918" s="145">
        <v>42705</v>
      </c>
      <c r="C1918" t="s">
        <v>1537</v>
      </c>
      <c r="D1918" s="139">
        <v>5</v>
      </c>
      <c r="E1918" s="139">
        <v>2</v>
      </c>
      <c r="F1918" s="139">
        <v>1</v>
      </c>
      <c r="G1918" s="139">
        <v>-33.219280949999998</v>
      </c>
    </row>
    <row r="1919" spans="1:7" x14ac:dyDescent="0.4">
      <c r="A1919">
        <v>177589</v>
      </c>
      <c r="B1919" s="145">
        <v>42887</v>
      </c>
      <c r="C1919" t="s">
        <v>1531</v>
      </c>
      <c r="D1919" s="139">
        <v>3</v>
      </c>
      <c r="E1919" s="139">
        <v>3</v>
      </c>
      <c r="F1919" s="139">
        <v>1</v>
      </c>
      <c r="G1919" s="139">
        <v>-33.219280949999998</v>
      </c>
    </row>
    <row r="1920" spans="1:7" x14ac:dyDescent="0.4">
      <c r="A1920">
        <v>177639</v>
      </c>
      <c r="B1920" s="145">
        <v>42614</v>
      </c>
      <c r="C1920" t="s">
        <v>1542</v>
      </c>
      <c r="D1920" s="139">
        <v>4</v>
      </c>
      <c r="E1920" s="139">
        <v>2</v>
      </c>
      <c r="F1920" s="139">
        <v>0</v>
      </c>
      <c r="G1920" s="139">
        <v>-33.219280949999998</v>
      </c>
    </row>
    <row r="1921" spans="1:7" x14ac:dyDescent="0.4">
      <c r="A1921">
        <v>177642</v>
      </c>
      <c r="B1921" s="145">
        <v>42948</v>
      </c>
      <c r="C1921" t="s">
        <v>1527</v>
      </c>
      <c r="D1921" s="139">
        <v>2</v>
      </c>
      <c r="E1921" s="139">
        <v>1</v>
      </c>
      <c r="F1921" s="139">
        <v>0</v>
      </c>
      <c r="G1921" s="139">
        <v>-33.219280949999998</v>
      </c>
    </row>
    <row r="1922" spans="1:7" x14ac:dyDescent="0.4">
      <c r="A1922">
        <v>177701</v>
      </c>
      <c r="B1922" s="145">
        <v>42856</v>
      </c>
      <c r="C1922" t="s">
        <v>1538</v>
      </c>
      <c r="D1922" s="139">
        <v>4</v>
      </c>
      <c r="E1922" s="139">
        <v>1</v>
      </c>
      <c r="F1922" s="139">
        <v>0</v>
      </c>
      <c r="G1922" s="139">
        <v>-33.219280949999998</v>
      </c>
    </row>
    <row r="1923" spans="1:7" x14ac:dyDescent="0.4">
      <c r="A1923">
        <v>177743</v>
      </c>
      <c r="B1923" s="145">
        <v>42583</v>
      </c>
      <c r="C1923" t="s">
        <v>878</v>
      </c>
      <c r="D1923" s="139">
        <v>5</v>
      </c>
      <c r="E1923" s="139">
        <v>1</v>
      </c>
      <c r="F1923" s="139">
        <v>1</v>
      </c>
      <c r="G1923" s="139">
        <v>-33.219280949999998</v>
      </c>
    </row>
    <row r="1924" spans="1:7" x14ac:dyDescent="0.4">
      <c r="A1924">
        <v>177767</v>
      </c>
      <c r="B1924" s="145">
        <v>42767</v>
      </c>
      <c r="C1924" t="s">
        <v>1511</v>
      </c>
      <c r="D1924" s="139">
        <v>2</v>
      </c>
      <c r="E1924" s="139">
        <v>1</v>
      </c>
      <c r="F1924" s="139">
        <v>0</v>
      </c>
      <c r="G1924" s="139">
        <v>-33.219280949999998</v>
      </c>
    </row>
    <row r="1925" spans="1:7" x14ac:dyDescent="0.4">
      <c r="A1925">
        <v>177818</v>
      </c>
      <c r="B1925" s="145">
        <v>41334</v>
      </c>
      <c r="C1925" t="s">
        <v>879</v>
      </c>
      <c r="D1925" s="139">
        <v>3</v>
      </c>
      <c r="E1925" s="139">
        <v>3</v>
      </c>
      <c r="F1925" s="139">
        <v>1</v>
      </c>
      <c r="G1925" s="139">
        <v>-33.219280949999998</v>
      </c>
    </row>
    <row r="1926" spans="1:7" x14ac:dyDescent="0.4">
      <c r="A1926">
        <v>177999</v>
      </c>
      <c r="B1926" s="145">
        <v>42644</v>
      </c>
      <c r="C1926" t="s">
        <v>1510</v>
      </c>
      <c r="D1926" s="139">
        <v>4</v>
      </c>
      <c r="E1926" s="139">
        <v>2</v>
      </c>
      <c r="F1926" s="139">
        <v>0</v>
      </c>
      <c r="G1926" s="139">
        <v>-33.219280949999998</v>
      </c>
    </row>
    <row r="1927" spans="1:7" x14ac:dyDescent="0.4">
      <c r="A1927">
        <v>178006</v>
      </c>
      <c r="B1927" s="145">
        <v>42339</v>
      </c>
      <c r="C1927" t="s">
        <v>873</v>
      </c>
      <c r="D1927" s="139">
        <v>3</v>
      </c>
      <c r="E1927" s="139">
        <v>3</v>
      </c>
      <c r="F1927" s="139">
        <v>1</v>
      </c>
      <c r="G1927" s="139">
        <v>-33.219280949999998</v>
      </c>
    </row>
    <row r="1928" spans="1:7" x14ac:dyDescent="0.4">
      <c r="A1928">
        <v>178010</v>
      </c>
      <c r="B1928" s="145">
        <v>42795</v>
      </c>
      <c r="C1928" t="s">
        <v>2658</v>
      </c>
      <c r="D1928" s="139">
        <v>3</v>
      </c>
      <c r="E1928" s="139">
        <v>2</v>
      </c>
      <c r="F1928" s="139">
        <v>1</v>
      </c>
      <c r="G1928" s="139">
        <v>-33.219280949999998</v>
      </c>
    </row>
    <row r="1929" spans="1:7" x14ac:dyDescent="0.4">
      <c r="A1929">
        <v>178223</v>
      </c>
      <c r="B1929" s="145">
        <v>42064</v>
      </c>
      <c r="C1929" t="s">
        <v>2648</v>
      </c>
      <c r="D1929" s="139">
        <v>5</v>
      </c>
      <c r="E1929" s="139">
        <v>1</v>
      </c>
      <c r="F1929" s="139">
        <v>1</v>
      </c>
      <c r="G1929" s="139">
        <v>-33.219280949999998</v>
      </c>
    </row>
    <row r="1930" spans="1:7" x14ac:dyDescent="0.4">
      <c r="A1930">
        <v>178347</v>
      </c>
      <c r="B1930" s="145">
        <v>42644</v>
      </c>
      <c r="C1930" t="s">
        <v>2629</v>
      </c>
      <c r="D1930" s="139">
        <v>5</v>
      </c>
      <c r="E1930" s="139">
        <v>2</v>
      </c>
      <c r="F1930" s="139">
        <v>1</v>
      </c>
      <c r="G1930" s="139">
        <v>-33.219280949999998</v>
      </c>
    </row>
    <row r="1931" spans="1:7" x14ac:dyDescent="0.4">
      <c r="A1931">
        <v>178360</v>
      </c>
      <c r="B1931" s="145">
        <v>42856</v>
      </c>
      <c r="C1931" t="s">
        <v>2645</v>
      </c>
      <c r="D1931" s="139">
        <v>3</v>
      </c>
      <c r="E1931" s="139">
        <v>3</v>
      </c>
      <c r="F1931" s="139">
        <v>1</v>
      </c>
      <c r="G1931" s="139">
        <v>-33.219280949999998</v>
      </c>
    </row>
    <row r="1932" spans="1:7" x14ac:dyDescent="0.4">
      <c r="A1932">
        <v>178404</v>
      </c>
      <c r="B1932" s="145">
        <v>42705</v>
      </c>
      <c r="C1932" t="s">
        <v>2655</v>
      </c>
      <c r="D1932" s="139">
        <v>2</v>
      </c>
      <c r="E1932" s="139">
        <v>2</v>
      </c>
      <c r="F1932" s="139">
        <v>0</v>
      </c>
      <c r="G1932" s="139">
        <v>-33.219280949999998</v>
      </c>
    </row>
    <row r="1933" spans="1:7" x14ac:dyDescent="0.4">
      <c r="A1933">
        <v>178503</v>
      </c>
      <c r="B1933" s="145">
        <v>42826</v>
      </c>
      <c r="C1933" t="s">
        <v>2667</v>
      </c>
      <c r="D1933" s="139">
        <v>2</v>
      </c>
      <c r="E1933" s="139">
        <v>1</v>
      </c>
      <c r="F1933" s="139">
        <v>0</v>
      </c>
      <c r="G1933" s="139">
        <v>-33.219280949999998</v>
      </c>
    </row>
    <row r="1934" spans="1:7" x14ac:dyDescent="0.4">
      <c r="A1934">
        <v>178555</v>
      </c>
      <c r="B1934" s="145">
        <v>41091</v>
      </c>
      <c r="C1934" t="s">
        <v>2643</v>
      </c>
      <c r="D1934" s="139">
        <v>3</v>
      </c>
      <c r="E1934" s="139">
        <v>3</v>
      </c>
      <c r="F1934" s="139">
        <v>1</v>
      </c>
      <c r="G1934" s="139">
        <v>-33.219280949999998</v>
      </c>
    </row>
    <row r="1935" spans="1:7" x14ac:dyDescent="0.4">
      <c r="A1935">
        <v>178607</v>
      </c>
      <c r="B1935" s="145">
        <v>41671</v>
      </c>
      <c r="C1935" t="s">
        <v>2627</v>
      </c>
      <c r="D1935" s="139">
        <v>3</v>
      </c>
      <c r="E1935" s="139">
        <v>3</v>
      </c>
      <c r="F1935" s="139">
        <v>1</v>
      </c>
      <c r="G1935" s="139">
        <v>-33.219280949999998</v>
      </c>
    </row>
    <row r="1936" spans="1:7" x14ac:dyDescent="0.4">
      <c r="A1936">
        <v>178770</v>
      </c>
      <c r="B1936" s="145">
        <v>42461</v>
      </c>
      <c r="C1936" t="s">
        <v>2657</v>
      </c>
      <c r="D1936" s="139">
        <v>5</v>
      </c>
      <c r="E1936" s="139">
        <v>1</v>
      </c>
      <c r="F1936" s="139">
        <v>1</v>
      </c>
      <c r="G1936" s="139">
        <v>-33.219280949999998</v>
      </c>
    </row>
    <row r="1937" spans="1:7" x14ac:dyDescent="0.4">
      <c r="A1937">
        <v>178805</v>
      </c>
      <c r="B1937" s="145">
        <v>42826</v>
      </c>
      <c r="C1937" t="s">
        <v>2604</v>
      </c>
      <c r="D1937" s="139">
        <v>4</v>
      </c>
      <c r="E1937" s="139">
        <v>2</v>
      </c>
      <c r="F1937" s="139">
        <v>0</v>
      </c>
      <c r="G1937" s="139">
        <v>-33.219280949999998</v>
      </c>
    </row>
    <row r="1938" spans="1:7" x14ac:dyDescent="0.4">
      <c r="A1938">
        <v>178995</v>
      </c>
      <c r="B1938" s="145">
        <v>42491</v>
      </c>
      <c r="C1938" t="s">
        <v>2665</v>
      </c>
      <c r="D1938" s="139">
        <v>5</v>
      </c>
      <c r="E1938" s="139">
        <v>1</v>
      </c>
      <c r="F1938" s="139">
        <v>1</v>
      </c>
      <c r="G1938" s="139">
        <v>-33.219280949999998</v>
      </c>
    </row>
    <row r="1939" spans="1:7" x14ac:dyDescent="0.4">
      <c r="A1939">
        <v>179069</v>
      </c>
      <c r="B1939" s="145">
        <v>42552</v>
      </c>
      <c r="C1939" t="s">
        <v>2662</v>
      </c>
      <c r="D1939" s="139">
        <v>5</v>
      </c>
      <c r="E1939" s="139">
        <v>2</v>
      </c>
      <c r="F1939" s="139">
        <v>1</v>
      </c>
      <c r="G1939" s="139">
        <v>-33.219280949999998</v>
      </c>
    </row>
    <row r="1940" spans="1:7" x14ac:dyDescent="0.4">
      <c r="A1940">
        <v>179088</v>
      </c>
      <c r="B1940" s="145">
        <v>42705</v>
      </c>
      <c r="C1940" t="s">
        <v>2635</v>
      </c>
      <c r="D1940" s="139">
        <v>2</v>
      </c>
      <c r="E1940" s="139">
        <v>2</v>
      </c>
      <c r="F1940" s="139">
        <v>0</v>
      </c>
      <c r="G1940" s="139">
        <v>-33.219280949999998</v>
      </c>
    </row>
    <row r="1941" spans="1:7" x14ac:dyDescent="0.4">
      <c r="A1941">
        <v>179207</v>
      </c>
      <c r="B1941" s="145">
        <v>42887</v>
      </c>
      <c r="C1941" t="s">
        <v>2625</v>
      </c>
      <c r="D1941" s="139">
        <v>2</v>
      </c>
      <c r="E1941" s="139">
        <v>1</v>
      </c>
      <c r="F1941" s="139">
        <v>0</v>
      </c>
      <c r="G1941" s="139">
        <v>-33.219280949999998</v>
      </c>
    </row>
    <row r="1942" spans="1:7" x14ac:dyDescent="0.4">
      <c r="A1942">
        <v>179220</v>
      </c>
      <c r="B1942" s="145">
        <v>42370</v>
      </c>
      <c r="C1942" t="s">
        <v>2639</v>
      </c>
      <c r="D1942" s="139">
        <v>3</v>
      </c>
      <c r="E1942" s="139">
        <v>3</v>
      </c>
      <c r="F1942" s="139">
        <v>1</v>
      </c>
      <c r="G1942" s="139">
        <v>-33.219280949999998</v>
      </c>
    </row>
    <row r="1943" spans="1:7" x14ac:dyDescent="0.4">
      <c r="A1943">
        <v>179235</v>
      </c>
      <c r="B1943" s="145">
        <v>42736</v>
      </c>
      <c r="C1943" t="s">
        <v>2661</v>
      </c>
      <c r="D1943" s="139">
        <v>4</v>
      </c>
      <c r="E1943" s="139">
        <v>1</v>
      </c>
      <c r="F1943" s="139">
        <v>0</v>
      </c>
      <c r="G1943" s="139">
        <v>-33.219280949999998</v>
      </c>
    </row>
    <row r="1944" spans="1:7" x14ac:dyDescent="0.4">
      <c r="A1944">
        <v>179239</v>
      </c>
      <c r="B1944" s="145">
        <v>42614</v>
      </c>
      <c r="C1944" t="s">
        <v>2647</v>
      </c>
      <c r="D1944" s="139">
        <v>5</v>
      </c>
      <c r="E1944" s="139">
        <v>1</v>
      </c>
      <c r="F1944" s="139">
        <v>1</v>
      </c>
      <c r="G1944" s="139">
        <v>-33.219280949999998</v>
      </c>
    </row>
    <row r="1945" spans="1:7" x14ac:dyDescent="0.4">
      <c r="A1945">
        <v>179303</v>
      </c>
      <c r="B1945" s="145">
        <v>42248</v>
      </c>
      <c r="C1945" t="s">
        <v>2660</v>
      </c>
      <c r="D1945" s="139">
        <v>3</v>
      </c>
      <c r="E1945" s="139">
        <v>3</v>
      </c>
      <c r="F1945" s="139">
        <v>1</v>
      </c>
      <c r="G1945" s="139">
        <v>-33.219280949999998</v>
      </c>
    </row>
    <row r="1946" spans="1:7" x14ac:dyDescent="0.4">
      <c r="A1946">
        <v>179459</v>
      </c>
      <c r="B1946" s="145">
        <v>42583</v>
      </c>
      <c r="C1946" t="s">
        <v>2659</v>
      </c>
      <c r="D1946" s="139">
        <v>3</v>
      </c>
      <c r="E1946" s="139">
        <v>3</v>
      </c>
      <c r="F1946" s="139">
        <v>1</v>
      </c>
      <c r="G1946" s="139">
        <v>-33.219280949999998</v>
      </c>
    </row>
    <row r="1947" spans="1:7" x14ac:dyDescent="0.4">
      <c r="A1947">
        <v>179466</v>
      </c>
      <c r="B1947" s="145">
        <v>42736</v>
      </c>
      <c r="C1947" t="s">
        <v>2642</v>
      </c>
      <c r="D1947" s="139">
        <v>4</v>
      </c>
      <c r="E1947" s="139">
        <v>2</v>
      </c>
      <c r="F1947" s="139">
        <v>0</v>
      </c>
      <c r="G1947" s="139">
        <v>-33.219280949999998</v>
      </c>
    </row>
    <row r="1948" spans="1:7" x14ac:dyDescent="0.4">
      <c r="A1948">
        <v>179529</v>
      </c>
      <c r="B1948" s="145">
        <v>42552</v>
      </c>
      <c r="C1948" t="s">
        <v>2646</v>
      </c>
      <c r="D1948" s="139">
        <v>3</v>
      </c>
      <c r="E1948" s="139">
        <v>3</v>
      </c>
      <c r="F1948" s="139">
        <v>1</v>
      </c>
      <c r="G1948" s="139">
        <v>-33.219280949999998</v>
      </c>
    </row>
    <row r="1949" spans="1:7" x14ac:dyDescent="0.4">
      <c r="A1949">
        <v>179717</v>
      </c>
      <c r="B1949" s="145">
        <v>42491</v>
      </c>
      <c r="C1949" t="s">
        <v>2641</v>
      </c>
      <c r="D1949" s="139">
        <v>3</v>
      </c>
      <c r="E1949" s="139">
        <v>3</v>
      </c>
      <c r="F1949" s="139">
        <v>1</v>
      </c>
      <c r="G1949" s="139">
        <v>-33.219280949999998</v>
      </c>
    </row>
    <row r="1950" spans="1:7" x14ac:dyDescent="0.4">
      <c r="A1950">
        <v>179862</v>
      </c>
      <c r="B1950" s="145">
        <v>42736</v>
      </c>
      <c r="C1950" t="s">
        <v>2651</v>
      </c>
      <c r="D1950" s="139">
        <v>3</v>
      </c>
      <c r="E1950" s="139">
        <v>1</v>
      </c>
      <c r="F1950" s="139">
        <v>1</v>
      </c>
      <c r="G1950" s="139">
        <v>-33.219280949999998</v>
      </c>
    </row>
    <row r="1951" spans="1:7" x14ac:dyDescent="0.4">
      <c r="A1951">
        <v>180101</v>
      </c>
      <c r="B1951" s="145">
        <v>42826</v>
      </c>
      <c r="C1951" t="s">
        <v>2663</v>
      </c>
      <c r="D1951" s="139">
        <v>2</v>
      </c>
      <c r="E1951" s="139">
        <v>1</v>
      </c>
      <c r="F1951" s="139">
        <v>0</v>
      </c>
      <c r="G1951" s="139">
        <v>-33.219280949999998</v>
      </c>
    </row>
    <row r="1952" spans="1:7" x14ac:dyDescent="0.4">
      <c r="A1952">
        <v>180124</v>
      </c>
      <c r="B1952" s="145">
        <v>42826</v>
      </c>
      <c r="C1952" t="s">
        <v>2628</v>
      </c>
      <c r="D1952" s="139">
        <v>2</v>
      </c>
      <c r="E1952" s="139">
        <v>1</v>
      </c>
      <c r="F1952" s="139">
        <v>0</v>
      </c>
      <c r="G1952" s="139">
        <v>-33.219280949999998</v>
      </c>
    </row>
    <row r="1953" spans="1:7" x14ac:dyDescent="0.4">
      <c r="A1953">
        <v>180141</v>
      </c>
      <c r="B1953" s="145">
        <v>42826</v>
      </c>
      <c r="C1953" t="s">
        <v>2644</v>
      </c>
      <c r="D1953" s="139">
        <v>3</v>
      </c>
      <c r="E1953" s="139">
        <v>2</v>
      </c>
      <c r="F1953" s="139">
        <v>1</v>
      </c>
      <c r="G1953" s="139">
        <v>-33.219280949999998</v>
      </c>
    </row>
    <row r="1954" spans="1:7" x14ac:dyDescent="0.4">
      <c r="A1954">
        <v>180201</v>
      </c>
      <c r="B1954" s="145">
        <v>42095</v>
      </c>
      <c r="C1954" t="s">
        <v>2636</v>
      </c>
      <c r="D1954" s="139">
        <v>1</v>
      </c>
      <c r="E1954" s="139">
        <v>2</v>
      </c>
      <c r="F1954" s="139">
        <v>0</v>
      </c>
      <c r="G1954" s="139">
        <v>-33.219280949999998</v>
      </c>
    </row>
    <row r="1955" spans="1:7" x14ac:dyDescent="0.4">
      <c r="A1955">
        <v>180253</v>
      </c>
      <c r="B1955" s="145">
        <v>42856</v>
      </c>
      <c r="C1955" t="s">
        <v>2638</v>
      </c>
      <c r="D1955" s="139">
        <v>3</v>
      </c>
      <c r="E1955" s="139">
        <v>2</v>
      </c>
      <c r="F1955" s="139">
        <v>1</v>
      </c>
      <c r="G1955" s="139">
        <v>-33.219280949999998</v>
      </c>
    </row>
    <row r="1956" spans="1:7" x14ac:dyDescent="0.4">
      <c r="A1956">
        <v>180307</v>
      </c>
      <c r="B1956" s="145">
        <v>42917</v>
      </c>
      <c r="C1956" t="s">
        <v>2653</v>
      </c>
      <c r="D1956" s="139">
        <v>1</v>
      </c>
      <c r="E1956" s="139">
        <v>3</v>
      </c>
      <c r="F1956" s="139">
        <v>0</v>
      </c>
      <c r="G1956" s="139">
        <v>-33.219280949999998</v>
      </c>
    </row>
    <row r="1957" spans="1:7" x14ac:dyDescent="0.4">
      <c r="A1957">
        <v>180464</v>
      </c>
      <c r="B1957" s="145">
        <v>42736</v>
      </c>
      <c r="C1957" t="s">
        <v>2652</v>
      </c>
      <c r="D1957" s="139">
        <v>2</v>
      </c>
      <c r="E1957" s="139">
        <v>1</v>
      </c>
      <c r="F1957" s="139">
        <v>0</v>
      </c>
      <c r="G1957" s="139">
        <v>-33.219280949999998</v>
      </c>
    </row>
    <row r="1958" spans="1:7" x14ac:dyDescent="0.4">
      <c r="A1958">
        <v>180498</v>
      </c>
      <c r="B1958" s="145">
        <v>42461</v>
      </c>
      <c r="C1958" t="s">
        <v>2664</v>
      </c>
      <c r="D1958" s="139">
        <v>3</v>
      </c>
      <c r="E1958" s="139">
        <v>3</v>
      </c>
      <c r="F1958" s="139">
        <v>1</v>
      </c>
      <c r="G1958" s="139">
        <v>-33.219280949999998</v>
      </c>
    </row>
    <row r="1959" spans="1:7" x14ac:dyDescent="0.4">
      <c r="A1959">
        <v>180558</v>
      </c>
      <c r="B1959" s="145">
        <v>42856</v>
      </c>
      <c r="C1959" t="s">
        <v>2666</v>
      </c>
      <c r="D1959" s="139">
        <v>3</v>
      </c>
      <c r="E1959" s="139">
        <v>3</v>
      </c>
      <c r="F1959" s="139">
        <v>1</v>
      </c>
      <c r="G1959" s="139">
        <v>-33.219280949999998</v>
      </c>
    </row>
    <row r="1960" spans="1:7" x14ac:dyDescent="0.4">
      <c r="A1960">
        <v>180624</v>
      </c>
      <c r="B1960" s="145">
        <v>42705</v>
      </c>
      <c r="C1960" t="s">
        <v>2684</v>
      </c>
      <c r="D1960" s="139">
        <v>1</v>
      </c>
      <c r="E1960" s="139">
        <v>3</v>
      </c>
      <c r="F1960" s="139">
        <v>0</v>
      </c>
      <c r="G1960" s="139">
        <v>-33.219280949999998</v>
      </c>
    </row>
    <row r="1961" spans="1:7" x14ac:dyDescent="0.4">
      <c r="A1961">
        <v>180780</v>
      </c>
      <c r="B1961" s="145">
        <v>42522</v>
      </c>
      <c r="C1961" t="s">
        <v>2649</v>
      </c>
      <c r="D1961" s="139">
        <v>4</v>
      </c>
      <c r="E1961" s="139">
        <v>2</v>
      </c>
      <c r="F1961" s="139">
        <v>0</v>
      </c>
      <c r="G1961" s="139">
        <v>-33.219280949999998</v>
      </c>
    </row>
    <row r="1962" spans="1:7" x14ac:dyDescent="0.4">
      <c r="A1962">
        <v>180867</v>
      </c>
      <c r="B1962" s="145">
        <v>42552</v>
      </c>
      <c r="C1962" t="s">
        <v>2692</v>
      </c>
      <c r="D1962" s="139">
        <v>3</v>
      </c>
      <c r="E1962" s="139">
        <v>3</v>
      </c>
      <c r="F1962" s="139">
        <v>1</v>
      </c>
      <c r="G1962" s="139">
        <v>-33.219280949999998</v>
      </c>
    </row>
    <row r="1963" spans="1:7" x14ac:dyDescent="0.4">
      <c r="A1963">
        <v>180883</v>
      </c>
      <c r="B1963" s="145">
        <v>42705</v>
      </c>
      <c r="C1963" t="s">
        <v>2637</v>
      </c>
      <c r="D1963" s="139">
        <v>1</v>
      </c>
      <c r="E1963" s="139">
        <v>1</v>
      </c>
      <c r="F1963" s="139">
        <v>0</v>
      </c>
      <c r="G1963" s="139">
        <v>-33.219280949999998</v>
      </c>
    </row>
    <row r="1964" spans="1:7" x14ac:dyDescent="0.4">
      <c r="A1964">
        <v>180889</v>
      </c>
      <c r="B1964" s="145">
        <v>41699</v>
      </c>
      <c r="C1964" t="s">
        <v>2695</v>
      </c>
      <c r="D1964" s="139">
        <v>3</v>
      </c>
      <c r="E1964" s="139">
        <v>3</v>
      </c>
      <c r="F1964" s="139">
        <v>1</v>
      </c>
      <c r="G1964" s="139">
        <v>-33.219280949999998</v>
      </c>
    </row>
    <row r="1965" spans="1:7" x14ac:dyDescent="0.4">
      <c r="A1965">
        <v>180950</v>
      </c>
      <c r="B1965" s="145">
        <v>42552</v>
      </c>
      <c r="C1965" t="s">
        <v>2690</v>
      </c>
      <c r="D1965" s="139">
        <v>5</v>
      </c>
      <c r="E1965" s="139">
        <v>2</v>
      </c>
      <c r="F1965" s="139">
        <v>1</v>
      </c>
      <c r="G1965" s="139">
        <v>-33.219280949999998</v>
      </c>
    </row>
    <row r="1966" spans="1:7" x14ac:dyDescent="0.4">
      <c r="A1966">
        <v>180982</v>
      </c>
      <c r="B1966" s="145">
        <v>42767</v>
      </c>
      <c r="C1966" t="s">
        <v>2679</v>
      </c>
      <c r="D1966" s="139">
        <v>3</v>
      </c>
      <c r="E1966" s="139">
        <v>3</v>
      </c>
      <c r="F1966" s="139">
        <v>1</v>
      </c>
      <c r="G1966" s="139">
        <v>-33.219280949999998</v>
      </c>
    </row>
    <row r="1967" spans="1:7" x14ac:dyDescent="0.4">
      <c r="A1967">
        <v>181104</v>
      </c>
      <c r="B1967" s="145">
        <v>42887</v>
      </c>
      <c r="C1967" t="s">
        <v>2697</v>
      </c>
      <c r="D1967" s="139">
        <v>5</v>
      </c>
      <c r="E1967" s="139">
        <v>2</v>
      </c>
      <c r="F1967" s="139">
        <v>1</v>
      </c>
      <c r="G1967" s="139">
        <v>-33.219280949999998</v>
      </c>
    </row>
    <row r="1968" spans="1:7" x14ac:dyDescent="0.4">
      <c r="A1968">
        <v>181202</v>
      </c>
      <c r="B1968" s="145">
        <v>42767</v>
      </c>
      <c r="C1968" t="s">
        <v>2694</v>
      </c>
      <c r="D1968" s="139">
        <v>3</v>
      </c>
      <c r="E1968" s="139">
        <v>3</v>
      </c>
      <c r="F1968" s="139">
        <v>1</v>
      </c>
      <c r="G1968" s="139">
        <v>-33.219280949999998</v>
      </c>
    </row>
    <row r="1969" spans="1:7" x14ac:dyDescent="0.4">
      <c r="A1969">
        <v>181239</v>
      </c>
      <c r="B1969" s="145">
        <v>42826</v>
      </c>
      <c r="C1969" t="s">
        <v>2699</v>
      </c>
      <c r="D1969" s="139">
        <v>4</v>
      </c>
      <c r="E1969" s="139">
        <v>2</v>
      </c>
      <c r="F1969" s="139">
        <v>0</v>
      </c>
      <c r="G1969" s="139">
        <v>-33.219280949999998</v>
      </c>
    </row>
    <row r="1970" spans="1:7" x14ac:dyDescent="0.4">
      <c r="A1970">
        <v>181296</v>
      </c>
      <c r="B1970" s="145">
        <v>42583</v>
      </c>
      <c r="C1970" t="s">
        <v>2640</v>
      </c>
      <c r="D1970" s="139">
        <v>5</v>
      </c>
      <c r="E1970" s="139">
        <v>1</v>
      </c>
      <c r="F1970" s="139">
        <v>1</v>
      </c>
      <c r="G1970" s="139">
        <v>-33.219280949999998</v>
      </c>
    </row>
    <row r="1971" spans="1:7" x14ac:dyDescent="0.4">
      <c r="A1971">
        <v>181298</v>
      </c>
      <c r="B1971" s="145">
        <v>41883</v>
      </c>
      <c r="C1971" t="s">
        <v>2683</v>
      </c>
      <c r="D1971" s="139">
        <v>5</v>
      </c>
      <c r="E1971" s="139">
        <v>1</v>
      </c>
      <c r="F1971" s="139">
        <v>1</v>
      </c>
      <c r="G1971" s="139">
        <v>-33.219280949999998</v>
      </c>
    </row>
    <row r="1972" spans="1:7" x14ac:dyDescent="0.4">
      <c r="A1972">
        <v>181405</v>
      </c>
      <c r="B1972" s="145">
        <v>42675</v>
      </c>
      <c r="C1972" t="s">
        <v>2650</v>
      </c>
      <c r="D1972" s="139">
        <v>3</v>
      </c>
      <c r="E1972" s="139">
        <v>2</v>
      </c>
      <c r="F1972" s="139">
        <v>1</v>
      </c>
      <c r="G1972" s="139">
        <v>-33.219280949999998</v>
      </c>
    </row>
    <row r="1973" spans="1:7" x14ac:dyDescent="0.4">
      <c r="A1973">
        <v>181408</v>
      </c>
      <c r="B1973" s="145">
        <v>42767</v>
      </c>
      <c r="C1973" t="s">
        <v>2680</v>
      </c>
      <c r="D1973" s="139">
        <v>3</v>
      </c>
      <c r="E1973" s="139">
        <v>1</v>
      </c>
      <c r="F1973" s="139">
        <v>1</v>
      </c>
      <c r="G1973" s="139">
        <v>-33.219280949999998</v>
      </c>
    </row>
    <row r="1974" spans="1:7" x14ac:dyDescent="0.4">
      <c r="A1974">
        <v>181420</v>
      </c>
      <c r="B1974" s="145">
        <v>42339</v>
      </c>
      <c r="C1974" t="s">
        <v>2691</v>
      </c>
      <c r="D1974" s="139">
        <v>3</v>
      </c>
      <c r="E1974" s="139">
        <v>3</v>
      </c>
      <c r="F1974" s="139">
        <v>1</v>
      </c>
      <c r="G1974" s="139">
        <v>-33.219280949999998</v>
      </c>
    </row>
    <row r="1975" spans="1:7" x14ac:dyDescent="0.4">
      <c r="A1975">
        <v>181444</v>
      </c>
      <c r="B1975" s="145">
        <v>42614</v>
      </c>
      <c r="C1975" t="s">
        <v>2685</v>
      </c>
      <c r="D1975" s="139">
        <v>3</v>
      </c>
      <c r="E1975" s="139">
        <v>3</v>
      </c>
      <c r="F1975" s="139">
        <v>1</v>
      </c>
      <c r="G1975" s="139">
        <v>-33.219280949999998</v>
      </c>
    </row>
    <row r="1976" spans="1:7" x14ac:dyDescent="0.4">
      <c r="A1976">
        <v>181636</v>
      </c>
      <c r="B1976" s="145">
        <v>42736</v>
      </c>
      <c r="C1976" t="s">
        <v>2676</v>
      </c>
      <c r="D1976" s="139">
        <v>4</v>
      </c>
      <c r="E1976" s="139">
        <v>3</v>
      </c>
      <c r="F1976" s="139">
        <v>0</v>
      </c>
      <c r="G1976" s="139">
        <v>-33.219280949999998</v>
      </c>
    </row>
    <row r="1977" spans="1:7" x14ac:dyDescent="0.4">
      <c r="A1977">
        <v>181679</v>
      </c>
      <c r="B1977" s="145">
        <v>41122</v>
      </c>
      <c r="C1977" t="s">
        <v>2678</v>
      </c>
      <c r="D1977" s="139">
        <v>3</v>
      </c>
      <c r="E1977" s="139">
        <v>3</v>
      </c>
      <c r="F1977" s="139">
        <v>1</v>
      </c>
      <c r="G1977" s="139">
        <v>-33.219280949999998</v>
      </c>
    </row>
    <row r="1978" spans="1:7" x14ac:dyDescent="0.4">
      <c r="A1978">
        <v>181771</v>
      </c>
      <c r="B1978" s="145">
        <v>41760</v>
      </c>
      <c r="C1978" t="s">
        <v>2656</v>
      </c>
      <c r="D1978" s="139">
        <v>3</v>
      </c>
      <c r="E1978" s="139">
        <v>3</v>
      </c>
      <c r="F1978" s="139">
        <v>1</v>
      </c>
      <c r="G1978" s="139">
        <v>-33.219280949999998</v>
      </c>
    </row>
    <row r="1979" spans="1:7" x14ac:dyDescent="0.4">
      <c r="A1979">
        <v>181914</v>
      </c>
      <c r="B1979" s="145">
        <v>42795</v>
      </c>
      <c r="C1979" t="s">
        <v>2654</v>
      </c>
      <c r="D1979" s="139">
        <v>2</v>
      </c>
      <c r="E1979" s="139">
        <v>1</v>
      </c>
      <c r="F1979" s="139">
        <v>0</v>
      </c>
      <c r="G1979" s="139">
        <v>-33.219280949999998</v>
      </c>
    </row>
    <row r="1980" spans="1:7" x14ac:dyDescent="0.4">
      <c r="A1980">
        <v>181920</v>
      </c>
      <c r="B1980" s="145">
        <v>42705</v>
      </c>
      <c r="C1980" t="s">
        <v>2675</v>
      </c>
      <c r="D1980" s="139">
        <v>3</v>
      </c>
      <c r="E1980" s="139">
        <v>1</v>
      </c>
      <c r="F1980" s="139">
        <v>1</v>
      </c>
      <c r="G1980" s="139">
        <v>-33.219280949999998</v>
      </c>
    </row>
    <row r="1981" spans="1:7" x14ac:dyDescent="0.4">
      <c r="A1981">
        <v>181984</v>
      </c>
      <c r="B1981" s="145">
        <v>42767</v>
      </c>
      <c r="C1981" t="s">
        <v>2688</v>
      </c>
      <c r="D1981" s="139">
        <v>3</v>
      </c>
      <c r="E1981" s="139">
        <v>2</v>
      </c>
      <c r="F1981" s="139">
        <v>1</v>
      </c>
      <c r="G1981" s="139">
        <v>-33.219280949999998</v>
      </c>
    </row>
    <row r="1982" spans="1:7" x14ac:dyDescent="0.4">
      <c r="A1982">
        <v>182027</v>
      </c>
      <c r="B1982" s="145">
        <v>42675</v>
      </c>
      <c r="C1982" t="s">
        <v>2696</v>
      </c>
      <c r="D1982" s="139">
        <v>3</v>
      </c>
      <c r="E1982" s="139">
        <v>3</v>
      </c>
      <c r="F1982" s="139">
        <v>1</v>
      </c>
      <c r="G1982" s="139">
        <v>-33.219280949999998</v>
      </c>
    </row>
    <row r="1983" spans="1:7" x14ac:dyDescent="0.4">
      <c r="A1983">
        <v>182210</v>
      </c>
      <c r="B1983" s="145">
        <v>42491</v>
      </c>
      <c r="C1983" t="s">
        <v>2669</v>
      </c>
      <c r="D1983" s="139">
        <v>5</v>
      </c>
      <c r="E1983" s="139">
        <v>1</v>
      </c>
      <c r="F1983" s="139">
        <v>1</v>
      </c>
      <c r="G1983" s="139">
        <v>-33.219280949999998</v>
      </c>
    </row>
    <row r="1984" spans="1:7" x14ac:dyDescent="0.4">
      <c r="A1984">
        <v>182271</v>
      </c>
      <c r="B1984" s="145">
        <v>42736</v>
      </c>
      <c r="C1984" t="s">
        <v>2687</v>
      </c>
      <c r="D1984" s="139">
        <v>2</v>
      </c>
      <c r="E1984" s="139">
        <v>1</v>
      </c>
      <c r="F1984" s="139">
        <v>0</v>
      </c>
      <c r="G1984" s="139">
        <v>-33.219280949999998</v>
      </c>
    </row>
    <row r="1985" spans="1:7" x14ac:dyDescent="0.4">
      <c r="A1985">
        <v>182305</v>
      </c>
      <c r="B1985" s="145">
        <v>42705</v>
      </c>
      <c r="C1985" t="s">
        <v>2689</v>
      </c>
      <c r="D1985" s="139">
        <v>2</v>
      </c>
      <c r="E1985" s="139">
        <v>1</v>
      </c>
      <c r="F1985" s="139">
        <v>0</v>
      </c>
      <c r="G1985" s="139">
        <v>-33.219280949999998</v>
      </c>
    </row>
    <row r="1986" spans="1:7" x14ac:dyDescent="0.4">
      <c r="A1986">
        <v>182314</v>
      </c>
      <c r="B1986" s="145">
        <v>42339</v>
      </c>
      <c r="C1986" t="s">
        <v>2677</v>
      </c>
      <c r="D1986" s="139">
        <v>3</v>
      </c>
      <c r="E1986" s="139">
        <v>1</v>
      </c>
      <c r="F1986" s="139">
        <v>1</v>
      </c>
      <c r="G1986" s="139">
        <v>-33.219280949999998</v>
      </c>
    </row>
    <row r="1987" spans="1:7" x14ac:dyDescent="0.4">
      <c r="A1987">
        <v>182322</v>
      </c>
      <c r="B1987" s="145">
        <v>41760</v>
      </c>
      <c r="C1987" t="s">
        <v>2672</v>
      </c>
      <c r="D1987" s="139">
        <v>3</v>
      </c>
      <c r="E1987" s="139">
        <v>3</v>
      </c>
      <c r="F1987" s="139">
        <v>1</v>
      </c>
      <c r="G1987" s="139">
        <v>-33.219280949999998</v>
      </c>
    </row>
    <row r="1988" spans="1:7" x14ac:dyDescent="0.4">
      <c r="A1988">
        <v>182327</v>
      </c>
      <c r="B1988" s="145">
        <v>42826</v>
      </c>
      <c r="C1988" t="s">
        <v>2698</v>
      </c>
      <c r="D1988" s="139">
        <v>4</v>
      </c>
      <c r="E1988" s="139">
        <v>1</v>
      </c>
      <c r="F1988" s="139">
        <v>0</v>
      </c>
      <c r="G1988" s="139">
        <v>-33.219280949999998</v>
      </c>
    </row>
    <row r="1989" spans="1:7" x14ac:dyDescent="0.4">
      <c r="A1989">
        <v>182330</v>
      </c>
      <c r="B1989" s="145">
        <v>42491</v>
      </c>
      <c r="C1989" t="s">
        <v>2682</v>
      </c>
      <c r="D1989" s="139">
        <v>3</v>
      </c>
      <c r="E1989" s="139">
        <v>2</v>
      </c>
      <c r="F1989" s="139">
        <v>1</v>
      </c>
      <c r="G1989" s="139">
        <v>-33.219280949999998</v>
      </c>
    </row>
    <row r="1990" spans="1:7" x14ac:dyDescent="0.4">
      <c r="A1990">
        <v>182504</v>
      </c>
      <c r="B1990" s="145">
        <v>42370</v>
      </c>
      <c r="C1990" t="s">
        <v>2681</v>
      </c>
      <c r="D1990" s="139">
        <v>3</v>
      </c>
      <c r="E1990" s="139">
        <v>3</v>
      </c>
      <c r="F1990" s="139">
        <v>1</v>
      </c>
      <c r="G1990" s="139">
        <v>-33.219280949999998</v>
      </c>
    </row>
    <row r="1991" spans="1:7" x14ac:dyDescent="0.4">
      <c r="A1991">
        <v>182624</v>
      </c>
      <c r="B1991" s="145">
        <v>42430</v>
      </c>
      <c r="C1991" t="s">
        <v>2693</v>
      </c>
      <c r="D1991" s="139">
        <v>2</v>
      </c>
      <c r="E1991" s="139">
        <v>2</v>
      </c>
      <c r="F1991" s="139">
        <v>0</v>
      </c>
      <c r="G1991" s="139">
        <v>-33.219280949999998</v>
      </c>
    </row>
    <row r="1992" spans="1:7" x14ac:dyDescent="0.4">
      <c r="A1992">
        <v>182651</v>
      </c>
      <c r="B1992" s="145">
        <v>42675</v>
      </c>
      <c r="C1992" t="s">
        <v>2717</v>
      </c>
      <c r="D1992" s="139">
        <v>5</v>
      </c>
      <c r="E1992" s="139">
        <v>1</v>
      </c>
      <c r="F1992" s="139">
        <v>1</v>
      </c>
      <c r="G1992" s="139">
        <v>-33.219280949999998</v>
      </c>
    </row>
    <row r="1993" spans="1:7" x14ac:dyDescent="0.4">
      <c r="A1993">
        <v>182689</v>
      </c>
      <c r="B1993" s="145">
        <v>42826</v>
      </c>
      <c r="C1993" t="s">
        <v>2712</v>
      </c>
      <c r="D1993" s="139">
        <v>3</v>
      </c>
      <c r="E1993" s="139">
        <v>3</v>
      </c>
      <c r="F1993" s="139">
        <v>1</v>
      </c>
      <c r="G1993" s="139">
        <v>-33.219280949999998</v>
      </c>
    </row>
    <row r="1994" spans="1:7" x14ac:dyDescent="0.4">
      <c r="A1994">
        <v>182730</v>
      </c>
      <c r="B1994" s="145">
        <v>42736</v>
      </c>
      <c r="C1994" t="s">
        <v>2710</v>
      </c>
      <c r="D1994" s="139">
        <v>5</v>
      </c>
      <c r="E1994" s="139">
        <v>1</v>
      </c>
      <c r="F1994" s="139">
        <v>1</v>
      </c>
      <c r="G1994" s="139">
        <v>-33.219280949999998</v>
      </c>
    </row>
    <row r="1995" spans="1:7" x14ac:dyDescent="0.4">
      <c r="A1995">
        <v>182779</v>
      </c>
      <c r="B1995" s="145">
        <v>42887</v>
      </c>
      <c r="C1995" t="s">
        <v>2723</v>
      </c>
      <c r="D1995" s="139">
        <v>2</v>
      </c>
      <c r="E1995" s="139">
        <v>1</v>
      </c>
      <c r="F1995" s="139">
        <v>0</v>
      </c>
      <c r="G1995" s="139">
        <v>-33.219280949999998</v>
      </c>
    </row>
    <row r="1996" spans="1:7" x14ac:dyDescent="0.4">
      <c r="A1996">
        <v>182878</v>
      </c>
      <c r="B1996" s="145">
        <v>42339</v>
      </c>
      <c r="C1996" t="s">
        <v>2728</v>
      </c>
      <c r="D1996" s="139">
        <v>5</v>
      </c>
      <c r="E1996" s="139">
        <v>1</v>
      </c>
      <c r="F1996" s="139">
        <v>1</v>
      </c>
      <c r="G1996" s="139">
        <v>-33.219280949999998</v>
      </c>
    </row>
    <row r="1997" spans="1:7" x14ac:dyDescent="0.4">
      <c r="A1997">
        <v>183118</v>
      </c>
      <c r="B1997" s="145">
        <v>42156</v>
      </c>
      <c r="C1997" t="s">
        <v>2715</v>
      </c>
      <c r="D1997" s="139">
        <v>3</v>
      </c>
      <c r="E1997" s="139">
        <v>3</v>
      </c>
      <c r="F1997" s="139">
        <v>1</v>
      </c>
      <c r="G1997" s="139">
        <v>-33.219280949999998</v>
      </c>
    </row>
    <row r="1998" spans="1:7" x14ac:dyDescent="0.4">
      <c r="A1998">
        <v>183223</v>
      </c>
      <c r="B1998" s="145">
        <v>42948</v>
      </c>
      <c r="C1998" t="s">
        <v>2727</v>
      </c>
      <c r="D1998" s="139">
        <v>2</v>
      </c>
      <c r="E1998" s="139">
        <v>1</v>
      </c>
      <c r="F1998" s="139">
        <v>0</v>
      </c>
      <c r="G1998" s="139">
        <v>-33.219280949999998</v>
      </c>
    </row>
    <row r="1999" spans="1:7" x14ac:dyDescent="0.4">
      <c r="A1999">
        <v>183382</v>
      </c>
      <c r="B1999" s="145">
        <v>42736</v>
      </c>
      <c r="C1999" t="s">
        <v>2711</v>
      </c>
      <c r="D1999" s="139">
        <v>3</v>
      </c>
      <c r="E1999" s="139">
        <v>1</v>
      </c>
      <c r="F1999" s="139">
        <v>1</v>
      </c>
      <c r="G1999" s="139">
        <v>-33.219280949999998</v>
      </c>
    </row>
    <row r="2000" spans="1:7" x14ac:dyDescent="0.4">
      <c r="A2000">
        <v>183519</v>
      </c>
      <c r="B2000" s="145">
        <v>42552</v>
      </c>
      <c r="C2000" t="s">
        <v>2730</v>
      </c>
      <c r="D2000" s="139">
        <v>5</v>
      </c>
      <c r="E2000" s="139">
        <v>1</v>
      </c>
      <c r="F2000" s="139">
        <v>1</v>
      </c>
      <c r="G2000" s="139">
        <v>-33.219280949999998</v>
      </c>
    </row>
    <row r="2001" spans="1:7" x14ac:dyDescent="0.4">
      <c r="A2001">
        <v>183754</v>
      </c>
      <c r="B2001" s="145">
        <v>42156</v>
      </c>
      <c r="C2001" t="s">
        <v>2722</v>
      </c>
      <c r="D2001" s="139">
        <v>5</v>
      </c>
      <c r="E2001" s="139">
        <v>1</v>
      </c>
      <c r="F2001" s="139">
        <v>1</v>
      </c>
      <c r="G2001" s="139">
        <v>-33.219280949999998</v>
      </c>
    </row>
    <row r="2002" spans="1:7" x14ac:dyDescent="0.4">
      <c r="A2002">
        <v>183813</v>
      </c>
      <c r="B2002" s="145">
        <v>42948</v>
      </c>
      <c r="C2002" t="s">
        <v>2720</v>
      </c>
      <c r="D2002" s="139">
        <v>4</v>
      </c>
      <c r="E2002" s="139">
        <v>3</v>
      </c>
      <c r="F2002" s="139">
        <v>0</v>
      </c>
      <c r="G2002" s="139">
        <v>-33.219280949999998</v>
      </c>
    </row>
    <row r="2003" spans="1:7" x14ac:dyDescent="0.4">
      <c r="A2003">
        <v>183944</v>
      </c>
      <c r="B2003" s="145">
        <v>42736</v>
      </c>
      <c r="C2003" t="s">
        <v>2686</v>
      </c>
      <c r="D2003" s="139">
        <v>3</v>
      </c>
      <c r="E2003" s="139">
        <v>3</v>
      </c>
      <c r="F2003" s="139">
        <v>1</v>
      </c>
      <c r="G2003" s="139">
        <v>-33.219280949999998</v>
      </c>
    </row>
    <row r="2004" spans="1:7" x14ac:dyDescent="0.4">
      <c r="A2004">
        <v>184152</v>
      </c>
      <c r="B2004" s="145">
        <v>42736</v>
      </c>
      <c r="C2004" t="s">
        <v>2708</v>
      </c>
      <c r="D2004" s="139">
        <v>2</v>
      </c>
      <c r="E2004" s="139">
        <v>3</v>
      </c>
      <c r="F2004" s="139">
        <v>0</v>
      </c>
      <c r="G2004" s="139">
        <v>-33.219280949999998</v>
      </c>
    </row>
    <row r="2005" spans="1:7" x14ac:dyDescent="0.4">
      <c r="A2005">
        <v>184275</v>
      </c>
      <c r="B2005" s="145">
        <v>42675</v>
      </c>
      <c r="C2005" t="s">
        <v>2703</v>
      </c>
      <c r="D2005" s="139">
        <v>1</v>
      </c>
      <c r="E2005" s="139">
        <v>2</v>
      </c>
      <c r="F2005" s="139">
        <v>0</v>
      </c>
      <c r="G2005" s="139">
        <v>-33.219280949999998</v>
      </c>
    </row>
    <row r="2006" spans="1:7" x14ac:dyDescent="0.4">
      <c r="A2006">
        <v>184379</v>
      </c>
      <c r="B2006" s="145">
        <v>42795</v>
      </c>
      <c r="C2006" t="s">
        <v>2713</v>
      </c>
      <c r="D2006" s="139">
        <v>5</v>
      </c>
      <c r="E2006" s="139">
        <v>2</v>
      </c>
      <c r="F2006" s="139">
        <v>1</v>
      </c>
      <c r="G2006" s="139">
        <v>-33.219280949999998</v>
      </c>
    </row>
    <row r="2007" spans="1:7" x14ac:dyDescent="0.4">
      <c r="A2007">
        <v>184450</v>
      </c>
      <c r="B2007" s="145">
        <v>42644</v>
      </c>
      <c r="C2007" t="s">
        <v>2716</v>
      </c>
      <c r="D2007" s="139">
        <v>3</v>
      </c>
      <c r="E2007" s="139">
        <v>3</v>
      </c>
      <c r="F2007" s="139">
        <v>1</v>
      </c>
      <c r="G2007" s="139">
        <v>-33.219280949999998</v>
      </c>
    </row>
    <row r="2008" spans="1:7" x14ac:dyDescent="0.4">
      <c r="A2008">
        <v>184585</v>
      </c>
      <c r="B2008" s="145">
        <v>42917</v>
      </c>
      <c r="C2008" t="s">
        <v>2719</v>
      </c>
      <c r="D2008" s="139">
        <v>3</v>
      </c>
      <c r="E2008" s="139">
        <v>2</v>
      </c>
      <c r="F2008" s="139">
        <v>1</v>
      </c>
      <c r="G2008" s="139">
        <v>-33.219280949999998</v>
      </c>
    </row>
    <row r="2009" spans="1:7" x14ac:dyDescent="0.4">
      <c r="A2009">
        <v>184636</v>
      </c>
      <c r="B2009" s="145">
        <v>42736</v>
      </c>
      <c r="C2009" t="s">
        <v>2725</v>
      </c>
      <c r="D2009" s="139">
        <v>4</v>
      </c>
      <c r="E2009" s="139">
        <v>1</v>
      </c>
      <c r="F2009" s="139">
        <v>0</v>
      </c>
      <c r="G2009" s="139">
        <v>-33.219280949999998</v>
      </c>
    </row>
    <row r="2010" spans="1:7" x14ac:dyDescent="0.4">
      <c r="A2010">
        <v>184682</v>
      </c>
      <c r="B2010" s="145">
        <v>41153</v>
      </c>
      <c r="C2010" t="s">
        <v>2718</v>
      </c>
      <c r="D2010" s="139">
        <v>3</v>
      </c>
      <c r="E2010" s="139">
        <v>3</v>
      </c>
      <c r="F2010" s="139">
        <v>1</v>
      </c>
      <c r="G2010" s="139">
        <v>-33.219280949999998</v>
      </c>
    </row>
    <row r="2011" spans="1:7" x14ac:dyDescent="0.4">
      <c r="A2011">
        <v>184695</v>
      </c>
      <c r="B2011" s="145">
        <v>42917</v>
      </c>
      <c r="C2011" t="s">
        <v>2721</v>
      </c>
      <c r="D2011" s="139">
        <v>4</v>
      </c>
      <c r="E2011" s="139">
        <v>3</v>
      </c>
      <c r="F2011" s="139">
        <v>0</v>
      </c>
      <c r="G2011" s="139">
        <v>-33.219280949999998</v>
      </c>
    </row>
    <row r="2012" spans="1:7" x14ac:dyDescent="0.4">
      <c r="A2012">
        <v>184719</v>
      </c>
      <c r="B2012" s="145">
        <v>42430</v>
      </c>
      <c r="C2012" t="s">
        <v>2674</v>
      </c>
      <c r="D2012" s="139">
        <v>3</v>
      </c>
      <c r="E2012" s="139">
        <v>1</v>
      </c>
      <c r="F2012" s="139">
        <v>1</v>
      </c>
      <c r="G2012" s="139">
        <v>-33.219280949999998</v>
      </c>
    </row>
    <row r="2013" spans="1:7" x14ac:dyDescent="0.4">
      <c r="A2013">
        <v>184734</v>
      </c>
      <c r="B2013" s="145">
        <v>42644</v>
      </c>
      <c r="C2013" t="s">
        <v>2700</v>
      </c>
      <c r="D2013" s="139">
        <v>4</v>
      </c>
      <c r="E2013" s="139">
        <v>3</v>
      </c>
      <c r="F2013" s="139">
        <v>0</v>
      </c>
      <c r="G2013" s="139">
        <v>-33.219280949999998</v>
      </c>
    </row>
    <row r="2014" spans="1:7" x14ac:dyDescent="0.4">
      <c r="A2014">
        <v>184878</v>
      </c>
      <c r="B2014" s="145">
        <v>42675</v>
      </c>
      <c r="C2014" t="s">
        <v>2714</v>
      </c>
      <c r="D2014" s="139">
        <v>5</v>
      </c>
      <c r="E2014" s="139">
        <v>2</v>
      </c>
      <c r="F2014" s="139">
        <v>1</v>
      </c>
      <c r="G2014" s="139">
        <v>-33.219280949999998</v>
      </c>
    </row>
    <row r="2015" spans="1:7" x14ac:dyDescent="0.4">
      <c r="A2015">
        <v>184992</v>
      </c>
      <c r="B2015" s="145">
        <v>42309</v>
      </c>
      <c r="C2015" t="s">
        <v>2731</v>
      </c>
      <c r="D2015" s="139">
        <v>3</v>
      </c>
      <c r="E2015" s="139">
        <v>3</v>
      </c>
      <c r="F2015" s="139">
        <v>1</v>
      </c>
      <c r="G2015" s="139">
        <v>-33.219280949999998</v>
      </c>
    </row>
    <row r="2016" spans="1:7" x14ac:dyDescent="0.4">
      <c r="A2016">
        <v>185005</v>
      </c>
      <c r="B2016" s="145">
        <v>42979</v>
      </c>
      <c r="C2016" t="s">
        <v>2673</v>
      </c>
      <c r="D2016" s="139">
        <v>2</v>
      </c>
      <c r="E2016" s="139">
        <v>1</v>
      </c>
      <c r="F2016" s="139">
        <v>0</v>
      </c>
      <c r="G2016" s="139">
        <v>-33.219280949999998</v>
      </c>
    </row>
    <row r="2017" spans="1:7" x14ac:dyDescent="0.4">
      <c r="A2017">
        <v>185018</v>
      </c>
      <c r="B2017" s="145">
        <v>42917</v>
      </c>
      <c r="C2017" t="s">
        <v>2670</v>
      </c>
      <c r="D2017" s="139">
        <v>2</v>
      </c>
      <c r="E2017" s="139">
        <v>1</v>
      </c>
      <c r="F2017" s="139">
        <v>0</v>
      </c>
      <c r="G2017" s="139">
        <v>-33.219280949999998</v>
      </c>
    </row>
    <row r="2018" spans="1:7" x14ac:dyDescent="0.4">
      <c r="A2018">
        <v>185134</v>
      </c>
      <c r="B2018" s="145">
        <v>42705</v>
      </c>
      <c r="C2018" t="s">
        <v>2671</v>
      </c>
      <c r="D2018" s="139">
        <v>2</v>
      </c>
      <c r="E2018" s="139">
        <v>1</v>
      </c>
      <c r="F2018" s="139">
        <v>0</v>
      </c>
      <c r="G2018" s="139">
        <v>-33.219280949999998</v>
      </c>
    </row>
    <row r="2019" spans="1:7" x14ac:dyDescent="0.4">
      <c r="A2019">
        <v>185213</v>
      </c>
      <c r="B2019" s="145">
        <v>42064</v>
      </c>
      <c r="C2019" t="s">
        <v>2726</v>
      </c>
      <c r="D2019" s="139">
        <v>3</v>
      </c>
      <c r="E2019" s="139">
        <v>3</v>
      </c>
      <c r="F2019" s="139">
        <v>1</v>
      </c>
      <c r="G2019" s="139">
        <v>-33.219280949999998</v>
      </c>
    </row>
    <row r="2020" spans="1:7" x14ac:dyDescent="0.4">
      <c r="A2020">
        <v>185523</v>
      </c>
      <c r="B2020" s="145">
        <v>42979</v>
      </c>
      <c r="C2020" t="s">
        <v>2702</v>
      </c>
      <c r="D2020" s="139">
        <v>1</v>
      </c>
      <c r="E2020" s="139">
        <v>1</v>
      </c>
      <c r="F2020" s="139">
        <v>0</v>
      </c>
      <c r="G2020" s="139">
        <v>-33.219280949999998</v>
      </c>
    </row>
    <row r="2021" spans="1:7" x14ac:dyDescent="0.4">
      <c r="A2021">
        <v>185527</v>
      </c>
      <c r="B2021" s="145">
        <v>42644</v>
      </c>
      <c r="C2021" t="s">
        <v>2705</v>
      </c>
      <c r="D2021" s="139">
        <v>5</v>
      </c>
      <c r="E2021" s="139">
        <v>1</v>
      </c>
      <c r="F2021" s="139">
        <v>1</v>
      </c>
      <c r="G2021" s="139">
        <v>-33.219280949999998</v>
      </c>
    </row>
    <row r="2022" spans="1:7" x14ac:dyDescent="0.4">
      <c r="A2022">
        <v>185533</v>
      </c>
      <c r="B2022" s="145">
        <v>42948</v>
      </c>
      <c r="C2022" t="s">
        <v>2668</v>
      </c>
      <c r="D2022" s="139">
        <v>2</v>
      </c>
      <c r="E2022" s="139">
        <v>1</v>
      </c>
      <c r="F2022" s="139">
        <v>0</v>
      </c>
      <c r="G2022" s="139">
        <v>-33.219280949999998</v>
      </c>
    </row>
    <row r="2023" spans="1:7" x14ac:dyDescent="0.4">
      <c r="A2023">
        <v>185803</v>
      </c>
      <c r="B2023" s="145">
        <v>42705</v>
      </c>
      <c r="C2023" t="s">
        <v>2724</v>
      </c>
      <c r="D2023" s="139">
        <v>3</v>
      </c>
      <c r="E2023" s="139">
        <v>2</v>
      </c>
      <c r="F2023" s="139">
        <v>1</v>
      </c>
      <c r="G2023" s="139">
        <v>-33.219280949999998</v>
      </c>
    </row>
    <row r="2024" spans="1:7" x14ac:dyDescent="0.4">
      <c r="A2024">
        <v>185937</v>
      </c>
      <c r="B2024" s="145">
        <v>41883</v>
      </c>
      <c r="C2024" t="s">
        <v>2743</v>
      </c>
      <c r="D2024" s="139">
        <v>3</v>
      </c>
      <c r="E2024" s="139">
        <v>3</v>
      </c>
      <c r="F2024" s="139">
        <v>1</v>
      </c>
      <c r="G2024" s="139">
        <v>-33.219280949999998</v>
      </c>
    </row>
    <row r="2025" spans="1:7" x14ac:dyDescent="0.4">
      <c r="A2025">
        <v>185966</v>
      </c>
      <c r="B2025" s="145">
        <v>42767</v>
      </c>
      <c r="C2025" t="s">
        <v>2749</v>
      </c>
      <c r="D2025" s="139">
        <v>3</v>
      </c>
      <c r="E2025" s="139">
        <v>2</v>
      </c>
      <c r="F2025" s="139">
        <v>1</v>
      </c>
      <c r="G2025" s="139">
        <v>-33.219280949999998</v>
      </c>
    </row>
    <row r="2026" spans="1:7" x14ac:dyDescent="0.4">
      <c r="A2026">
        <v>185988</v>
      </c>
      <c r="B2026" s="145">
        <v>42705</v>
      </c>
      <c r="C2026" t="s">
        <v>2744</v>
      </c>
      <c r="D2026" s="139">
        <v>4</v>
      </c>
      <c r="E2026" s="139">
        <v>1</v>
      </c>
      <c r="F2026" s="139">
        <v>0</v>
      </c>
      <c r="G2026" s="139">
        <v>-33.219280949999998</v>
      </c>
    </row>
    <row r="2027" spans="1:7" x14ac:dyDescent="0.4">
      <c r="A2027">
        <v>186090</v>
      </c>
      <c r="B2027" s="145">
        <v>42795</v>
      </c>
      <c r="C2027" t="s">
        <v>2701</v>
      </c>
      <c r="D2027" s="139">
        <v>2</v>
      </c>
      <c r="E2027" s="139">
        <v>1</v>
      </c>
      <c r="F2027" s="139">
        <v>0</v>
      </c>
      <c r="G2027" s="139">
        <v>-33.219280949999998</v>
      </c>
    </row>
    <row r="2028" spans="1:7" x14ac:dyDescent="0.4">
      <c r="A2028">
        <v>186676</v>
      </c>
      <c r="B2028" s="145">
        <v>42917</v>
      </c>
      <c r="C2028" t="s">
        <v>2734</v>
      </c>
      <c r="D2028" s="139">
        <v>2</v>
      </c>
      <c r="E2028" s="139">
        <v>1</v>
      </c>
      <c r="F2028" s="139">
        <v>0</v>
      </c>
      <c r="G2028" s="139">
        <v>-33.219280949999998</v>
      </c>
    </row>
    <row r="2029" spans="1:7" x14ac:dyDescent="0.4">
      <c r="A2029">
        <v>186763</v>
      </c>
      <c r="B2029" s="145">
        <v>42309</v>
      </c>
      <c r="C2029" t="s">
        <v>2758</v>
      </c>
      <c r="D2029" s="139">
        <v>3</v>
      </c>
      <c r="E2029" s="139">
        <v>3</v>
      </c>
      <c r="F2029" s="139">
        <v>1</v>
      </c>
      <c r="G2029" s="139">
        <v>-33.219280949999998</v>
      </c>
    </row>
    <row r="2030" spans="1:7" x14ac:dyDescent="0.4">
      <c r="A2030">
        <v>186772</v>
      </c>
      <c r="B2030" s="145">
        <v>41913</v>
      </c>
      <c r="C2030" t="s">
        <v>2738</v>
      </c>
      <c r="D2030" s="139">
        <v>5</v>
      </c>
      <c r="E2030" s="139">
        <v>1</v>
      </c>
      <c r="F2030" s="139">
        <v>1</v>
      </c>
      <c r="G2030" s="139">
        <v>-33.219280949999998</v>
      </c>
    </row>
    <row r="2031" spans="1:7" x14ac:dyDescent="0.4">
      <c r="A2031">
        <v>186912</v>
      </c>
      <c r="B2031" s="145">
        <v>42767</v>
      </c>
      <c r="C2031" t="s">
        <v>2741</v>
      </c>
      <c r="D2031" s="139">
        <v>4</v>
      </c>
      <c r="E2031" s="139">
        <v>1</v>
      </c>
      <c r="F2031" s="139">
        <v>0</v>
      </c>
      <c r="G2031" s="139">
        <v>-33.219280949999998</v>
      </c>
    </row>
    <row r="2032" spans="1:7" x14ac:dyDescent="0.4">
      <c r="A2032">
        <v>186933</v>
      </c>
      <c r="B2032" s="145">
        <v>42887</v>
      </c>
      <c r="C2032" t="s">
        <v>2704</v>
      </c>
      <c r="D2032" s="139">
        <v>4</v>
      </c>
      <c r="E2032" s="139">
        <v>3</v>
      </c>
      <c r="F2032" s="139">
        <v>0</v>
      </c>
      <c r="G2032" s="139">
        <v>-33.219280949999998</v>
      </c>
    </row>
    <row r="2033" spans="1:7" x14ac:dyDescent="0.4">
      <c r="A2033">
        <v>186965</v>
      </c>
      <c r="B2033" s="145">
        <v>42217</v>
      </c>
      <c r="C2033" t="s">
        <v>2763</v>
      </c>
      <c r="D2033" s="139">
        <v>3</v>
      </c>
      <c r="E2033" s="139">
        <v>3</v>
      </c>
      <c r="F2033" s="139">
        <v>1</v>
      </c>
      <c r="G2033" s="139">
        <v>-33.219280949999998</v>
      </c>
    </row>
    <row r="2034" spans="1:7" x14ac:dyDescent="0.4">
      <c r="A2034">
        <v>187022</v>
      </c>
      <c r="B2034" s="145">
        <v>42522</v>
      </c>
      <c r="C2034" t="s">
        <v>2742</v>
      </c>
      <c r="D2034" s="139">
        <v>2</v>
      </c>
      <c r="E2034" s="139">
        <v>2</v>
      </c>
      <c r="F2034" s="139">
        <v>0</v>
      </c>
      <c r="G2034" s="139">
        <v>-33.219280949999998</v>
      </c>
    </row>
    <row r="2035" spans="1:7" x14ac:dyDescent="0.4">
      <c r="A2035">
        <v>187255</v>
      </c>
      <c r="B2035" s="145">
        <v>42795</v>
      </c>
      <c r="C2035" t="s">
        <v>2750</v>
      </c>
      <c r="D2035" s="139">
        <v>3</v>
      </c>
      <c r="E2035" s="139">
        <v>1</v>
      </c>
      <c r="F2035" s="139">
        <v>1</v>
      </c>
      <c r="G2035" s="139">
        <v>-33.219280949999998</v>
      </c>
    </row>
    <row r="2036" spans="1:7" x14ac:dyDescent="0.4">
      <c r="A2036">
        <v>187349</v>
      </c>
      <c r="B2036" s="145">
        <v>42675</v>
      </c>
      <c r="C2036" t="s">
        <v>2707</v>
      </c>
      <c r="D2036" s="139">
        <v>2</v>
      </c>
      <c r="E2036" s="139">
        <v>2</v>
      </c>
      <c r="F2036" s="139">
        <v>0</v>
      </c>
      <c r="G2036" s="139">
        <v>-33.219280949999998</v>
      </c>
    </row>
    <row r="2037" spans="1:7" x14ac:dyDescent="0.4">
      <c r="A2037">
        <v>187450</v>
      </c>
      <c r="B2037" s="145">
        <v>42491</v>
      </c>
      <c r="C2037" t="s">
        <v>2759</v>
      </c>
      <c r="D2037" s="139">
        <v>3</v>
      </c>
      <c r="E2037" s="139">
        <v>3</v>
      </c>
      <c r="F2037" s="139">
        <v>1</v>
      </c>
      <c r="G2037" s="139">
        <v>-33.219280949999998</v>
      </c>
    </row>
    <row r="2038" spans="1:7" x14ac:dyDescent="0.4">
      <c r="A2038">
        <v>187513</v>
      </c>
      <c r="B2038" s="145">
        <v>42614</v>
      </c>
      <c r="C2038" t="s">
        <v>2709</v>
      </c>
      <c r="D2038" s="139">
        <v>5</v>
      </c>
      <c r="E2038" s="139">
        <v>1</v>
      </c>
      <c r="F2038" s="139">
        <v>1</v>
      </c>
      <c r="G2038" s="139">
        <v>-33.219280949999998</v>
      </c>
    </row>
    <row r="2039" spans="1:7" x14ac:dyDescent="0.4">
      <c r="A2039">
        <v>187550</v>
      </c>
      <c r="B2039" s="145">
        <v>42795</v>
      </c>
      <c r="C2039" t="s">
        <v>2745</v>
      </c>
      <c r="D2039" s="139">
        <v>5</v>
      </c>
      <c r="E2039" s="139">
        <v>2</v>
      </c>
      <c r="F2039" s="139">
        <v>1</v>
      </c>
      <c r="G2039" s="139">
        <v>-33.219280949999998</v>
      </c>
    </row>
    <row r="2040" spans="1:7" x14ac:dyDescent="0.4">
      <c r="A2040">
        <v>187566</v>
      </c>
      <c r="B2040" s="145">
        <v>42675</v>
      </c>
      <c r="C2040" t="s">
        <v>2757</v>
      </c>
      <c r="D2040" s="139">
        <v>3</v>
      </c>
      <c r="E2040" s="139">
        <v>3</v>
      </c>
      <c r="F2040" s="139">
        <v>1</v>
      </c>
      <c r="G2040" s="139">
        <v>-33.219280949999998</v>
      </c>
    </row>
    <row r="2041" spans="1:7" x14ac:dyDescent="0.4">
      <c r="A2041">
        <v>187586</v>
      </c>
      <c r="B2041" s="145">
        <v>41671</v>
      </c>
      <c r="C2041" t="s">
        <v>2747</v>
      </c>
      <c r="D2041" s="139">
        <v>3</v>
      </c>
      <c r="E2041" s="139">
        <v>3</v>
      </c>
      <c r="F2041" s="139">
        <v>1</v>
      </c>
      <c r="G2041" s="139">
        <v>-33.219280949999998</v>
      </c>
    </row>
    <row r="2042" spans="1:7" x14ac:dyDescent="0.4">
      <c r="A2042">
        <v>187641</v>
      </c>
      <c r="B2042" s="145">
        <v>42736</v>
      </c>
      <c r="C2042" t="s">
        <v>2755</v>
      </c>
      <c r="D2042" s="139">
        <v>2</v>
      </c>
      <c r="E2042" s="139">
        <v>1</v>
      </c>
      <c r="F2042" s="139">
        <v>0</v>
      </c>
      <c r="G2042" s="139">
        <v>-33.219280949999998</v>
      </c>
    </row>
    <row r="2043" spans="1:7" x14ac:dyDescent="0.4">
      <c r="A2043">
        <v>187988</v>
      </c>
      <c r="B2043" s="145">
        <v>42767</v>
      </c>
      <c r="C2043" t="s">
        <v>2736</v>
      </c>
      <c r="D2043" s="139">
        <v>3</v>
      </c>
      <c r="E2043" s="139">
        <v>2</v>
      </c>
      <c r="F2043" s="139">
        <v>1</v>
      </c>
      <c r="G2043" s="139">
        <v>-33.219280949999998</v>
      </c>
    </row>
    <row r="2044" spans="1:7" x14ac:dyDescent="0.4">
      <c r="A2044">
        <v>188001</v>
      </c>
      <c r="B2044" s="145">
        <v>43009</v>
      </c>
      <c r="C2044" t="s">
        <v>2760</v>
      </c>
      <c r="D2044" s="139">
        <v>3</v>
      </c>
      <c r="E2044" s="139">
        <v>3</v>
      </c>
      <c r="F2044" s="139">
        <v>1</v>
      </c>
      <c r="G2044" s="139">
        <v>-33.219280949999998</v>
      </c>
    </row>
    <row r="2045" spans="1:7" x14ac:dyDescent="0.4">
      <c r="A2045">
        <v>188055</v>
      </c>
      <c r="B2045" s="145">
        <v>42826</v>
      </c>
      <c r="C2045" t="s">
        <v>2751</v>
      </c>
      <c r="D2045" s="139">
        <v>3</v>
      </c>
      <c r="E2045" s="139">
        <v>2</v>
      </c>
      <c r="F2045" s="139">
        <v>1</v>
      </c>
      <c r="G2045" s="139">
        <v>-33.219280949999998</v>
      </c>
    </row>
    <row r="2046" spans="1:7" x14ac:dyDescent="0.4">
      <c r="A2046">
        <v>188183</v>
      </c>
      <c r="B2046" s="145">
        <v>41275</v>
      </c>
      <c r="C2046" t="s">
        <v>2762</v>
      </c>
      <c r="D2046" s="139">
        <v>3</v>
      </c>
      <c r="E2046" s="139">
        <v>3</v>
      </c>
      <c r="F2046" s="139">
        <v>1</v>
      </c>
      <c r="G2046" s="139">
        <v>-33.219280949999998</v>
      </c>
    </row>
    <row r="2047" spans="1:7" x14ac:dyDescent="0.4">
      <c r="A2047">
        <v>188244</v>
      </c>
      <c r="B2047" s="145">
        <v>42430</v>
      </c>
      <c r="C2047" t="s">
        <v>2748</v>
      </c>
      <c r="D2047" s="139">
        <v>3</v>
      </c>
      <c r="E2047" s="139">
        <v>3</v>
      </c>
      <c r="F2047" s="139">
        <v>1</v>
      </c>
      <c r="G2047" s="139">
        <v>-33.219280949999998</v>
      </c>
    </row>
    <row r="2048" spans="1:7" x14ac:dyDescent="0.4">
      <c r="A2048">
        <v>188327</v>
      </c>
      <c r="B2048" s="145">
        <v>42522</v>
      </c>
      <c r="C2048" t="s">
        <v>2729</v>
      </c>
      <c r="D2048" s="139">
        <v>3</v>
      </c>
      <c r="E2048" s="139">
        <v>3</v>
      </c>
      <c r="F2048" s="139">
        <v>1</v>
      </c>
      <c r="G2048" s="139">
        <v>-33.219280949999998</v>
      </c>
    </row>
    <row r="2049" spans="1:7" x14ac:dyDescent="0.4">
      <c r="A2049">
        <v>188359</v>
      </c>
      <c r="B2049" s="145">
        <v>42522</v>
      </c>
      <c r="C2049" t="s">
        <v>2756</v>
      </c>
      <c r="D2049" s="139">
        <v>3</v>
      </c>
      <c r="E2049" s="139">
        <v>3</v>
      </c>
      <c r="F2049" s="139">
        <v>1</v>
      </c>
      <c r="G2049" s="139">
        <v>-33.219280949999998</v>
      </c>
    </row>
    <row r="2050" spans="1:7" x14ac:dyDescent="0.4">
      <c r="A2050">
        <v>188517</v>
      </c>
      <c r="B2050" s="145">
        <v>42736</v>
      </c>
      <c r="C2050" t="s">
        <v>2733</v>
      </c>
      <c r="D2050" s="139">
        <v>1</v>
      </c>
      <c r="E2050" s="139">
        <v>2</v>
      </c>
      <c r="F2050" s="139">
        <v>0</v>
      </c>
      <c r="G2050" s="139">
        <v>-33.219280949999998</v>
      </c>
    </row>
    <row r="2051" spans="1:7" x14ac:dyDescent="0.4">
      <c r="A2051">
        <v>188610</v>
      </c>
      <c r="B2051" s="145">
        <v>42552</v>
      </c>
      <c r="C2051" t="s">
        <v>2761</v>
      </c>
      <c r="D2051" s="139">
        <v>3</v>
      </c>
      <c r="E2051" s="139">
        <v>3</v>
      </c>
      <c r="F2051" s="139">
        <v>1</v>
      </c>
      <c r="G2051" s="139">
        <v>-33.219280949999998</v>
      </c>
    </row>
    <row r="2052" spans="1:7" x14ac:dyDescent="0.4">
      <c r="A2052">
        <v>188718</v>
      </c>
      <c r="B2052" s="145">
        <v>42583</v>
      </c>
      <c r="C2052" t="s">
        <v>2746</v>
      </c>
      <c r="D2052" s="139">
        <v>5</v>
      </c>
      <c r="E2052" s="139">
        <v>1</v>
      </c>
      <c r="F2052" s="139">
        <v>1</v>
      </c>
      <c r="G2052" s="139">
        <v>-33.219280949999998</v>
      </c>
    </row>
    <row r="2053" spans="1:7" x14ac:dyDescent="0.4">
      <c r="A2053">
        <v>188728</v>
      </c>
      <c r="B2053" s="145">
        <v>42856</v>
      </c>
      <c r="C2053" t="s">
        <v>2732</v>
      </c>
      <c r="D2053" s="139">
        <v>2</v>
      </c>
      <c r="E2053" s="139">
        <v>1</v>
      </c>
      <c r="F2053" s="139">
        <v>0</v>
      </c>
      <c r="G2053" s="139">
        <v>-33.219280949999998</v>
      </c>
    </row>
    <row r="2054" spans="1:7" x14ac:dyDescent="0.4">
      <c r="A2054">
        <v>188901</v>
      </c>
      <c r="B2054" s="145">
        <v>42552</v>
      </c>
      <c r="C2054" t="s">
        <v>2706</v>
      </c>
      <c r="D2054" s="139">
        <v>3</v>
      </c>
      <c r="E2054" s="139">
        <v>3</v>
      </c>
      <c r="F2054" s="139">
        <v>1</v>
      </c>
      <c r="G2054" s="139">
        <v>-33.219280949999998</v>
      </c>
    </row>
    <row r="2055" spans="1:7" x14ac:dyDescent="0.4">
      <c r="A2055">
        <v>188913</v>
      </c>
      <c r="B2055" s="145">
        <v>42675</v>
      </c>
      <c r="C2055" t="s">
        <v>2754</v>
      </c>
      <c r="D2055" s="139">
        <v>1</v>
      </c>
      <c r="E2055" s="139">
        <v>2</v>
      </c>
      <c r="F2055" s="139">
        <v>0</v>
      </c>
      <c r="G2055" s="139">
        <v>-33.219280949999998</v>
      </c>
    </row>
    <row r="2056" spans="1:7" x14ac:dyDescent="0.4">
      <c r="A2056">
        <v>188937</v>
      </c>
      <c r="B2056" s="145">
        <v>42705</v>
      </c>
      <c r="C2056" t="s">
        <v>2793</v>
      </c>
      <c r="D2056" s="139">
        <v>5</v>
      </c>
      <c r="E2056" s="139">
        <v>2</v>
      </c>
      <c r="F2056" s="139">
        <v>1</v>
      </c>
      <c r="G2056" s="139">
        <v>-33.219280949999998</v>
      </c>
    </row>
    <row r="2057" spans="1:7" x14ac:dyDescent="0.4">
      <c r="A2057">
        <v>188970</v>
      </c>
      <c r="B2057" s="145">
        <v>42795</v>
      </c>
      <c r="C2057" t="s">
        <v>2775</v>
      </c>
      <c r="D2057" s="139">
        <v>3</v>
      </c>
      <c r="E2057" s="139">
        <v>2</v>
      </c>
      <c r="F2057" s="139">
        <v>1</v>
      </c>
      <c r="G2057" s="139">
        <v>-33.219280949999998</v>
      </c>
    </row>
    <row r="2058" spans="1:7" x14ac:dyDescent="0.4">
      <c r="A2058">
        <v>188990</v>
      </c>
      <c r="B2058" s="145">
        <v>42583</v>
      </c>
      <c r="C2058" t="s">
        <v>2752</v>
      </c>
      <c r="D2058" s="139">
        <v>5</v>
      </c>
      <c r="E2058" s="139">
        <v>2</v>
      </c>
      <c r="F2058" s="139">
        <v>1</v>
      </c>
      <c r="G2058" s="139">
        <v>-33.219280949999998</v>
      </c>
    </row>
    <row r="2059" spans="1:7" x14ac:dyDescent="0.4">
      <c r="A2059">
        <v>189026</v>
      </c>
      <c r="B2059" s="145">
        <v>42887</v>
      </c>
      <c r="C2059" t="s">
        <v>2777</v>
      </c>
      <c r="D2059" s="139">
        <v>3</v>
      </c>
      <c r="E2059" s="139">
        <v>1</v>
      </c>
      <c r="F2059" s="139">
        <v>1</v>
      </c>
      <c r="G2059" s="139">
        <v>-33.219280949999998</v>
      </c>
    </row>
    <row r="2060" spans="1:7" x14ac:dyDescent="0.4">
      <c r="A2060">
        <v>189287</v>
      </c>
      <c r="B2060" s="145">
        <v>42795</v>
      </c>
      <c r="C2060" t="s">
        <v>2448</v>
      </c>
      <c r="D2060" s="139">
        <v>5</v>
      </c>
      <c r="E2060" s="139">
        <v>2</v>
      </c>
      <c r="F2060" s="139">
        <v>1</v>
      </c>
      <c r="G2060" s="139">
        <v>-33.219280949999998</v>
      </c>
    </row>
    <row r="2061" spans="1:7" x14ac:dyDescent="0.4">
      <c r="A2061">
        <v>189290</v>
      </c>
      <c r="B2061" s="145">
        <v>42917</v>
      </c>
      <c r="C2061" t="s">
        <v>2447</v>
      </c>
      <c r="D2061" s="139">
        <v>1</v>
      </c>
      <c r="E2061" s="139">
        <v>3</v>
      </c>
      <c r="F2061" s="139">
        <v>0</v>
      </c>
      <c r="G2061" s="139">
        <v>-33.219280949999998</v>
      </c>
    </row>
    <row r="2062" spans="1:7" x14ac:dyDescent="0.4">
      <c r="A2062">
        <v>189325</v>
      </c>
      <c r="B2062" s="145">
        <v>42217</v>
      </c>
      <c r="C2062" t="s">
        <v>2494</v>
      </c>
      <c r="D2062" s="139">
        <v>5</v>
      </c>
      <c r="E2062" s="139">
        <v>1</v>
      </c>
      <c r="F2062" s="139">
        <v>1</v>
      </c>
      <c r="G2062" s="139">
        <v>-33.219280949999998</v>
      </c>
    </row>
    <row r="2063" spans="1:7" x14ac:dyDescent="0.4">
      <c r="A2063">
        <v>189562</v>
      </c>
      <c r="B2063" s="145">
        <v>42614</v>
      </c>
      <c r="C2063" t="s">
        <v>2502</v>
      </c>
      <c r="D2063" s="139">
        <v>1</v>
      </c>
      <c r="E2063" s="139">
        <v>3</v>
      </c>
      <c r="F2063" s="139">
        <v>0</v>
      </c>
      <c r="G2063" s="139">
        <v>-33.219280949999998</v>
      </c>
    </row>
    <row r="2064" spans="1:7" x14ac:dyDescent="0.4">
      <c r="A2064">
        <v>189565</v>
      </c>
      <c r="B2064" s="145">
        <v>42917</v>
      </c>
      <c r="C2064" t="s">
        <v>2499</v>
      </c>
      <c r="D2064" s="139">
        <v>2</v>
      </c>
      <c r="E2064" s="139">
        <v>1</v>
      </c>
      <c r="F2064" s="139">
        <v>0</v>
      </c>
      <c r="G2064" s="139">
        <v>-33.219280949999998</v>
      </c>
    </row>
    <row r="2065" spans="1:7" x14ac:dyDescent="0.4">
      <c r="A2065">
        <v>189591</v>
      </c>
      <c r="B2065" s="145">
        <v>42552</v>
      </c>
      <c r="C2065" t="s">
        <v>2490</v>
      </c>
      <c r="D2065" s="139">
        <v>4</v>
      </c>
      <c r="E2065" s="139">
        <v>2</v>
      </c>
      <c r="F2065" s="139">
        <v>0</v>
      </c>
      <c r="G2065" s="139">
        <v>-33.219280949999998</v>
      </c>
    </row>
    <row r="2066" spans="1:7" x14ac:dyDescent="0.4">
      <c r="A2066">
        <v>189805</v>
      </c>
      <c r="B2066" s="145">
        <v>42795</v>
      </c>
      <c r="C2066" t="s">
        <v>2487</v>
      </c>
      <c r="D2066" s="139">
        <v>5</v>
      </c>
      <c r="E2066" s="139">
        <v>2</v>
      </c>
      <c r="F2066" s="139">
        <v>1</v>
      </c>
      <c r="G2066" s="139">
        <v>-33.219280949999998</v>
      </c>
    </row>
    <row r="2067" spans="1:7" x14ac:dyDescent="0.4">
      <c r="A2067">
        <v>189821</v>
      </c>
      <c r="B2067" s="145">
        <v>42644</v>
      </c>
      <c r="C2067" t="s">
        <v>2475</v>
      </c>
      <c r="D2067" s="139">
        <v>5</v>
      </c>
      <c r="E2067" s="139">
        <v>2</v>
      </c>
      <c r="F2067" s="139">
        <v>1</v>
      </c>
      <c r="G2067" s="139">
        <v>-33.219280949999998</v>
      </c>
    </row>
    <row r="2068" spans="1:7" x14ac:dyDescent="0.4">
      <c r="A2068">
        <v>189989</v>
      </c>
      <c r="B2068" s="145">
        <v>42887</v>
      </c>
      <c r="C2068" t="s">
        <v>2474</v>
      </c>
      <c r="D2068" s="139">
        <v>3</v>
      </c>
      <c r="E2068" s="139">
        <v>2</v>
      </c>
      <c r="F2068" s="139">
        <v>1</v>
      </c>
      <c r="G2068" s="139">
        <v>-33.219280949999998</v>
      </c>
    </row>
    <row r="2069" spans="1:7" x14ac:dyDescent="0.4">
      <c r="A2069">
        <v>190012</v>
      </c>
      <c r="B2069" s="145">
        <v>42795</v>
      </c>
      <c r="C2069" t="s">
        <v>2486</v>
      </c>
      <c r="D2069" s="139">
        <v>2</v>
      </c>
      <c r="E2069" s="139">
        <v>1</v>
      </c>
      <c r="F2069" s="139">
        <v>0</v>
      </c>
      <c r="G2069" s="139">
        <v>-33.219280949999998</v>
      </c>
    </row>
    <row r="2070" spans="1:7" x14ac:dyDescent="0.4">
      <c r="A2070">
        <v>190172</v>
      </c>
      <c r="B2070" s="145">
        <v>42917</v>
      </c>
      <c r="C2070" t="s">
        <v>2482</v>
      </c>
      <c r="D2070" s="139">
        <v>2</v>
      </c>
      <c r="E2070" s="139">
        <v>3</v>
      </c>
      <c r="F2070" s="139">
        <v>0</v>
      </c>
      <c r="G2070" s="139">
        <v>-33.219280949999998</v>
      </c>
    </row>
    <row r="2071" spans="1:7" x14ac:dyDescent="0.4">
      <c r="A2071">
        <v>190324</v>
      </c>
      <c r="B2071" s="145">
        <v>42583</v>
      </c>
      <c r="C2071" t="s">
        <v>2483</v>
      </c>
      <c r="D2071" s="139">
        <v>3</v>
      </c>
      <c r="E2071" s="139">
        <v>3</v>
      </c>
      <c r="F2071" s="139">
        <v>1</v>
      </c>
      <c r="G2071" s="139">
        <v>-33.219280949999998</v>
      </c>
    </row>
    <row r="2072" spans="1:7" x14ac:dyDescent="0.4">
      <c r="A2072">
        <v>190381</v>
      </c>
      <c r="B2072" s="145">
        <v>42644</v>
      </c>
      <c r="C2072" t="s">
        <v>2444</v>
      </c>
      <c r="D2072" s="139">
        <v>3</v>
      </c>
      <c r="E2072" s="139">
        <v>2</v>
      </c>
      <c r="F2072" s="139">
        <v>1</v>
      </c>
      <c r="G2072" s="139">
        <v>-33.219280949999998</v>
      </c>
    </row>
    <row r="2073" spans="1:7" x14ac:dyDescent="0.4">
      <c r="A2073">
        <v>190417</v>
      </c>
      <c r="B2073" s="145">
        <v>42795</v>
      </c>
      <c r="C2073" t="s">
        <v>2496</v>
      </c>
      <c r="D2073" s="139">
        <v>3</v>
      </c>
      <c r="E2073" s="139">
        <v>3</v>
      </c>
      <c r="F2073" s="139">
        <v>1</v>
      </c>
      <c r="G2073" s="139">
        <v>-33.219280949999998</v>
      </c>
    </row>
    <row r="2074" spans="1:7" x14ac:dyDescent="0.4">
      <c r="A2074">
        <v>190466</v>
      </c>
      <c r="B2074" s="145">
        <v>42248</v>
      </c>
      <c r="C2074" t="s">
        <v>2498</v>
      </c>
      <c r="D2074" s="139">
        <v>5</v>
      </c>
      <c r="E2074" s="139">
        <v>1</v>
      </c>
      <c r="F2074" s="139">
        <v>1</v>
      </c>
      <c r="G2074" s="139">
        <v>-33.219280949999998</v>
      </c>
    </row>
    <row r="2075" spans="1:7" x14ac:dyDescent="0.4">
      <c r="A2075">
        <v>190582</v>
      </c>
      <c r="B2075" s="145">
        <v>42186</v>
      </c>
      <c r="C2075" t="s">
        <v>2493</v>
      </c>
      <c r="D2075" s="139">
        <v>3</v>
      </c>
      <c r="E2075" s="139">
        <v>1</v>
      </c>
      <c r="F2075" s="139">
        <v>1</v>
      </c>
      <c r="G2075" s="139">
        <v>-33.219280949999998</v>
      </c>
    </row>
    <row r="2076" spans="1:7" x14ac:dyDescent="0.4">
      <c r="A2076">
        <v>190617</v>
      </c>
      <c r="B2076" s="145">
        <v>42705</v>
      </c>
      <c r="C2076" t="s">
        <v>2506</v>
      </c>
      <c r="D2076" s="139">
        <v>5</v>
      </c>
      <c r="E2076" s="139">
        <v>1</v>
      </c>
      <c r="F2076" s="139">
        <v>1</v>
      </c>
      <c r="G2076" s="139">
        <v>-33.219280949999998</v>
      </c>
    </row>
    <row r="2077" spans="1:7" x14ac:dyDescent="0.4">
      <c r="A2077">
        <v>190705</v>
      </c>
      <c r="B2077" s="145">
        <v>42826</v>
      </c>
      <c r="C2077" t="s">
        <v>2495</v>
      </c>
      <c r="D2077" s="139">
        <v>4</v>
      </c>
      <c r="E2077" s="139">
        <v>1</v>
      </c>
      <c r="F2077" s="139">
        <v>0</v>
      </c>
      <c r="G2077" s="139">
        <v>-33.219280949999998</v>
      </c>
    </row>
    <row r="2078" spans="1:7" x14ac:dyDescent="0.4">
      <c r="A2078">
        <v>190764</v>
      </c>
      <c r="B2078" s="145">
        <v>42309</v>
      </c>
      <c r="C2078" t="s">
        <v>2522</v>
      </c>
      <c r="D2078" s="139">
        <v>5</v>
      </c>
      <c r="E2078" s="139">
        <v>1</v>
      </c>
      <c r="F2078" s="139">
        <v>1</v>
      </c>
      <c r="G2078" s="139">
        <v>-33.219280949999998</v>
      </c>
    </row>
    <row r="2079" spans="1:7" x14ac:dyDescent="0.4">
      <c r="A2079">
        <v>190843</v>
      </c>
      <c r="B2079" s="145">
        <v>42767</v>
      </c>
      <c r="C2079" t="s">
        <v>2512</v>
      </c>
      <c r="D2079" s="139">
        <v>4</v>
      </c>
      <c r="E2079" s="139">
        <v>2</v>
      </c>
      <c r="F2079" s="139">
        <v>0</v>
      </c>
      <c r="G2079" s="139">
        <v>-33.219280949999998</v>
      </c>
    </row>
    <row r="2080" spans="1:7" x14ac:dyDescent="0.4">
      <c r="A2080">
        <v>190869</v>
      </c>
      <c r="B2080" s="145">
        <v>42736</v>
      </c>
      <c r="C2080" t="s">
        <v>2485</v>
      </c>
      <c r="D2080" s="139">
        <v>3</v>
      </c>
      <c r="E2080" s="139">
        <v>3</v>
      </c>
      <c r="F2080" s="139">
        <v>1</v>
      </c>
      <c r="G2080" s="139">
        <v>-33.219280949999998</v>
      </c>
    </row>
    <row r="2081" spans="1:7" x14ac:dyDescent="0.4">
      <c r="A2081">
        <v>191044</v>
      </c>
      <c r="B2081" s="145">
        <v>42430</v>
      </c>
      <c r="C2081" t="s">
        <v>2509</v>
      </c>
      <c r="D2081" s="139">
        <v>1</v>
      </c>
      <c r="E2081" s="139">
        <v>2</v>
      </c>
      <c r="F2081" s="139">
        <v>0</v>
      </c>
      <c r="G2081" s="139">
        <v>-33.219280949999998</v>
      </c>
    </row>
    <row r="2082" spans="1:7" x14ac:dyDescent="0.4">
      <c r="A2082">
        <v>191100</v>
      </c>
      <c r="B2082" s="145">
        <v>42736</v>
      </c>
      <c r="C2082" t="s">
        <v>2500</v>
      </c>
      <c r="D2082" s="139">
        <v>4</v>
      </c>
      <c r="E2082" s="139">
        <v>2</v>
      </c>
      <c r="F2082" s="139">
        <v>0</v>
      </c>
      <c r="G2082" s="139">
        <v>-33.219280949999998</v>
      </c>
    </row>
    <row r="2083" spans="1:7" x14ac:dyDescent="0.4">
      <c r="A2083">
        <v>191209</v>
      </c>
      <c r="B2083" s="145">
        <v>42917</v>
      </c>
      <c r="C2083" t="s">
        <v>2503</v>
      </c>
      <c r="D2083" s="139">
        <v>2</v>
      </c>
      <c r="E2083" s="139">
        <v>2</v>
      </c>
      <c r="F2083" s="139">
        <v>0</v>
      </c>
      <c r="G2083" s="139">
        <v>-33.219280949999998</v>
      </c>
    </row>
    <row r="2084" spans="1:7" x14ac:dyDescent="0.4">
      <c r="A2084">
        <v>191526</v>
      </c>
      <c r="B2084" s="145">
        <v>42856</v>
      </c>
      <c r="C2084" t="s">
        <v>2514</v>
      </c>
      <c r="D2084" s="139">
        <v>3</v>
      </c>
      <c r="E2084" s="139">
        <v>3</v>
      </c>
      <c r="F2084" s="139">
        <v>1</v>
      </c>
      <c r="G2084" s="139">
        <v>-33.219280949999998</v>
      </c>
    </row>
    <row r="2085" spans="1:7" x14ac:dyDescent="0.4">
      <c r="A2085">
        <v>191712</v>
      </c>
      <c r="B2085" s="145">
        <v>41730</v>
      </c>
      <c r="C2085" t="s">
        <v>2535</v>
      </c>
      <c r="D2085" s="139">
        <v>3</v>
      </c>
      <c r="E2085" s="139">
        <v>3</v>
      </c>
      <c r="F2085" s="139">
        <v>1</v>
      </c>
      <c r="G2085" s="139">
        <v>-33.219280949999998</v>
      </c>
    </row>
    <row r="2086" spans="1:7" x14ac:dyDescent="0.4">
      <c r="A2086">
        <v>191718</v>
      </c>
      <c r="B2086" s="145">
        <v>42705</v>
      </c>
      <c r="C2086" t="s">
        <v>2532</v>
      </c>
      <c r="D2086" s="139">
        <v>5</v>
      </c>
      <c r="E2086" s="139">
        <v>1</v>
      </c>
      <c r="F2086" s="139">
        <v>1</v>
      </c>
      <c r="G2086" s="139">
        <v>-33.219280949999998</v>
      </c>
    </row>
    <row r="2087" spans="1:7" x14ac:dyDescent="0.4">
      <c r="A2087">
        <v>191982</v>
      </c>
      <c r="B2087" s="145">
        <v>42887</v>
      </c>
      <c r="C2087" t="s">
        <v>2528</v>
      </c>
      <c r="D2087" s="139">
        <v>2</v>
      </c>
      <c r="E2087" s="139">
        <v>1</v>
      </c>
      <c r="F2087" s="139">
        <v>0</v>
      </c>
      <c r="G2087" s="139">
        <v>-33.219280949999998</v>
      </c>
    </row>
    <row r="2088" spans="1:7" x14ac:dyDescent="0.4">
      <c r="A2088">
        <v>192000</v>
      </c>
      <c r="B2088" s="145">
        <v>42948</v>
      </c>
      <c r="C2088" t="s">
        <v>2507</v>
      </c>
      <c r="D2088" s="139">
        <v>4</v>
      </c>
      <c r="E2088" s="139">
        <v>3</v>
      </c>
      <c r="F2088" s="139">
        <v>0</v>
      </c>
      <c r="G2088" s="139">
        <v>-33.219280949999998</v>
      </c>
    </row>
    <row r="2089" spans="1:7" x14ac:dyDescent="0.4">
      <c r="A2089">
        <v>192008</v>
      </c>
      <c r="B2089" s="145">
        <v>42675</v>
      </c>
      <c r="C2089" t="s">
        <v>2518</v>
      </c>
      <c r="D2089" s="139">
        <v>2</v>
      </c>
      <c r="E2089" s="139">
        <v>2</v>
      </c>
      <c r="F2089" s="139">
        <v>0</v>
      </c>
      <c r="G2089" s="139">
        <v>-33.219280949999998</v>
      </c>
    </row>
    <row r="2090" spans="1:7" x14ac:dyDescent="0.4">
      <c r="A2090">
        <v>192113</v>
      </c>
      <c r="B2090" s="145">
        <v>42767</v>
      </c>
      <c r="C2090" t="s">
        <v>2533</v>
      </c>
      <c r="D2090" s="139">
        <v>2</v>
      </c>
      <c r="E2090" s="139">
        <v>1</v>
      </c>
      <c r="F2090" s="139">
        <v>0</v>
      </c>
      <c r="G2090" s="139">
        <v>-33.219280949999998</v>
      </c>
    </row>
    <row r="2091" spans="1:7" x14ac:dyDescent="0.4">
      <c r="A2091">
        <v>192291</v>
      </c>
      <c r="B2091" s="145">
        <v>42339</v>
      </c>
      <c r="C2091" t="s">
        <v>2534</v>
      </c>
      <c r="D2091" s="139">
        <v>3</v>
      </c>
      <c r="E2091" s="139">
        <v>3</v>
      </c>
      <c r="F2091" s="139">
        <v>1</v>
      </c>
      <c r="G2091" s="139">
        <v>-33.219280949999998</v>
      </c>
    </row>
    <row r="2092" spans="1:7" x14ac:dyDescent="0.4">
      <c r="A2092">
        <v>192331</v>
      </c>
      <c r="B2092" s="145">
        <v>42887</v>
      </c>
      <c r="C2092" t="s">
        <v>2538</v>
      </c>
      <c r="D2092" s="139">
        <v>3</v>
      </c>
      <c r="E2092" s="139">
        <v>2</v>
      </c>
      <c r="F2092" s="139">
        <v>1</v>
      </c>
      <c r="G2092" s="139">
        <v>-33.219280949999998</v>
      </c>
    </row>
    <row r="2093" spans="1:7" x14ac:dyDescent="0.4">
      <c r="A2093">
        <v>192430</v>
      </c>
      <c r="B2093" s="145">
        <v>42125</v>
      </c>
      <c r="C2093" t="s">
        <v>2536</v>
      </c>
      <c r="D2093" s="139">
        <v>5</v>
      </c>
      <c r="E2093" s="139">
        <v>1</v>
      </c>
      <c r="F2093" s="139">
        <v>1</v>
      </c>
      <c r="G2093" s="139">
        <v>-33.219280949999998</v>
      </c>
    </row>
    <row r="2094" spans="1:7" x14ac:dyDescent="0.4">
      <c r="A2094">
        <v>192454</v>
      </c>
      <c r="B2094" s="145">
        <v>42948</v>
      </c>
      <c r="C2094" t="s">
        <v>2519</v>
      </c>
      <c r="D2094" s="139">
        <v>4</v>
      </c>
      <c r="E2094" s="139">
        <v>3</v>
      </c>
      <c r="F2094" s="139">
        <v>0</v>
      </c>
      <c r="G2094" s="139">
        <v>-33.219280949999998</v>
      </c>
    </row>
    <row r="2095" spans="1:7" x14ac:dyDescent="0.4">
      <c r="A2095">
        <v>192597</v>
      </c>
      <c r="B2095" s="145">
        <v>42430</v>
      </c>
      <c r="C2095" t="s">
        <v>2527</v>
      </c>
      <c r="D2095" s="139">
        <v>4</v>
      </c>
      <c r="E2095" s="139">
        <v>2</v>
      </c>
      <c r="F2095" s="139">
        <v>0</v>
      </c>
      <c r="G2095" s="139">
        <v>-33.219280949999998</v>
      </c>
    </row>
    <row r="2096" spans="1:7" x14ac:dyDescent="0.4">
      <c r="A2096">
        <v>192742</v>
      </c>
      <c r="B2096" s="145">
        <v>42795</v>
      </c>
      <c r="C2096" t="s">
        <v>2539</v>
      </c>
      <c r="D2096" s="139">
        <v>4</v>
      </c>
      <c r="E2096" s="139">
        <v>3</v>
      </c>
      <c r="F2096" s="139">
        <v>0</v>
      </c>
      <c r="G2096" s="139">
        <v>-33.219280949999998</v>
      </c>
    </row>
    <row r="2097" spans="1:7" x14ac:dyDescent="0.4">
      <c r="A2097">
        <v>192776</v>
      </c>
      <c r="B2097" s="145">
        <v>42795</v>
      </c>
      <c r="C2097" t="s">
        <v>2489</v>
      </c>
      <c r="D2097" s="139">
        <v>3</v>
      </c>
      <c r="E2097" s="139">
        <v>2</v>
      </c>
      <c r="F2097" s="139">
        <v>1</v>
      </c>
      <c r="G2097" s="139">
        <v>-33.219280949999998</v>
      </c>
    </row>
    <row r="2098" spans="1:7" x14ac:dyDescent="0.4">
      <c r="A2098">
        <v>192943</v>
      </c>
      <c r="B2098" s="145">
        <v>42887</v>
      </c>
      <c r="C2098" t="s">
        <v>2520</v>
      </c>
      <c r="D2098" s="139">
        <v>2</v>
      </c>
      <c r="E2098" s="139">
        <v>1</v>
      </c>
      <c r="F2098" s="139">
        <v>0</v>
      </c>
      <c r="G2098" s="139">
        <v>-33.219280949999998</v>
      </c>
    </row>
    <row r="2099" spans="1:7" x14ac:dyDescent="0.4">
      <c r="A2099">
        <v>192995</v>
      </c>
      <c r="B2099" s="145">
        <v>42644</v>
      </c>
      <c r="C2099" t="s">
        <v>2529</v>
      </c>
      <c r="D2099" s="139">
        <v>2</v>
      </c>
      <c r="E2099" s="139">
        <v>2</v>
      </c>
      <c r="F2099" s="139">
        <v>0</v>
      </c>
      <c r="G2099" s="139">
        <v>-33.219280949999998</v>
      </c>
    </row>
    <row r="2100" spans="1:7" x14ac:dyDescent="0.4">
      <c r="A2100">
        <v>193005</v>
      </c>
      <c r="B2100" s="145">
        <v>42552</v>
      </c>
      <c r="C2100" t="s">
        <v>2508</v>
      </c>
      <c r="D2100" s="139">
        <v>5</v>
      </c>
      <c r="E2100" s="139">
        <v>1</v>
      </c>
      <c r="F2100" s="139">
        <v>1</v>
      </c>
      <c r="G2100" s="139">
        <v>-33.219280949999998</v>
      </c>
    </row>
    <row r="2101" spans="1:7" x14ac:dyDescent="0.4">
      <c r="A2101">
        <v>193028</v>
      </c>
      <c r="B2101" s="145">
        <v>42491</v>
      </c>
      <c r="C2101" t="s">
        <v>2524</v>
      </c>
      <c r="D2101" s="139">
        <v>2</v>
      </c>
      <c r="E2101" s="139">
        <v>2</v>
      </c>
      <c r="F2101" s="139">
        <v>0</v>
      </c>
      <c r="G2101" s="139">
        <v>-33.219280949999998</v>
      </c>
    </row>
    <row r="2102" spans="1:7" x14ac:dyDescent="0.4">
      <c r="A2102">
        <v>193062</v>
      </c>
      <c r="B2102" s="145">
        <v>42795</v>
      </c>
      <c r="C2102" t="s">
        <v>2516</v>
      </c>
      <c r="D2102" s="139">
        <v>3</v>
      </c>
      <c r="E2102" s="139">
        <v>3</v>
      </c>
      <c r="F2102" s="139">
        <v>1</v>
      </c>
      <c r="G2102" s="139">
        <v>-33.219280949999998</v>
      </c>
    </row>
    <row r="2103" spans="1:7" x14ac:dyDescent="0.4">
      <c r="A2103">
        <v>193074</v>
      </c>
      <c r="B2103" s="145">
        <v>42767</v>
      </c>
      <c r="C2103" t="s">
        <v>2537</v>
      </c>
      <c r="D2103" s="139">
        <v>2</v>
      </c>
      <c r="E2103" s="139">
        <v>1</v>
      </c>
      <c r="F2103" s="139">
        <v>0</v>
      </c>
      <c r="G2103" s="139">
        <v>-33.219280949999998</v>
      </c>
    </row>
    <row r="2104" spans="1:7" x14ac:dyDescent="0.4">
      <c r="A2104">
        <v>193097</v>
      </c>
      <c r="B2104" s="145">
        <v>42339</v>
      </c>
      <c r="C2104" t="s">
        <v>2479</v>
      </c>
      <c r="D2104" s="139">
        <v>3</v>
      </c>
      <c r="E2104" s="139">
        <v>1</v>
      </c>
      <c r="F2104" s="139">
        <v>1</v>
      </c>
      <c r="G2104" s="139">
        <v>-33.219280949999998</v>
      </c>
    </row>
    <row r="2105" spans="1:7" x14ac:dyDescent="0.4">
      <c r="A2105">
        <v>193299</v>
      </c>
      <c r="B2105" s="145">
        <v>42795</v>
      </c>
      <c r="C2105" t="s">
        <v>2521</v>
      </c>
      <c r="D2105" s="139">
        <v>1</v>
      </c>
      <c r="E2105" s="139">
        <v>1</v>
      </c>
      <c r="F2105" s="139">
        <v>0</v>
      </c>
      <c r="G2105" s="139">
        <v>-33.219280949999998</v>
      </c>
    </row>
    <row r="2106" spans="1:7" x14ac:dyDescent="0.4">
      <c r="A2106">
        <v>193383</v>
      </c>
      <c r="B2106" s="145">
        <v>42856</v>
      </c>
      <c r="C2106" t="s">
        <v>2531</v>
      </c>
      <c r="D2106" s="139">
        <v>2</v>
      </c>
      <c r="E2106" s="139">
        <v>1</v>
      </c>
      <c r="F2106" s="139">
        <v>0</v>
      </c>
      <c r="G2106" s="139">
        <v>-33.219280949999998</v>
      </c>
    </row>
    <row r="2107" spans="1:7" x14ac:dyDescent="0.4">
      <c r="A2107">
        <v>193415</v>
      </c>
      <c r="B2107" s="145">
        <v>42705</v>
      </c>
      <c r="C2107" t="s">
        <v>2517</v>
      </c>
      <c r="D2107" s="139">
        <v>2</v>
      </c>
      <c r="E2107" s="139">
        <v>2</v>
      </c>
      <c r="F2107" s="139">
        <v>0</v>
      </c>
      <c r="G2107" s="139">
        <v>-33.219280949999998</v>
      </c>
    </row>
    <row r="2108" spans="1:7" x14ac:dyDescent="0.4">
      <c r="A2108">
        <v>193504</v>
      </c>
      <c r="B2108" s="145">
        <v>42705</v>
      </c>
      <c r="C2108" t="s">
        <v>2542</v>
      </c>
      <c r="D2108" s="139">
        <v>5</v>
      </c>
      <c r="E2108" s="139">
        <v>2</v>
      </c>
      <c r="F2108" s="139">
        <v>1</v>
      </c>
      <c r="G2108" s="139">
        <v>-33.219280949999998</v>
      </c>
    </row>
    <row r="2109" spans="1:7" x14ac:dyDescent="0.4">
      <c r="A2109">
        <v>193855</v>
      </c>
      <c r="B2109" s="145">
        <v>42705</v>
      </c>
      <c r="C2109" t="s">
        <v>2480</v>
      </c>
      <c r="D2109" s="139">
        <v>4</v>
      </c>
      <c r="E2109" s="139">
        <v>1</v>
      </c>
      <c r="F2109" s="139">
        <v>0</v>
      </c>
      <c r="G2109" s="139">
        <v>-33.219280949999998</v>
      </c>
    </row>
    <row r="2110" spans="1:7" x14ac:dyDescent="0.4">
      <c r="A2110">
        <v>194135</v>
      </c>
      <c r="B2110" s="145">
        <v>42856</v>
      </c>
      <c r="C2110" t="s">
        <v>2525</v>
      </c>
      <c r="D2110" s="139">
        <v>4</v>
      </c>
      <c r="E2110" s="139">
        <v>3</v>
      </c>
      <c r="F2110" s="139">
        <v>0</v>
      </c>
      <c r="G2110" s="139">
        <v>-33.219280949999998</v>
      </c>
    </row>
    <row r="2111" spans="1:7" x14ac:dyDescent="0.4">
      <c r="A2111">
        <v>194186</v>
      </c>
      <c r="B2111" s="145">
        <v>42705</v>
      </c>
      <c r="C2111" t="s">
        <v>2557</v>
      </c>
      <c r="D2111" s="139">
        <v>3</v>
      </c>
      <c r="E2111" s="139">
        <v>2</v>
      </c>
      <c r="F2111" s="139">
        <v>1</v>
      </c>
      <c r="G2111" s="139">
        <v>-33.219280949999998</v>
      </c>
    </row>
    <row r="2112" spans="1:7" x14ac:dyDescent="0.4">
      <c r="A2112">
        <v>194260</v>
      </c>
      <c r="B2112" s="145">
        <v>42705</v>
      </c>
      <c r="C2112" t="s">
        <v>2549</v>
      </c>
      <c r="D2112" s="139">
        <v>2</v>
      </c>
      <c r="E2112" s="139">
        <v>1</v>
      </c>
      <c r="F2112" s="139">
        <v>0</v>
      </c>
      <c r="G2112" s="139">
        <v>-33.219280949999998</v>
      </c>
    </row>
    <row r="2113" spans="1:7" x14ac:dyDescent="0.4">
      <c r="A2113">
        <v>194304</v>
      </c>
      <c r="B2113" s="145">
        <v>42675</v>
      </c>
      <c r="C2113" t="s">
        <v>2477</v>
      </c>
      <c r="D2113" s="139">
        <v>3</v>
      </c>
      <c r="E2113" s="139">
        <v>3</v>
      </c>
      <c r="F2113" s="139">
        <v>1</v>
      </c>
      <c r="G2113" s="139">
        <v>-33.219280949999998</v>
      </c>
    </row>
    <row r="2114" spans="1:7" x14ac:dyDescent="0.4">
      <c r="A2114">
        <v>194321</v>
      </c>
      <c r="B2114" s="145">
        <v>42705</v>
      </c>
      <c r="C2114" t="s">
        <v>2478</v>
      </c>
      <c r="D2114" s="139">
        <v>5</v>
      </c>
      <c r="E2114" s="139">
        <v>2</v>
      </c>
      <c r="F2114" s="139">
        <v>1</v>
      </c>
      <c r="G2114" s="139">
        <v>-33.219280949999998</v>
      </c>
    </row>
    <row r="2115" spans="1:7" x14ac:dyDescent="0.4">
      <c r="A2115">
        <v>194345</v>
      </c>
      <c r="B2115" s="145">
        <v>42705</v>
      </c>
      <c r="C2115" t="s">
        <v>2523</v>
      </c>
      <c r="D2115" s="139">
        <v>1</v>
      </c>
      <c r="E2115" s="139">
        <v>1</v>
      </c>
      <c r="F2115" s="139">
        <v>0</v>
      </c>
      <c r="G2115" s="139">
        <v>-33.219280949999998</v>
      </c>
    </row>
    <row r="2116" spans="1:7" x14ac:dyDescent="0.4">
      <c r="A2116">
        <v>194510</v>
      </c>
      <c r="B2116" s="145">
        <v>42675</v>
      </c>
      <c r="C2116" t="s">
        <v>2540</v>
      </c>
      <c r="D2116" s="139">
        <v>3</v>
      </c>
      <c r="E2116" s="139">
        <v>3</v>
      </c>
      <c r="F2116" s="139">
        <v>1</v>
      </c>
      <c r="G2116" s="139">
        <v>-33.219280949999998</v>
      </c>
    </row>
    <row r="2117" spans="1:7" x14ac:dyDescent="0.4">
      <c r="A2117">
        <v>194587</v>
      </c>
      <c r="B2117" s="145">
        <v>42856</v>
      </c>
      <c r="C2117" t="s">
        <v>2565</v>
      </c>
      <c r="D2117" s="139">
        <v>2</v>
      </c>
      <c r="E2117" s="139">
        <v>1</v>
      </c>
      <c r="F2117" s="139">
        <v>0</v>
      </c>
      <c r="G2117" s="139">
        <v>-33.219280949999998</v>
      </c>
    </row>
    <row r="2118" spans="1:7" x14ac:dyDescent="0.4">
      <c r="A2118">
        <v>194629</v>
      </c>
      <c r="B2118" s="145">
        <v>42186</v>
      </c>
      <c r="C2118" t="s">
        <v>2541</v>
      </c>
      <c r="D2118" s="139">
        <v>5</v>
      </c>
      <c r="E2118" s="139">
        <v>1</v>
      </c>
      <c r="F2118" s="139">
        <v>1</v>
      </c>
      <c r="G2118" s="139">
        <v>-33.219280949999998</v>
      </c>
    </row>
    <row r="2119" spans="1:7" x14ac:dyDescent="0.4">
      <c r="A2119">
        <v>194631</v>
      </c>
      <c r="B2119" s="145">
        <v>42767</v>
      </c>
      <c r="C2119" t="s">
        <v>2515</v>
      </c>
      <c r="D2119" s="139">
        <v>4</v>
      </c>
      <c r="E2119" s="139">
        <v>3</v>
      </c>
      <c r="F2119" s="139">
        <v>0</v>
      </c>
      <c r="G2119" s="139">
        <v>-33.219280949999998</v>
      </c>
    </row>
    <row r="2120" spans="1:7" x14ac:dyDescent="0.4">
      <c r="A2120">
        <v>194760</v>
      </c>
      <c r="B2120" s="145">
        <v>41699</v>
      </c>
      <c r="C2120" t="s">
        <v>2545</v>
      </c>
      <c r="D2120" s="139">
        <v>3</v>
      </c>
      <c r="E2120" s="139">
        <v>3</v>
      </c>
      <c r="F2120" s="139">
        <v>1</v>
      </c>
      <c r="G2120" s="139">
        <v>-33.219280949999998</v>
      </c>
    </row>
    <row r="2121" spans="1:7" x14ac:dyDescent="0.4">
      <c r="A2121">
        <v>194832</v>
      </c>
      <c r="B2121" s="145">
        <v>42705</v>
      </c>
      <c r="C2121" t="s">
        <v>2511</v>
      </c>
      <c r="D2121" s="139">
        <v>2</v>
      </c>
      <c r="E2121" s="139">
        <v>1</v>
      </c>
      <c r="F2121" s="139">
        <v>0</v>
      </c>
      <c r="G2121" s="139">
        <v>-33.219280949999998</v>
      </c>
    </row>
    <row r="2122" spans="1:7" x14ac:dyDescent="0.4">
      <c r="A2122">
        <v>194924</v>
      </c>
      <c r="B2122" s="145">
        <v>42767</v>
      </c>
      <c r="C2122" t="s">
        <v>2513</v>
      </c>
      <c r="D2122" s="139">
        <v>3</v>
      </c>
      <c r="E2122" s="139">
        <v>1</v>
      </c>
      <c r="F2122" s="139">
        <v>1</v>
      </c>
      <c r="G2122" s="139">
        <v>-33.219280949999998</v>
      </c>
    </row>
    <row r="2123" spans="1:7" x14ac:dyDescent="0.4">
      <c r="A2123">
        <v>195080</v>
      </c>
      <c r="B2123" s="145">
        <v>42767</v>
      </c>
      <c r="C2123" t="s">
        <v>2568</v>
      </c>
      <c r="D2123" s="139">
        <v>4</v>
      </c>
      <c r="E2123" s="139">
        <v>1</v>
      </c>
      <c r="F2123" s="139">
        <v>0</v>
      </c>
      <c r="G2123" s="139">
        <v>-33.219280949999998</v>
      </c>
    </row>
    <row r="2124" spans="1:7" x14ac:dyDescent="0.4">
      <c r="A2124">
        <v>195225</v>
      </c>
      <c r="B2124" s="145">
        <v>42979</v>
      </c>
      <c r="C2124" t="s">
        <v>2554</v>
      </c>
      <c r="D2124" s="139">
        <v>3</v>
      </c>
      <c r="E2124" s="139">
        <v>2</v>
      </c>
      <c r="F2124" s="139">
        <v>1</v>
      </c>
      <c r="G2124" s="139">
        <v>-33.219280949999998</v>
      </c>
    </row>
    <row r="2125" spans="1:7" x14ac:dyDescent="0.4">
      <c r="A2125">
        <v>195228</v>
      </c>
      <c r="B2125" s="145">
        <v>42736</v>
      </c>
      <c r="C2125" t="s">
        <v>2543</v>
      </c>
      <c r="D2125" s="139">
        <v>2</v>
      </c>
      <c r="E2125" s="139">
        <v>2</v>
      </c>
      <c r="F2125" s="139">
        <v>0</v>
      </c>
      <c r="G2125" s="139">
        <v>-33.219280949999998</v>
      </c>
    </row>
    <row r="2126" spans="1:7" x14ac:dyDescent="0.4">
      <c r="A2126">
        <v>195278</v>
      </c>
      <c r="B2126" s="145">
        <v>42826</v>
      </c>
      <c r="C2126" t="s">
        <v>2564</v>
      </c>
      <c r="D2126" s="139">
        <v>3</v>
      </c>
      <c r="E2126" s="139">
        <v>3</v>
      </c>
      <c r="F2126" s="139">
        <v>1</v>
      </c>
      <c r="G2126" s="139">
        <v>-33.219280949999998</v>
      </c>
    </row>
    <row r="2127" spans="1:7" x14ac:dyDescent="0.4">
      <c r="A2127">
        <v>195367</v>
      </c>
      <c r="B2127" s="145">
        <v>42522</v>
      </c>
      <c r="C2127" t="s">
        <v>2569</v>
      </c>
      <c r="D2127" s="139">
        <v>5</v>
      </c>
      <c r="E2127" s="139">
        <v>1</v>
      </c>
      <c r="F2127" s="139">
        <v>1</v>
      </c>
      <c r="G2127" s="139">
        <v>-33.219280949999998</v>
      </c>
    </row>
    <row r="2128" spans="1:7" x14ac:dyDescent="0.4">
      <c r="A2128">
        <v>195370</v>
      </c>
      <c r="B2128" s="145">
        <v>42795</v>
      </c>
      <c r="C2128" t="s">
        <v>2556</v>
      </c>
      <c r="D2128" s="139">
        <v>5</v>
      </c>
      <c r="E2128" s="139">
        <v>2</v>
      </c>
      <c r="F2128" s="139">
        <v>1</v>
      </c>
      <c r="G2128" s="139">
        <v>-33.219280949999998</v>
      </c>
    </row>
    <row r="2129" spans="1:7" x14ac:dyDescent="0.4">
      <c r="A2129">
        <v>195580</v>
      </c>
      <c r="B2129" s="145">
        <v>42278</v>
      </c>
      <c r="C2129" t="s">
        <v>2562</v>
      </c>
      <c r="D2129" s="139">
        <v>5</v>
      </c>
      <c r="E2129" s="139">
        <v>1</v>
      </c>
      <c r="F2129" s="139">
        <v>1</v>
      </c>
      <c r="G2129" s="139">
        <v>-33.219280949999998</v>
      </c>
    </row>
    <row r="2130" spans="1:7" x14ac:dyDescent="0.4">
      <c r="A2130">
        <v>195606</v>
      </c>
      <c r="B2130" s="145">
        <v>42856</v>
      </c>
      <c r="C2130" t="s">
        <v>2550</v>
      </c>
      <c r="D2130" s="139">
        <v>5</v>
      </c>
      <c r="E2130" s="139">
        <v>1</v>
      </c>
      <c r="F2130" s="139">
        <v>1</v>
      </c>
      <c r="G2130" s="139">
        <v>-33.219280949999998</v>
      </c>
    </row>
    <row r="2131" spans="1:7" x14ac:dyDescent="0.4">
      <c r="A2131">
        <v>195608</v>
      </c>
      <c r="B2131" s="145">
        <v>42826</v>
      </c>
      <c r="C2131" t="s">
        <v>2571</v>
      </c>
      <c r="D2131" s="139">
        <v>2</v>
      </c>
      <c r="E2131" s="139">
        <v>1</v>
      </c>
      <c r="F2131" s="139">
        <v>0</v>
      </c>
      <c r="G2131" s="139">
        <v>-33.219280949999998</v>
      </c>
    </row>
    <row r="2132" spans="1:7" x14ac:dyDescent="0.4">
      <c r="A2132">
        <v>195769</v>
      </c>
      <c r="B2132" s="145">
        <v>42491</v>
      </c>
      <c r="C2132" t="s">
        <v>2510</v>
      </c>
      <c r="D2132" s="139">
        <v>4</v>
      </c>
      <c r="E2132" s="139">
        <v>2</v>
      </c>
      <c r="F2132" s="139">
        <v>0</v>
      </c>
      <c r="G2132" s="139">
        <v>-33.219280949999998</v>
      </c>
    </row>
    <row r="2133" spans="1:7" x14ac:dyDescent="0.4">
      <c r="A2133">
        <v>195792</v>
      </c>
      <c r="B2133" s="145">
        <v>42705</v>
      </c>
      <c r="C2133" t="s">
        <v>2566</v>
      </c>
      <c r="D2133" s="139">
        <v>2</v>
      </c>
      <c r="E2133" s="139">
        <v>2</v>
      </c>
      <c r="F2133" s="139">
        <v>0</v>
      </c>
      <c r="G2133" s="139">
        <v>-33.219280949999998</v>
      </c>
    </row>
    <row r="2134" spans="1:7" x14ac:dyDescent="0.4">
      <c r="A2134">
        <v>195878</v>
      </c>
      <c r="B2134" s="145">
        <v>42552</v>
      </c>
      <c r="C2134" t="s">
        <v>2526</v>
      </c>
      <c r="D2134" s="139">
        <v>5</v>
      </c>
      <c r="E2134" s="139">
        <v>2</v>
      </c>
      <c r="F2134" s="139">
        <v>1</v>
      </c>
      <c r="G2134" s="139">
        <v>-33.219280949999998</v>
      </c>
    </row>
    <row r="2135" spans="1:7" x14ac:dyDescent="0.4">
      <c r="A2135">
        <v>195982</v>
      </c>
      <c r="B2135" s="145">
        <v>42217</v>
      </c>
      <c r="C2135" t="s">
        <v>2546</v>
      </c>
      <c r="D2135" s="139">
        <v>3</v>
      </c>
      <c r="E2135" s="139">
        <v>3</v>
      </c>
      <c r="F2135" s="139">
        <v>1</v>
      </c>
      <c r="G2135" s="139">
        <v>-33.219280949999998</v>
      </c>
    </row>
    <row r="2136" spans="1:7" x14ac:dyDescent="0.4">
      <c r="A2136">
        <v>196099</v>
      </c>
      <c r="B2136" s="145">
        <v>42917</v>
      </c>
      <c r="C2136" t="s">
        <v>2552</v>
      </c>
      <c r="D2136" s="139">
        <v>2</v>
      </c>
      <c r="E2136" s="139">
        <v>1</v>
      </c>
      <c r="F2136" s="139">
        <v>0</v>
      </c>
      <c r="G2136" s="139">
        <v>-33.219280949999998</v>
      </c>
    </row>
    <row r="2137" spans="1:7" x14ac:dyDescent="0.4">
      <c r="A2137">
        <v>196136</v>
      </c>
      <c r="B2137" s="145">
        <v>42095</v>
      </c>
      <c r="C2137" t="s">
        <v>2570</v>
      </c>
      <c r="D2137" s="139">
        <v>2</v>
      </c>
      <c r="E2137" s="139">
        <v>1</v>
      </c>
      <c r="F2137" s="139">
        <v>0</v>
      </c>
      <c r="G2137" s="139">
        <v>-33.219280949999998</v>
      </c>
    </row>
    <row r="2138" spans="1:7" x14ac:dyDescent="0.4">
      <c r="A2138">
        <v>196178</v>
      </c>
      <c r="B2138" s="145">
        <v>42826</v>
      </c>
      <c r="C2138" t="s">
        <v>2530</v>
      </c>
      <c r="D2138" s="139">
        <v>5</v>
      </c>
      <c r="E2138" s="139">
        <v>1</v>
      </c>
      <c r="F2138" s="139">
        <v>1</v>
      </c>
      <c r="G2138" s="139">
        <v>-33.219280949999998</v>
      </c>
    </row>
    <row r="2139" spans="1:7" x14ac:dyDescent="0.4">
      <c r="A2139">
        <v>196488</v>
      </c>
      <c r="B2139" s="145">
        <v>42736</v>
      </c>
      <c r="C2139" t="s">
        <v>2563</v>
      </c>
      <c r="D2139" s="139">
        <v>5</v>
      </c>
      <c r="E2139" s="139">
        <v>1</v>
      </c>
      <c r="F2139" s="139">
        <v>1</v>
      </c>
      <c r="G2139" s="139">
        <v>-33.219280949999998</v>
      </c>
    </row>
    <row r="2140" spans="1:7" x14ac:dyDescent="0.4">
      <c r="A2140">
        <v>196554</v>
      </c>
      <c r="B2140" s="145">
        <v>42856</v>
      </c>
      <c r="C2140" t="s">
        <v>2567</v>
      </c>
      <c r="D2140" s="139">
        <v>4</v>
      </c>
      <c r="E2140" s="139">
        <v>1</v>
      </c>
      <c r="F2140" s="139">
        <v>0</v>
      </c>
      <c r="G2140" s="139">
        <v>-33.219280949999998</v>
      </c>
    </row>
    <row r="2141" spans="1:7" x14ac:dyDescent="0.4">
      <c r="A2141">
        <v>196636</v>
      </c>
      <c r="B2141" s="145">
        <v>42948</v>
      </c>
      <c r="C2141" t="s">
        <v>2579</v>
      </c>
      <c r="D2141" s="139">
        <v>5</v>
      </c>
      <c r="E2141" s="139">
        <v>1</v>
      </c>
      <c r="F2141" s="139">
        <v>1</v>
      </c>
      <c r="G2141" s="139">
        <v>-33.219280949999998</v>
      </c>
    </row>
    <row r="2142" spans="1:7" x14ac:dyDescent="0.4">
      <c r="A2142">
        <v>196637</v>
      </c>
      <c r="B2142" s="145">
        <v>42583</v>
      </c>
      <c r="C2142" t="s">
        <v>2544</v>
      </c>
      <c r="D2142" s="139">
        <v>5</v>
      </c>
      <c r="E2142" s="139">
        <v>1</v>
      </c>
      <c r="F2142" s="139">
        <v>1</v>
      </c>
      <c r="G2142" s="139">
        <v>-33.219280949999998</v>
      </c>
    </row>
    <row r="2143" spans="1:7" x14ac:dyDescent="0.4">
      <c r="A2143">
        <v>196689</v>
      </c>
      <c r="B2143" s="145">
        <v>42339</v>
      </c>
      <c r="C2143" t="s">
        <v>2551</v>
      </c>
      <c r="D2143" s="139">
        <v>2</v>
      </c>
      <c r="E2143" s="139">
        <v>2</v>
      </c>
      <c r="F2143" s="139">
        <v>0</v>
      </c>
      <c r="G2143" s="139">
        <v>-33.219280949999998</v>
      </c>
    </row>
    <row r="2144" spans="1:7" x14ac:dyDescent="0.4">
      <c r="A2144">
        <v>196866</v>
      </c>
      <c r="B2144" s="145">
        <v>42614</v>
      </c>
      <c r="C2144" t="s">
        <v>2591</v>
      </c>
      <c r="D2144" s="139">
        <v>5</v>
      </c>
      <c r="E2144" s="139">
        <v>2</v>
      </c>
      <c r="F2144" s="139">
        <v>1</v>
      </c>
      <c r="G2144" s="139">
        <v>-33.219280949999998</v>
      </c>
    </row>
    <row r="2145" spans="1:7" x14ac:dyDescent="0.4">
      <c r="A2145">
        <v>196953</v>
      </c>
      <c r="B2145" s="145">
        <v>42917</v>
      </c>
      <c r="C2145" t="s">
        <v>2547</v>
      </c>
      <c r="D2145" s="139">
        <v>3</v>
      </c>
      <c r="E2145" s="139">
        <v>1</v>
      </c>
      <c r="F2145" s="139">
        <v>1</v>
      </c>
      <c r="G2145" s="139">
        <v>-33.219280949999998</v>
      </c>
    </row>
    <row r="2146" spans="1:7" x14ac:dyDescent="0.4">
      <c r="A2146">
        <v>196957</v>
      </c>
      <c r="B2146" s="145">
        <v>42370</v>
      </c>
      <c r="C2146" t="s">
        <v>2553</v>
      </c>
      <c r="D2146" s="139">
        <v>2</v>
      </c>
      <c r="E2146" s="139">
        <v>2</v>
      </c>
      <c r="F2146" s="139">
        <v>0</v>
      </c>
      <c r="G2146" s="139">
        <v>-33.219280949999998</v>
      </c>
    </row>
    <row r="2147" spans="1:7" x14ac:dyDescent="0.4">
      <c r="A2147">
        <v>197066</v>
      </c>
      <c r="B2147" s="145">
        <v>42430</v>
      </c>
      <c r="C2147" t="s">
        <v>2548</v>
      </c>
      <c r="D2147" s="139">
        <v>2</v>
      </c>
      <c r="E2147" s="139">
        <v>2</v>
      </c>
      <c r="F2147" s="139">
        <v>0</v>
      </c>
      <c r="G2147" s="139">
        <v>-33.219280949999998</v>
      </c>
    </row>
    <row r="2148" spans="1:7" x14ac:dyDescent="0.4">
      <c r="A2148">
        <v>197123</v>
      </c>
      <c r="B2148" s="145">
        <v>42826</v>
      </c>
      <c r="C2148" t="s">
        <v>2599</v>
      </c>
      <c r="D2148" s="139">
        <v>5</v>
      </c>
      <c r="E2148" s="139">
        <v>2</v>
      </c>
      <c r="F2148" s="139">
        <v>1</v>
      </c>
      <c r="G2148" s="139">
        <v>-33.219280949999998</v>
      </c>
    </row>
    <row r="2149" spans="1:7" x14ac:dyDescent="0.4">
      <c r="A2149">
        <v>197130</v>
      </c>
      <c r="B2149" s="145">
        <v>42705</v>
      </c>
      <c r="C2149" t="s">
        <v>2592</v>
      </c>
      <c r="D2149" s="139">
        <v>4</v>
      </c>
      <c r="E2149" s="139">
        <v>1</v>
      </c>
      <c r="F2149" s="139">
        <v>0</v>
      </c>
      <c r="G2149" s="139">
        <v>-33.219280949999998</v>
      </c>
    </row>
    <row r="2150" spans="1:7" x14ac:dyDescent="0.4">
      <c r="A2150">
        <v>197167</v>
      </c>
      <c r="B2150" s="145">
        <v>42217</v>
      </c>
      <c r="C2150" t="s">
        <v>2594</v>
      </c>
      <c r="D2150" s="139">
        <v>3</v>
      </c>
      <c r="E2150" s="139">
        <v>1</v>
      </c>
      <c r="F2150" s="139">
        <v>1</v>
      </c>
      <c r="G2150" s="139">
        <v>-33.219280949999998</v>
      </c>
    </row>
    <row r="2151" spans="1:7" x14ac:dyDescent="0.4">
      <c r="A2151">
        <v>197168</v>
      </c>
      <c r="B2151" s="145">
        <v>42583</v>
      </c>
      <c r="C2151" t="s">
        <v>2595</v>
      </c>
      <c r="D2151" s="139">
        <v>5</v>
      </c>
      <c r="E2151" s="139">
        <v>1</v>
      </c>
      <c r="F2151" s="139">
        <v>1</v>
      </c>
      <c r="G2151" s="139">
        <v>-33.219280949999998</v>
      </c>
    </row>
    <row r="2152" spans="1:7" x14ac:dyDescent="0.4">
      <c r="A2152">
        <v>197210</v>
      </c>
      <c r="B2152" s="145">
        <v>42491</v>
      </c>
      <c r="C2152" t="s">
        <v>2560</v>
      </c>
      <c r="D2152" s="139">
        <v>3</v>
      </c>
      <c r="E2152" s="139">
        <v>1</v>
      </c>
      <c r="F2152" s="139">
        <v>1</v>
      </c>
      <c r="G2152" s="139">
        <v>-33.219280949999998</v>
      </c>
    </row>
    <row r="2153" spans="1:7" x14ac:dyDescent="0.4">
      <c r="A2153">
        <v>197295</v>
      </c>
      <c r="B2153" s="145">
        <v>42736</v>
      </c>
      <c r="C2153" t="s">
        <v>2558</v>
      </c>
      <c r="D2153" s="139">
        <v>4</v>
      </c>
      <c r="E2153" s="139">
        <v>1</v>
      </c>
      <c r="F2153" s="139">
        <v>0</v>
      </c>
      <c r="G2153" s="139">
        <v>-33.219280949999998</v>
      </c>
    </row>
    <row r="2154" spans="1:7" x14ac:dyDescent="0.4">
      <c r="A2154">
        <v>197299</v>
      </c>
      <c r="B2154" s="145">
        <v>42736</v>
      </c>
      <c r="C2154" t="s">
        <v>2573</v>
      </c>
      <c r="D2154" s="139">
        <v>4</v>
      </c>
      <c r="E2154" s="139">
        <v>1</v>
      </c>
      <c r="F2154" s="139">
        <v>0</v>
      </c>
      <c r="G2154" s="139">
        <v>-33.219280949999998</v>
      </c>
    </row>
    <row r="2155" spans="1:7" x14ac:dyDescent="0.4">
      <c r="A2155">
        <v>197328</v>
      </c>
      <c r="B2155" s="145">
        <v>42644</v>
      </c>
      <c r="C2155" t="s">
        <v>2596</v>
      </c>
      <c r="D2155" s="139">
        <v>5</v>
      </c>
      <c r="E2155" s="139">
        <v>2</v>
      </c>
      <c r="F2155" s="139">
        <v>1</v>
      </c>
      <c r="G2155" s="139">
        <v>-33.219280949999998</v>
      </c>
    </row>
    <row r="2156" spans="1:7" x14ac:dyDescent="0.4">
      <c r="A2156">
        <v>197365</v>
      </c>
      <c r="B2156" s="145">
        <v>42767</v>
      </c>
      <c r="C2156" t="s">
        <v>2586</v>
      </c>
      <c r="D2156" s="139">
        <v>3</v>
      </c>
      <c r="E2156" s="139">
        <v>1</v>
      </c>
      <c r="F2156" s="139">
        <v>1</v>
      </c>
      <c r="G2156" s="139">
        <v>-33.219280949999998</v>
      </c>
    </row>
    <row r="2157" spans="1:7" x14ac:dyDescent="0.4">
      <c r="A2157">
        <v>197467</v>
      </c>
      <c r="B2157" s="145">
        <v>42856</v>
      </c>
      <c r="C2157" t="s">
        <v>2583</v>
      </c>
      <c r="D2157" s="139">
        <v>3</v>
      </c>
      <c r="E2157" s="139">
        <v>1</v>
      </c>
      <c r="F2157" s="139">
        <v>1</v>
      </c>
      <c r="G2157" s="139">
        <v>-33.219280949999998</v>
      </c>
    </row>
    <row r="2158" spans="1:7" x14ac:dyDescent="0.4">
      <c r="A2158">
        <v>197504</v>
      </c>
      <c r="B2158" s="145">
        <v>42675</v>
      </c>
      <c r="C2158" t="s">
        <v>2576</v>
      </c>
      <c r="D2158" s="139">
        <v>5</v>
      </c>
      <c r="E2158" s="139">
        <v>1</v>
      </c>
      <c r="F2158" s="139">
        <v>1</v>
      </c>
      <c r="G2158" s="139">
        <v>-33.219280949999998</v>
      </c>
    </row>
    <row r="2159" spans="1:7" x14ac:dyDescent="0.4">
      <c r="A2159">
        <v>197538</v>
      </c>
      <c r="B2159" s="145">
        <v>42705</v>
      </c>
      <c r="C2159" t="s">
        <v>2584</v>
      </c>
      <c r="D2159" s="139">
        <v>2</v>
      </c>
      <c r="E2159" s="139">
        <v>1</v>
      </c>
      <c r="F2159" s="139">
        <v>0</v>
      </c>
      <c r="G2159" s="139">
        <v>-33.219280949999998</v>
      </c>
    </row>
    <row r="2160" spans="1:7" x14ac:dyDescent="0.4">
      <c r="A2160">
        <v>197732</v>
      </c>
      <c r="B2160" s="145">
        <v>42614</v>
      </c>
      <c r="C2160" t="s">
        <v>2598</v>
      </c>
      <c r="D2160" s="139">
        <v>5</v>
      </c>
      <c r="E2160" s="139">
        <v>2</v>
      </c>
      <c r="F2160" s="139">
        <v>1</v>
      </c>
      <c r="G2160" s="139">
        <v>-33.219280949999998</v>
      </c>
    </row>
    <row r="2161" spans="1:7" x14ac:dyDescent="0.4">
      <c r="A2161">
        <v>197758</v>
      </c>
      <c r="B2161" s="145">
        <v>42705</v>
      </c>
      <c r="C2161" t="s">
        <v>2587</v>
      </c>
      <c r="D2161" s="139">
        <v>2</v>
      </c>
      <c r="E2161" s="139">
        <v>1</v>
      </c>
      <c r="F2161" s="139">
        <v>0</v>
      </c>
      <c r="G2161" s="139">
        <v>-33.219280949999998</v>
      </c>
    </row>
    <row r="2162" spans="1:7" x14ac:dyDescent="0.4">
      <c r="A2162">
        <v>197796</v>
      </c>
      <c r="B2162" s="145">
        <v>42644</v>
      </c>
      <c r="C2162" t="s">
        <v>2602</v>
      </c>
      <c r="D2162" s="139">
        <v>5</v>
      </c>
      <c r="E2162" s="139">
        <v>2</v>
      </c>
      <c r="F2162" s="139">
        <v>1</v>
      </c>
      <c r="G2162" s="139">
        <v>-33.219280949999998</v>
      </c>
    </row>
    <row r="2163" spans="1:7" x14ac:dyDescent="0.4">
      <c r="A2163">
        <v>197863</v>
      </c>
      <c r="B2163" s="145">
        <v>42887</v>
      </c>
      <c r="C2163" t="s">
        <v>2555</v>
      </c>
      <c r="D2163" s="139">
        <v>2</v>
      </c>
      <c r="E2163" s="139">
        <v>1</v>
      </c>
      <c r="F2163" s="139">
        <v>0</v>
      </c>
      <c r="G2163" s="139">
        <v>-33.219280949999998</v>
      </c>
    </row>
    <row r="2164" spans="1:7" x14ac:dyDescent="0.4">
      <c r="A2164">
        <v>197991</v>
      </c>
      <c r="B2164" s="145">
        <v>42614</v>
      </c>
      <c r="C2164" t="s">
        <v>2603</v>
      </c>
      <c r="D2164" s="139">
        <v>3</v>
      </c>
      <c r="E2164" s="139">
        <v>3</v>
      </c>
      <c r="F2164" s="139">
        <v>1</v>
      </c>
      <c r="G2164" s="139">
        <v>-33.219280949999998</v>
      </c>
    </row>
    <row r="2165" spans="1:7" x14ac:dyDescent="0.4">
      <c r="A2165">
        <v>198205</v>
      </c>
      <c r="B2165" s="145">
        <v>42795</v>
      </c>
      <c r="C2165" t="s">
        <v>2559</v>
      </c>
      <c r="D2165" s="139">
        <v>3</v>
      </c>
      <c r="E2165" s="139">
        <v>2</v>
      </c>
      <c r="F2165" s="139">
        <v>1</v>
      </c>
      <c r="G2165" s="139">
        <v>-33.219280949999998</v>
      </c>
    </row>
    <row r="2166" spans="1:7" x14ac:dyDescent="0.4">
      <c r="A2166">
        <v>198236</v>
      </c>
      <c r="B2166" s="145">
        <v>42826</v>
      </c>
      <c r="C2166" t="s">
        <v>2585</v>
      </c>
      <c r="D2166" s="139">
        <v>4</v>
      </c>
      <c r="E2166" s="139">
        <v>1</v>
      </c>
      <c r="F2166" s="139">
        <v>0</v>
      </c>
      <c r="G2166" s="139">
        <v>-33.219280949999998</v>
      </c>
    </row>
    <row r="2167" spans="1:7" x14ac:dyDescent="0.4">
      <c r="A2167">
        <v>198290</v>
      </c>
      <c r="B2167" s="145">
        <v>42736</v>
      </c>
      <c r="C2167" t="s">
        <v>2578</v>
      </c>
      <c r="D2167" s="139">
        <v>3</v>
      </c>
      <c r="E2167" s="139">
        <v>2</v>
      </c>
      <c r="F2167" s="139">
        <v>1</v>
      </c>
      <c r="G2167" s="139">
        <v>-33.219280949999998</v>
      </c>
    </row>
    <row r="2168" spans="1:7" x14ac:dyDescent="0.4">
      <c r="A2168">
        <v>198294</v>
      </c>
      <c r="B2168" s="145">
        <v>41821</v>
      </c>
      <c r="C2168" t="s">
        <v>2593</v>
      </c>
      <c r="D2168" s="139">
        <v>3</v>
      </c>
      <c r="E2168" s="139">
        <v>3</v>
      </c>
      <c r="F2168" s="139">
        <v>1</v>
      </c>
      <c r="G2168" s="139">
        <v>-33.219280949999998</v>
      </c>
    </row>
    <row r="2169" spans="1:7" x14ac:dyDescent="0.4">
      <c r="A2169">
        <v>198300</v>
      </c>
      <c r="B2169" s="145">
        <v>42948</v>
      </c>
      <c r="C2169" t="s">
        <v>2582</v>
      </c>
      <c r="D2169" s="139">
        <v>3</v>
      </c>
      <c r="E2169" s="139">
        <v>3</v>
      </c>
      <c r="F2169" s="139">
        <v>1</v>
      </c>
      <c r="G2169" s="139">
        <v>-33.219280949999998</v>
      </c>
    </row>
    <row r="2170" spans="1:7" x14ac:dyDescent="0.4">
      <c r="A2170">
        <v>198791</v>
      </c>
      <c r="B2170" s="145">
        <v>42583</v>
      </c>
      <c r="C2170" t="s">
        <v>2561</v>
      </c>
      <c r="D2170" s="139">
        <v>3</v>
      </c>
      <c r="E2170" s="139">
        <v>3</v>
      </c>
      <c r="F2170" s="139">
        <v>1</v>
      </c>
      <c r="G2170" s="139">
        <v>-33.219280949999998</v>
      </c>
    </row>
    <row r="2171" spans="1:7" x14ac:dyDescent="0.4">
      <c r="A2171">
        <v>198809</v>
      </c>
      <c r="B2171" s="145">
        <v>42583</v>
      </c>
      <c r="C2171" t="s">
        <v>2588</v>
      </c>
      <c r="D2171" s="139">
        <v>2</v>
      </c>
      <c r="E2171" s="139">
        <v>2</v>
      </c>
      <c r="F2171" s="139">
        <v>0</v>
      </c>
      <c r="G2171" s="139">
        <v>-33.219280949999998</v>
      </c>
    </row>
    <row r="2172" spans="1:7" x14ac:dyDescent="0.4">
      <c r="A2172">
        <v>198908</v>
      </c>
      <c r="B2172" s="145">
        <v>42887</v>
      </c>
      <c r="C2172" t="s">
        <v>2581</v>
      </c>
      <c r="D2172" s="139">
        <v>2</v>
      </c>
      <c r="E2172" s="139">
        <v>1</v>
      </c>
      <c r="F2172" s="139">
        <v>0</v>
      </c>
      <c r="G2172" s="139">
        <v>-33.219280949999998</v>
      </c>
    </row>
    <row r="2173" spans="1:7" x14ac:dyDescent="0.4">
      <c r="A2173">
        <v>198947</v>
      </c>
      <c r="B2173" s="145">
        <v>42736</v>
      </c>
      <c r="C2173" t="s">
        <v>2600</v>
      </c>
      <c r="D2173" s="139">
        <v>2</v>
      </c>
      <c r="E2173" s="139">
        <v>1</v>
      </c>
      <c r="F2173" s="139">
        <v>0</v>
      </c>
      <c r="G2173" s="139">
        <v>-33.219280949999998</v>
      </c>
    </row>
    <row r="2174" spans="1:7" x14ac:dyDescent="0.4">
      <c r="A2174">
        <v>198990</v>
      </c>
      <c r="B2174" s="145">
        <v>42826</v>
      </c>
      <c r="C2174" t="s">
        <v>2631</v>
      </c>
      <c r="D2174" s="139">
        <v>3</v>
      </c>
      <c r="E2174" s="139">
        <v>1</v>
      </c>
      <c r="F2174" s="139">
        <v>1</v>
      </c>
      <c r="G2174" s="139">
        <v>-33.219280949999998</v>
      </c>
    </row>
    <row r="2175" spans="1:7" x14ac:dyDescent="0.4">
      <c r="A2175">
        <v>199062</v>
      </c>
      <c r="B2175" s="145">
        <v>42736</v>
      </c>
      <c r="C2175" t="s">
        <v>2621</v>
      </c>
      <c r="D2175" s="139">
        <v>5</v>
      </c>
      <c r="E2175" s="139">
        <v>2</v>
      </c>
      <c r="F2175" s="139">
        <v>1</v>
      </c>
      <c r="G2175" s="139">
        <v>-33.219280949999998</v>
      </c>
    </row>
    <row r="2176" spans="1:7" x14ac:dyDescent="0.4">
      <c r="A2176">
        <v>199115</v>
      </c>
      <c r="B2176" s="145">
        <v>42948</v>
      </c>
      <c r="C2176" t="s">
        <v>2597</v>
      </c>
      <c r="D2176" s="139">
        <v>5</v>
      </c>
      <c r="E2176" s="139">
        <v>1</v>
      </c>
      <c r="F2176" s="139">
        <v>1</v>
      </c>
      <c r="G2176" s="139">
        <v>-33.219280949999998</v>
      </c>
    </row>
    <row r="2177" spans="1:7" x14ac:dyDescent="0.4">
      <c r="A2177">
        <v>199227</v>
      </c>
      <c r="B2177" s="145">
        <v>42767</v>
      </c>
      <c r="C2177" t="s">
        <v>2589</v>
      </c>
      <c r="D2177" s="139">
        <v>2</v>
      </c>
      <c r="E2177" s="139">
        <v>1</v>
      </c>
      <c r="F2177" s="139">
        <v>0</v>
      </c>
      <c r="G2177" s="139">
        <v>-33.219280949999998</v>
      </c>
    </row>
    <row r="2178" spans="1:7" x14ac:dyDescent="0.4">
      <c r="A2178">
        <v>199300</v>
      </c>
      <c r="B2178" s="145">
        <v>42795</v>
      </c>
      <c r="C2178" t="s">
        <v>2577</v>
      </c>
      <c r="D2178" s="139">
        <v>2</v>
      </c>
      <c r="E2178" s="139">
        <v>1</v>
      </c>
      <c r="F2178" s="139">
        <v>0</v>
      </c>
      <c r="G2178" s="139">
        <v>-33.219280949999998</v>
      </c>
    </row>
    <row r="2179" spans="1:7" x14ac:dyDescent="0.4">
      <c r="A2179">
        <v>199349</v>
      </c>
      <c r="B2179" s="145">
        <v>42583</v>
      </c>
      <c r="C2179" t="s">
        <v>2606</v>
      </c>
      <c r="D2179" s="139">
        <v>5</v>
      </c>
      <c r="E2179" s="139">
        <v>1</v>
      </c>
      <c r="F2179" s="139">
        <v>1</v>
      </c>
      <c r="G2179" s="139">
        <v>-33.219280949999998</v>
      </c>
    </row>
    <row r="2180" spans="1:7" x14ac:dyDescent="0.4">
      <c r="A2180">
        <v>199453</v>
      </c>
      <c r="B2180" s="145">
        <v>42767</v>
      </c>
      <c r="C2180" t="s">
        <v>2614</v>
      </c>
      <c r="D2180" s="139">
        <v>3</v>
      </c>
      <c r="E2180" s="139">
        <v>2</v>
      </c>
      <c r="F2180" s="139">
        <v>1</v>
      </c>
      <c r="G2180" s="139">
        <v>-33.219280949999998</v>
      </c>
    </row>
    <row r="2181" spans="1:7" x14ac:dyDescent="0.4">
      <c r="A2181">
        <v>199480</v>
      </c>
      <c r="B2181" s="145">
        <v>42826</v>
      </c>
      <c r="C2181" t="s">
        <v>2617</v>
      </c>
      <c r="D2181" s="139">
        <v>2</v>
      </c>
      <c r="E2181" s="139">
        <v>1</v>
      </c>
      <c r="F2181" s="139">
        <v>0</v>
      </c>
      <c r="G2181" s="139">
        <v>-33.219280949999998</v>
      </c>
    </row>
    <row r="2182" spans="1:7" x14ac:dyDescent="0.4">
      <c r="A2182">
        <v>199504</v>
      </c>
      <c r="B2182" s="145">
        <v>42826</v>
      </c>
      <c r="C2182" t="s">
        <v>2630</v>
      </c>
      <c r="D2182" s="139">
        <v>3</v>
      </c>
      <c r="E2182" s="139">
        <v>3</v>
      </c>
      <c r="F2182" s="139">
        <v>1</v>
      </c>
      <c r="G2182" s="139">
        <v>-33.219280949999998</v>
      </c>
    </row>
    <row r="2183" spans="1:7" x14ac:dyDescent="0.4">
      <c r="A2183">
        <v>199549</v>
      </c>
      <c r="B2183" s="145">
        <v>42675</v>
      </c>
      <c r="C2183" t="s">
        <v>2607</v>
      </c>
      <c r="D2183" s="139">
        <v>5</v>
      </c>
      <c r="E2183" s="139">
        <v>2</v>
      </c>
      <c r="F2183" s="139">
        <v>1</v>
      </c>
      <c r="G2183" s="139">
        <v>-33.219280949999998</v>
      </c>
    </row>
    <row r="2184" spans="1:7" x14ac:dyDescent="0.4">
      <c r="A2184">
        <v>199748</v>
      </c>
      <c r="B2184" s="145">
        <v>42887</v>
      </c>
      <c r="C2184" t="s">
        <v>2608</v>
      </c>
      <c r="D2184" s="139">
        <v>3</v>
      </c>
      <c r="E2184" s="139">
        <v>2</v>
      </c>
      <c r="F2184" s="139">
        <v>1</v>
      </c>
      <c r="G2184" s="139">
        <v>-33.219280949999998</v>
      </c>
    </row>
    <row r="2185" spans="1:7" x14ac:dyDescent="0.4">
      <c r="A2185">
        <v>199767</v>
      </c>
      <c r="B2185" s="145">
        <v>42644</v>
      </c>
      <c r="C2185" t="s">
        <v>2580</v>
      </c>
      <c r="D2185" s="139">
        <v>2</v>
      </c>
      <c r="E2185" s="139">
        <v>1</v>
      </c>
      <c r="F2185" s="139">
        <v>0</v>
      </c>
      <c r="G2185" s="139">
        <v>-33.219280949999998</v>
      </c>
    </row>
    <row r="2186" spans="1:7" x14ac:dyDescent="0.4">
      <c r="A2186">
        <v>199810</v>
      </c>
      <c r="B2186" s="145">
        <v>41214</v>
      </c>
      <c r="C2186" t="s">
        <v>2605</v>
      </c>
      <c r="D2186" s="139">
        <v>3</v>
      </c>
      <c r="E2186" s="139">
        <v>3</v>
      </c>
      <c r="F2186" s="139">
        <v>1</v>
      </c>
      <c r="G2186" s="139">
        <v>-33.219280949999998</v>
      </c>
    </row>
    <row r="2187" spans="1:7" x14ac:dyDescent="0.4">
      <c r="A2187">
        <v>199892</v>
      </c>
      <c r="B2187" s="145">
        <v>42856</v>
      </c>
      <c r="C2187" t="s">
        <v>2575</v>
      </c>
      <c r="D2187" s="139">
        <v>3</v>
      </c>
      <c r="E2187" s="139">
        <v>2</v>
      </c>
      <c r="F2187" s="139">
        <v>1</v>
      </c>
      <c r="G2187" s="139">
        <v>-33.219280949999998</v>
      </c>
    </row>
    <row r="2188" spans="1:7" x14ac:dyDescent="0.4">
      <c r="A2188">
        <v>200029</v>
      </c>
      <c r="B2188" s="145">
        <v>42156</v>
      </c>
      <c r="C2188" t="s">
        <v>2601</v>
      </c>
      <c r="D2188" s="139">
        <v>5</v>
      </c>
      <c r="E2188" s="139">
        <v>1</v>
      </c>
      <c r="F2188" s="139">
        <v>1</v>
      </c>
      <c r="G2188" s="139">
        <v>-33.219280949999998</v>
      </c>
    </row>
    <row r="2189" spans="1:7" x14ac:dyDescent="0.4">
      <c r="A2189">
        <v>200115</v>
      </c>
      <c r="B2189" s="145">
        <v>42887</v>
      </c>
      <c r="C2189" t="s">
        <v>2611</v>
      </c>
      <c r="D2189" s="139">
        <v>5</v>
      </c>
      <c r="E2189" s="139">
        <v>1</v>
      </c>
      <c r="F2189" s="139">
        <v>1</v>
      </c>
      <c r="G2189" s="139">
        <v>-33.219280949999998</v>
      </c>
    </row>
    <row r="2190" spans="1:7" x14ac:dyDescent="0.4">
      <c r="A2190">
        <v>200208</v>
      </c>
      <c r="B2190" s="145">
        <v>42552</v>
      </c>
      <c r="C2190" t="s">
        <v>2574</v>
      </c>
      <c r="D2190" s="139">
        <v>3</v>
      </c>
      <c r="E2190" s="139">
        <v>3</v>
      </c>
      <c r="F2190" s="139">
        <v>1</v>
      </c>
      <c r="G2190" s="139">
        <v>-33.219280949999998</v>
      </c>
    </row>
    <row r="2191" spans="1:7" x14ac:dyDescent="0.4">
      <c r="A2191">
        <v>200250</v>
      </c>
      <c r="B2191" s="145">
        <v>42795</v>
      </c>
      <c r="C2191" t="s">
        <v>2615</v>
      </c>
      <c r="D2191" s="139">
        <v>2</v>
      </c>
      <c r="E2191" s="139">
        <v>1</v>
      </c>
      <c r="F2191" s="139">
        <v>0</v>
      </c>
      <c r="G2191" s="139">
        <v>-33.219280949999998</v>
      </c>
    </row>
    <row r="2192" spans="1:7" x14ac:dyDescent="0.4">
      <c r="A2192">
        <v>200311</v>
      </c>
      <c r="B2192" s="145">
        <v>42979</v>
      </c>
      <c r="C2192" t="s">
        <v>2624</v>
      </c>
      <c r="D2192" s="139">
        <v>3</v>
      </c>
      <c r="E2192" s="139">
        <v>1</v>
      </c>
      <c r="F2192" s="139">
        <v>1</v>
      </c>
      <c r="G2192" s="139">
        <v>-33.219280949999998</v>
      </c>
    </row>
    <row r="2193" spans="1:7" x14ac:dyDescent="0.4">
      <c r="A2193">
        <v>200381</v>
      </c>
      <c r="B2193" s="145">
        <v>42583</v>
      </c>
      <c r="C2193" t="s">
        <v>2622</v>
      </c>
      <c r="D2193" s="139">
        <v>5</v>
      </c>
      <c r="E2193" s="139">
        <v>1</v>
      </c>
      <c r="F2193" s="139">
        <v>1</v>
      </c>
      <c r="G2193" s="139">
        <v>-33.219280949999998</v>
      </c>
    </row>
    <row r="2194" spans="1:7" x14ac:dyDescent="0.4">
      <c r="A2194">
        <v>200426</v>
      </c>
      <c r="B2194" s="145">
        <v>42736</v>
      </c>
      <c r="C2194" t="s">
        <v>2590</v>
      </c>
      <c r="D2194" s="139">
        <v>3</v>
      </c>
      <c r="E2194" s="139">
        <v>2</v>
      </c>
      <c r="F2194" s="139">
        <v>1</v>
      </c>
      <c r="G2194" s="139">
        <v>-33.219280949999998</v>
      </c>
    </row>
    <row r="2195" spans="1:7" x14ac:dyDescent="0.4">
      <c r="A2195">
        <v>200474</v>
      </c>
      <c r="B2195" s="145">
        <v>42583</v>
      </c>
      <c r="C2195" t="s">
        <v>2634</v>
      </c>
      <c r="D2195" s="139">
        <v>2</v>
      </c>
      <c r="E2195" s="139">
        <v>2</v>
      </c>
      <c r="F2195" s="139">
        <v>0</v>
      </c>
      <c r="G2195" s="139">
        <v>-33.219280949999998</v>
      </c>
    </row>
    <row r="2196" spans="1:7" x14ac:dyDescent="0.4">
      <c r="A2196">
        <v>200534</v>
      </c>
      <c r="B2196" s="145">
        <v>42705</v>
      </c>
      <c r="C2196" t="s">
        <v>2620</v>
      </c>
      <c r="D2196" s="139">
        <v>4</v>
      </c>
      <c r="E2196" s="139">
        <v>1</v>
      </c>
      <c r="F2196" s="139">
        <v>0</v>
      </c>
      <c r="G2196" s="139">
        <v>-33.219280949999998</v>
      </c>
    </row>
    <row r="2197" spans="1:7" x14ac:dyDescent="0.4">
      <c r="A2197">
        <v>200652</v>
      </c>
      <c r="B2197" s="145">
        <v>42644</v>
      </c>
      <c r="C2197" t="s">
        <v>2632</v>
      </c>
      <c r="D2197" s="139">
        <v>1</v>
      </c>
      <c r="E2197" s="139">
        <v>2</v>
      </c>
      <c r="F2197" s="139">
        <v>0</v>
      </c>
      <c r="G2197" s="139">
        <v>-33.219280949999998</v>
      </c>
    </row>
    <row r="2198" spans="1:7" x14ac:dyDescent="0.4">
      <c r="A2198">
        <v>200682</v>
      </c>
      <c r="B2198" s="145">
        <v>42095</v>
      </c>
      <c r="C2198" t="s">
        <v>2626</v>
      </c>
      <c r="D2198" s="139">
        <v>5</v>
      </c>
      <c r="E2198" s="139">
        <v>1</v>
      </c>
      <c r="F2198" s="139">
        <v>1</v>
      </c>
      <c r="G2198" s="139">
        <v>-33.219280949999998</v>
      </c>
    </row>
    <row r="2199" spans="1:7" x14ac:dyDescent="0.4">
      <c r="A2199">
        <v>200751</v>
      </c>
      <c r="B2199" s="145">
        <v>42675</v>
      </c>
      <c r="C2199" t="s">
        <v>2572</v>
      </c>
      <c r="D2199" s="139">
        <v>3</v>
      </c>
      <c r="E2199" s="139">
        <v>1</v>
      </c>
      <c r="F2199" s="139">
        <v>1</v>
      </c>
      <c r="G2199" s="139">
        <v>-33.219280949999998</v>
      </c>
    </row>
    <row r="2200" spans="1:7" x14ac:dyDescent="0.4">
      <c r="A2200">
        <v>200815</v>
      </c>
      <c r="B2200" s="145">
        <v>42064</v>
      </c>
      <c r="C2200" t="s">
        <v>2610</v>
      </c>
      <c r="D2200" s="139">
        <v>5</v>
      </c>
      <c r="E2200" s="139">
        <v>1</v>
      </c>
      <c r="F2200" s="139">
        <v>1</v>
      </c>
      <c r="G2200" s="139">
        <v>-33.219280949999998</v>
      </c>
    </row>
    <row r="2201" spans="1:7" x14ac:dyDescent="0.4">
      <c r="A2201">
        <v>200831</v>
      </c>
      <c r="B2201" s="145">
        <v>42767</v>
      </c>
      <c r="C2201" t="s">
        <v>2619</v>
      </c>
      <c r="D2201" s="139">
        <v>2</v>
      </c>
      <c r="E2201" s="139">
        <v>1</v>
      </c>
      <c r="F2201" s="139">
        <v>0</v>
      </c>
      <c r="G2201" s="139">
        <v>-33.219280949999998</v>
      </c>
    </row>
    <row r="2202" spans="1:7" x14ac:dyDescent="0.4">
      <c r="A2202">
        <v>201012</v>
      </c>
      <c r="B2202" s="145">
        <v>42005</v>
      </c>
      <c r="C2202" t="s">
        <v>2609</v>
      </c>
      <c r="D2202" s="139">
        <v>5</v>
      </c>
      <c r="E2202" s="139">
        <v>1</v>
      </c>
      <c r="F2202" s="139">
        <v>1</v>
      </c>
      <c r="G2202" s="139">
        <v>-33.219280949999998</v>
      </c>
    </row>
    <row r="2203" spans="1:7" x14ac:dyDescent="0.4">
      <c r="A2203">
        <v>201050</v>
      </c>
      <c r="B2203" s="145">
        <v>42948</v>
      </c>
      <c r="C2203" t="s">
        <v>2616</v>
      </c>
      <c r="D2203" s="139">
        <v>2</v>
      </c>
      <c r="E2203" s="139">
        <v>1</v>
      </c>
      <c r="F2203" s="139">
        <v>0</v>
      </c>
      <c r="G2203" s="139">
        <v>-33.219280949999998</v>
      </c>
    </row>
    <row r="2204" spans="1:7" x14ac:dyDescent="0.4">
      <c r="A2204">
        <v>201169</v>
      </c>
      <c r="B2204" s="145">
        <v>42552</v>
      </c>
      <c r="C2204" t="s">
        <v>2623</v>
      </c>
      <c r="D2204" s="139">
        <v>2</v>
      </c>
      <c r="E2204" s="139">
        <v>2</v>
      </c>
      <c r="F2204" s="139">
        <v>0</v>
      </c>
      <c r="G2204" s="139">
        <v>-33.219280949999998</v>
      </c>
    </row>
    <row r="2205" spans="1:7" x14ac:dyDescent="0.4">
      <c r="A2205">
        <v>201262</v>
      </c>
      <c r="B2205" s="145">
        <v>43009</v>
      </c>
      <c r="C2205" t="s">
        <v>2618</v>
      </c>
      <c r="D2205" s="139">
        <v>5</v>
      </c>
      <c r="E2205" s="139">
        <v>2</v>
      </c>
      <c r="F2205" s="139">
        <v>1</v>
      </c>
      <c r="G2205" s="139">
        <v>-33.219280949999998</v>
      </c>
    </row>
    <row r="2206" spans="1:7" x14ac:dyDescent="0.4">
      <c r="A2206">
        <v>201368</v>
      </c>
      <c r="B2206" s="145">
        <v>42583</v>
      </c>
      <c r="C2206" t="s">
        <v>2613</v>
      </c>
      <c r="D2206" s="139">
        <v>3</v>
      </c>
      <c r="E2206" s="139">
        <v>3</v>
      </c>
      <c r="F2206" s="139">
        <v>1</v>
      </c>
      <c r="G2206" s="139">
        <v>-33.219280949999998</v>
      </c>
    </row>
    <row r="2207" spans="1:7" x14ac:dyDescent="0.4">
      <c r="A2207">
        <v>201519</v>
      </c>
      <c r="B2207" s="145">
        <v>42856</v>
      </c>
      <c r="C2207" t="s">
        <v>2612</v>
      </c>
      <c r="D2207" s="139">
        <v>2</v>
      </c>
      <c r="E2207" s="139">
        <v>1</v>
      </c>
      <c r="F2207" s="139">
        <v>0</v>
      </c>
      <c r="G2207" s="139">
        <v>-33.219280949999998</v>
      </c>
    </row>
    <row r="2208" spans="1:7" x14ac:dyDescent="0.4">
      <c r="A2208">
        <v>201521</v>
      </c>
      <c r="B2208" s="145">
        <v>42522</v>
      </c>
      <c r="C2208" t="s">
        <v>2633</v>
      </c>
      <c r="D2208" s="139">
        <v>2</v>
      </c>
      <c r="E2208" s="139">
        <v>2</v>
      </c>
      <c r="F2208" s="139">
        <v>0</v>
      </c>
      <c r="G2208" s="139">
        <v>-33.219280949999998</v>
      </c>
    </row>
  </sheetData>
  <phoneticPr fontId="15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05"/>
  <sheetViews>
    <sheetView zoomScaleNormal="100" workbookViewId="0">
      <pane xSplit="3" ySplit="1" topLeftCell="F71" activePane="bottomRight" state="frozen"/>
      <selection pane="topRight"/>
      <selection pane="bottomLeft"/>
      <selection pane="bottomRight" activeCell="C2" sqref="C2:C3"/>
    </sheetView>
  </sheetViews>
  <sheetFormatPr defaultColWidth="8.796875" defaultRowHeight="17.399999999999999" x14ac:dyDescent="0.4"/>
  <cols>
    <col min="3" max="3" width="16.796875" bestFit="1" customWidth="1"/>
    <col min="4" max="4" width="16.8984375" bestFit="1" customWidth="1"/>
    <col min="5" max="5" width="19.19921875" bestFit="1" customWidth="1"/>
    <col min="6" max="6" width="11.5" bestFit="1" customWidth="1"/>
    <col min="10" max="10" width="21.5" bestFit="1" customWidth="1"/>
    <col min="11" max="11" width="25.69921875" bestFit="1" customWidth="1"/>
  </cols>
  <sheetData>
    <row r="1" spans="1:24" x14ac:dyDescent="0.4">
      <c r="B1" s="148" t="s">
        <v>3246</v>
      </c>
      <c r="C1" s="148" t="s">
        <v>1747</v>
      </c>
      <c r="D1" s="148" t="s">
        <v>2168</v>
      </c>
      <c r="E1" s="148" t="s">
        <v>1769</v>
      </c>
      <c r="F1" s="148" t="s">
        <v>1259</v>
      </c>
      <c r="G1" s="148" t="s">
        <v>1756</v>
      </c>
      <c r="H1" s="148" t="s">
        <v>1751</v>
      </c>
      <c r="I1" s="148" t="s">
        <v>1752</v>
      </c>
      <c r="J1" s="148" t="s">
        <v>1781</v>
      </c>
      <c r="K1" s="148" t="s">
        <v>2155</v>
      </c>
      <c r="L1" s="148" t="s">
        <v>1222</v>
      </c>
      <c r="M1" s="148" t="s">
        <v>2171</v>
      </c>
      <c r="N1" s="148" t="s">
        <v>2182</v>
      </c>
      <c r="O1" s="148" t="s">
        <v>1252</v>
      </c>
      <c r="P1" s="148" t="s">
        <v>2173</v>
      </c>
      <c r="Q1" s="148" t="s">
        <v>2167</v>
      </c>
      <c r="R1" s="148" t="s">
        <v>1250</v>
      </c>
      <c r="S1" s="148" t="s">
        <v>2176</v>
      </c>
      <c r="T1" s="148" t="s">
        <v>2189</v>
      </c>
      <c r="U1" s="148" t="s">
        <v>1755</v>
      </c>
      <c r="V1" s="148" t="s">
        <v>2143</v>
      </c>
      <c r="W1" s="148" t="s">
        <v>1745</v>
      </c>
      <c r="X1" s="148" t="s">
        <v>1761</v>
      </c>
    </row>
    <row r="2" spans="1:24" x14ac:dyDescent="0.4">
      <c r="A2" s="148">
        <v>0</v>
      </c>
      <c r="B2" s="148">
        <v>307</v>
      </c>
      <c r="C2" s="148" t="s">
        <v>3257</v>
      </c>
      <c r="D2" s="148">
        <v>35</v>
      </c>
      <c r="E2" s="148">
        <v>836</v>
      </c>
      <c r="F2" s="148">
        <v>5</v>
      </c>
      <c r="G2" s="148">
        <v>-5.7459999999999997E-2</v>
      </c>
      <c r="H2" s="148">
        <v>-5.7459999999999997E-2</v>
      </c>
      <c r="I2" s="148" t="s">
        <v>850</v>
      </c>
      <c r="J2" s="148" t="s">
        <v>869</v>
      </c>
      <c r="K2" s="148" t="s">
        <v>869</v>
      </c>
      <c r="L2" s="148">
        <v>0.66</v>
      </c>
      <c r="M2" s="148">
        <v>0.66666667000000002</v>
      </c>
      <c r="N2" s="148">
        <v>3</v>
      </c>
      <c r="O2" s="148">
        <v>0.66</v>
      </c>
      <c r="P2" s="148">
        <v>0.66666667000000002</v>
      </c>
      <c r="Q2" s="148">
        <v>3</v>
      </c>
      <c r="R2" s="148">
        <v>0.66</v>
      </c>
      <c r="S2" s="148">
        <v>0.66666667000000002</v>
      </c>
      <c r="T2" s="148">
        <v>3</v>
      </c>
      <c r="U2" s="148" t="s">
        <v>850</v>
      </c>
      <c r="V2" s="148">
        <v>-1</v>
      </c>
      <c r="W2" s="148">
        <v>-1</v>
      </c>
    </row>
    <row r="3" spans="1:24" x14ac:dyDescent="0.4">
      <c r="A3" s="148">
        <v>1</v>
      </c>
      <c r="B3" s="148">
        <v>307</v>
      </c>
      <c r="C3" s="148" t="s">
        <v>3257</v>
      </c>
      <c r="D3" s="148">
        <v>35</v>
      </c>
      <c r="E3" s="148">
        <v>836</v>
      </c>
      <c r="F3" s="148">
        <v>5</v>
      </c>
      <c r="G3" s="148">
        <v>0.40839999999999999</v>
      </c>
      <c r="H3" s="148">
        <v>0.40839999999999999</v>
      </c>
      <c r="I3" s="148" t="s">
        <v>850</v>
      </c>
      <c r="J3" s="148" t="s">
        <v>3231</v>
      </c>
      <c r="K3" s="148" t="s">
        <v>783</v>
      </c>
      <c r="L3" s="148">
        <v>1.17</v>
      </c>
      <c r="M3" s="148">
        <v>1.10964912</v>
      </c>
      <c r="N3" s="148">
        <v>3</v>
      </c>
      <c r="O3" s="148">
        <v>1.17</v>
      </c>
      <c r="P3" s="148">
        <v>1.0879386</v>
      </c>
      <c r="Q3" s="148">
        <v>6</v>
      </c>
      <c r="R3" s="148">
        <v>1.19</v>
      </c>
      <c r="S3" s="148">
        <v>0.99702120000000005</v>
      </c>
      <c r="T3" s="148">
        <v>12</v>
      </c>
      <c r="U3" s="148" t="s">
        <v>850</v>
      </c>
      <c r="V3" s="148">
        <v>-1</v>
      </c>
      <c r="W3" s="148">
        <v>-1</v>
      </c>
    </row>
    <row r="4" spans="1:24" x14ac:dyDescent="0.4">
      <c r="A4" s="148">
        <v>2</v>
      </c>
      <c r="B4" s="148">
        <v>854</v>
      </c>
      <c r="C4" s="148" t="s">
        <v>3258</v>
      </c>
      <c r="D4" s="148">
        <v>35</v>
      </c>
      <c r="E4" s="148">
        <v>511</v>
      </c>
      <c r="F4" s="148">
        <v>7</v>
      </c>
      <c r="G4" s="148">
        <v>-4.7550000000000002E-2</v>
      </c>
      <c r="H4" s="148">
        <v>-5.7459999999999997E-2</v>
      </c>
      <c r="I4" s="148" t="s">
        <v>850</v>
      </c>
      <c r="J4" s="148" t="s">
        <v>869</v>
      </c>
      <c r="K4" s="148" t="s">
        <v>869</v>
      </c>
      <c r="L4" s="148">
        <v>6.93</v>
      </c>
      <c r="M4" s="148">
        <v>12.70512821</v>
      </c>
      <c r="N4" s="148">
        <v>3</v>
      </c>
      <c r="O4" s="148">
        <v>8.42</v>
      </c>
      <c r="P4" s="148">
        <v>15.85576923</v>
      </c>
      <c r="Q4" s="148">
        <v>6</v>
      </c>
      <c r="R4" s="148">
        <v>8.57</v>
      </c>
      <c r="S4" s="148">
        <v>16.219780220000001</v>
      </c>
      <c r="T4" s="148">
        <v>7</v>
      </c>
      <c r="U4" s="148" t="s">
        <v>850</v>
      </c>
      <c r="V4" s="148">
        <v>-1</v>
      </c>
      <c r="W4" s="148">
        <v>-1</v>
      </c>
    </row>
    <row r="5" spans="1:24" x14ac:dyDescent="0.4">
      <c r="A5" s="148">
        <v>3</v>
      </c>
      <c r="B5" s="148">
        <v>854</v>
      </c>
      <c r="C5" s="148" t="s">
        <v>3258</v>
      </c>
      <c r="D5" s="148">
        <v>35</v>
      </c>
      <c r="E5" s="148">
        <v>511</v>
      </c>
      <c r="F5" s="148">
        <v>7</v>
      </c>
      <c r="G5" s="148">
        <v>-5.7459999999999997E-2</v>
      </c>
      <c r="H5" s="148">
        <v>-5.7459999999999997E-2</v>
      </c>
      <c r="I5" s="148" t="s">
        <v>850</v>
      </c>
      <c r="J5" s="148" t="s">
        <v>751</v>
      </c>
      <c r="K5" s="148" t="s">
        <v>751</v>
      </c>
      <c r="L5" s="148">
        <v>0.93</v>
      </c>
      <c r="M5" s="148">
        <v>0.94928842000000002</v>
      </c>
      <c r="N5" s="148">
        <v>3</v>
      </c>
      <c r="O5" s="148">
        <v>0.86</v>
      </c>
      <c r="P5" s="148">
        <v>0.87121413999999997</v>
      </c>
      <c r="Q5" s="148">
        <v>6</v>
      </c>
      <c r="R5" s="148">
        <v>0.76</v>
      </c>
      <c r="S5" s="148">
        <v>0.75264065999999996</v>
      </c>
      <c r="T5" s="148">
        <v>12</v>
      </c>
      <c r="U5" s="148" t="s">
        <v>850</v>
      </c>
      <c r="V5" s="148">
        <v>-1</v>
      </c>
      <c r="W5" s="148">
        <v>-1</v>
      </c>
    </row>
    <row r="6" spans="1:24" x14ac:dyDescent="0.4">
      <c r="A6" s="148">
        <v>4</v>
      </c>
      <c r="B6" s="148">
        <v>10108</v>
      </c>
      <c r="C6" s="148" t="s">
        <v>3235</v>
      </c>
      <c r="D6" s="148">
        <v>35</v>
      </c>
      <c r="E6" s="148">
        <v>180</v>
      </c>
      <c r="F6" s="148">
        <v>20</v>
      </c>
      <c r="G6" s="148">
        <v>-5.7459999999999997E-2</v>
      </c>
      <c r="H6" s="148">
        <v>-5.7459999999999997E-2</v>
      </c>
      <c r="I6" s="148" t="s">
        <v>755</v>
      </c>
      <c r="J6" s="148" t="s">
        <v>869</v>
      </c>
      <c r="K6" s="148" t="s">
        <v>869</v>
      </c>
      <c r="L6" s="148">
        <v>1</v>
      </c>
      <c r="M6" s="148">
        <v>1</v>
      </c>
      <c r="N6" s="148">
        <v>1</v>
      </c>
      <c r="O6" s="148">
        <v>1</v>
      </c>
      <c r="P6" s="148">
        <v>1</v>
      </c>
      <c r="Q6" s="148">
        <v>1</v>
      </c>
      <c r="R6" s="148">
        <v>1</v>
      </c>
      <c r="S6" s="148">
        <v>1</v>
      </c>
      <c r="T6" s="148">
        <v>1</v>
      </c>
      <c r="U6" s="148" t="s">
        <v>755</v>
      </c>
      <c r="V6" s="148">
        <v>188</v>
      </c>
      <c r="W6" s="148">
        <v>9</v>
      </c>
      <c r="X6" s="148">
        <v>1</v>
      </c>
    </row>
    <row r="7" spans="1:24" x14ac:dyDescent="0.4">
      <c r="A7" s="148">
        <v>5</v>
      </c>
      <c r="B7" s="148">
        <v>10108</v>
      </c>
      <c r="C7" s="148" t="s">
        <v>3235</v>
      </c>
      <c r="D7" s="148">
        <v>35</v>
      </c>
      <c r="E7" s="148">
        <v>180</v>
      </c>
      <c r="F7" s="148">
        <v>20</v>
      </c>
      <c r="G7" s="148">
        <v>3.177E-2</v>
      </c>
      <c r="H7" s="148">
        <v>3.177E-2</v>
      </c>
      <c r="I7" s="148" t="s">
        <v>755</v>
      </c>
      <c r="J7" s="148" t="s">
        <v>869</v>
      </c>
      <c r="K7" s="148" t="s">
        <v>869</v>
      </c>
      <c r="L7" s="148">
        <v>1.26</v>
      </c>
      <c r="M7" s="148">
        <v>1.1422222200000001</v>
      </c>
      <c r="N7" s="148">
        <v>3</v>
      </c>
      <c r="O7" s="148">
        <v>1.2</v>
      </c>
      <c r="P7" s="148">
        <v>1.25333333</v>
      </c>
      <c r="Q7" s="148">
        <v>6</v>
      </c>
      <c r="R7" s="148">
        <v>1.1499999999999999</v>
      </c>
      <c r="S7" s="148">
        <v>1.2628306899999999</v>
      </c>
      <c r="T7" s="148">
        <v>12</v>
      </c>
      <c r="U7" s="148" t="s">
        <v>755</v>
      </c>
      <c r="V7" s="148">
        <v>188</v>
      </c>
      <c r="W7" s="148">
        <v>9</v>
      </c>
      <c r="X7" s="148">
        <v>1</v>
      </c>
    </row>
    <row r="8" spans="1:24" x14ac:dyDescent="0.4">
      <c r="A8" s="148">
        <v>6</v>
      </c>
      <c r="B8" s="148">
        <v>13210</v>
      </c>
      <c r="C8" s="148" t="s">
        <v>3234</v>
      </c>
      <c r="D8" s="148">
        <v>35</v>
      </c>
      <c r="E8" s="148">
        <v>302</v>
      </c>
      <c r="F8" s="148">
        <v>22</v>
      </c>
      <c r="G8" s="148">
        <v>-3.7629999999999997E-2</v>
      </c>
      <c r="H8" s="148">
        <v>-3.7629999999999997E-2</v>
      </c>
      <c r="I8" s="148" t="s">
        <v>850</v>
      </c>
      <c r="J8" s="148" t="s">
        <v>869</v>
      </c>
      <c r="K8" s="148" t="s">
        <v>869</v>
      </c>
      <c r="L8" s="148">
        <v>2.98</v>
      </c>
      <c r="M8" s="148">
        <v>1.06060606</v>
      </c>
      <c r="N8" s="148">
        <v>3</v>
      </c>
      <c r="O8" s="148">
        <v>2.2000000000000002</v>
      </c>
      <c r="P8" s="148">
        <v>0.95454545000000002</v>
      </c>
      <c r="Q8" s="148">
        <v>6</v>
      </c>
      <c r="R8" s="148">
        <v>3.29</v>
      </c>
      <c r="S8" s="148">
        <v>1.1351010100000001</v>
      </c>
      <c r="T8" s="148">
        <v>12</v>
      </c>
      <c r="U8" s="148" t="s">
        <v>850</v>
      </c>
      <c r="V8" s="148">
        <v>-1</v>
      </c>
      <c r="W8" s="148">
        <v>-1</v>
      </c>
    </row>
    <row r="9" spans="1:24" x14ac:dyDescent="0.4">
      <c r="A9" s="148">
        <v>7</v>
      </c>
      <c r="B9" s="148">
        <v>13210</v>
      </c>
      <c r="C9" s="148" t="s">
        <v>3234</v>
      </c>
      <c r="D9" s="148">
        <v>35</v>
      </c>
      <c r="E9" s="148">
        <v>302</v>
      </c>
      <c r="F9" s="148">
        <v>22</v>
      </c>
      <c r="G9" s="148">
        <v>2.1230000000000002</v>
      </c>
      <c r="H9" s="148">
        <v>2.1230000000000002</v>
      </c>
      <c r="I9" s="148" t="s">
        <v>850</v>
      </c>
      <c r="J9" s="148" t="s">
        <v>3232</v>
      </c>
      <c r="K9" s="148" t="s">
        <v>3231</v>
      </c>
      <c r="L9" s="148">
        <v>1.07</v>
      </c>
      <c r="M9" s="148">
        <v>0.96844059000000005</v>
      </c>
      <c r="N9" s="148">
        <v>3</v>
      </c>
      <c r="O9" s="148">
        <v>1.1000000000000001</v>
      </c>
      <c r="P9" s="148">
        <v>0.92776402999999996</v>
      </c>
      <c r="Q9" s="148">
        <v>6</v>
      </c>
      <c r="R9" s="148">
        <v>1.06</v>
      </c>
      <c r="S9" s="148">
        <v>0.87714071000000005</v>
      </c>
      <c r="T9" s="148">
        <v>12</v>
      </c>
      <c r="U9" s="148" t="s">
        <v>850</v>
      </c>
      <c r="V9" s="148">
        <v>-1</v>
      </c>
      <c r="W9" s="148">
        <v>-1</v>
      </c>
    </row>
    <row r="10" spans="1:24" x14ac:dyDescent="0.4">
      <c r="A10" s="148">
        <v>8</v>
      </c>
      <c r="B10" s="148">
        <v>15210</v>
      </c>
      <c r="C10" s="148" t="s">
        <v>3233</v>
      </c>
      <c r="D10" s="148">
        <v>35</v>
      </c>
      <c r="E10" s="148">
        <v>554</v>
      </c>
      <c r="F10" s="148">
        <v>25</v>
      </c>
      <c r="G10" s="148">
        <v>-5.7459999999999997E-2</v>
      </c>
      <c r="H10" s="148">
        <v>-5.7459999999999997E-2</v>
      </c>
      <c r="I10" s="148" t="s">
        <v>850</v>
      </c>
      <c r="J10" s="148" t="s">
        <v>869</v>
      </c>
      <c r="K10" s="148" t="s">
        <v>869</v>
      </c>
      <c r="L10" s="148">
        <v>1</v>
      </c>
      <c r="M10" s="148">
        <v>1</v>
      </c>
      <c r="N10" s="148">
        <v>1</v>
      </c>
      <c r="O10" s="148">
        <v>1</v>
      </c>
      <c r="P10" s="148">
        <v>1</v>
      </c>
      <c r="Q10" s="148">
        <v>1</v>
      </c>
      <c r="R10" s="148">
        <v>1</v>
      </c>
      <c r="S10" s="148">
        <v>1</v>
      </c>
      <c r="T10" s="148">
        <v>1</v>
      </c>
      <c r="U10" s="148" t="s">
        <v>850</v>
      </c>
      <c r="V10" s="148">
        <v>-1</v>
      </c>
      <c r="W10" s="148">
        <v>-1</v>
      </c>
    </row>
    <row r="11" spans="1:24" x14ac:dyDescent="0.4">
      <c r="A11" s="148">
        <v>9</v>
      </c>
      <c r="B11" s="148">
        <v>15210</v>
      </c>
      <c r="C11" s="148" t="s">
        <v>3233</v>
      </c>
      <c r="D11" s="148">
        <v>35</v>
      </c>
      <c r="E11" s="148">
        <v>554</v>
      </c>
      <c r="F11" s="148">
        <v>25</v>
      </c>
      <c r="G11" s="148">
        <v>0.91400000000000003</v>
      </c>
      <c r="H11" s="148">
        <v>0.91400000000000003</v>
      </c>
      <c r="I11" s="148" t="s">
        <v>850</v>
      </c>
      <c r="J11" s="148" t="s">
        <v>3231</v>
      </c>
      <c r="K11" s="148" t="s">
        <v>3231</v>
      </c>
      <c r="L11" s="148">
        <v>1.21</v>
      </c>
      <c r="M11" s="148">
        <v>1.0845070400000001</v>
      </c>
      <c r="N11" s="148">
        <v>3</v>
      </c>
      <c r="O11" s="148">
        <v>1.1599999999999999</v>
      </c>
      <c r="P11" s="148">
        <v>0.97998434999999995</v>
      </c>
      <c r="Q11" s="148">
        <v>6</v>
      </c>
      <c r="R11" s="148">
        <v>1.39</v>
      </c>
      <c r="S11" s="148">
        <v>1.5995423</v>
      </c>
      <c r="T11" s="148">
        <v>12</v>
      </c>
      <c r="U11" s="148" t="s">
        <v>850</v>
      </c>
      <c r="V11" s="148">
        <v>-1</v>
      </c>
      <c r="W11" s="148">
        <v>-1</v>
      </c>
    </row>
    <row r="12" spans="1:24" x14ac:dyDescent="0.4">
      <c r="A12" s="148">
        <v>10</v>
      </c>
      <c r="B12" s="148">
        <v>16163</v>
      </c>
      <c r="C12" s="148" t="s">
        <v>3251</v>
      </c>
      <c r="D12" s="148">
        <v>35</v>
      </c>
      <c r="E12" s="148">
        <v>879</v>
      </c>
      <c r="F12" s="148">
        <v>29</v>
      </c>
      <c r="G12" s="148">
        <v>-5.7459999999999997E-2</v>
      </c>
      <c r="H12" s="148">
        <v>-5.7459999999999997E-2</v>
      </c>
      <c r="I12" s="148" t="s">
        <v>755</v>
      </c>
      <c r="J12" s="148" t="s">
        <v>869</v>
      </c>
      <c r="K12" s="148" t="s">
        <v>869</v>
      </c>
      <c r="L12" s="148">
        <v>1.4</v>
      </c>
      <c r="M12" s="148">
        <v>1</v>
      </c>
      <c r="N12" s="148">
        <v>3</v>
      </c>
      <c r="O12" s="148">
        <v>4.47</v>
      </c>
      <c r="P12" s="148">
        <v>2.4444444399999998</v>
      </c>
      <c r="Q12" s="148">
        <v>6</v>
      </c>
      <c r="R12" s="148">
        <v>7.44</v>
      </c>
      <c r="S12" s="148">
        <v>3.4166666700000001</v>
      </c>
      <c r="T12" s="148">
        <v>12</v>
      </c>
      <c r="U12" s="148" t="s">
        <v>850</v>
      </c>
      <c r="V12" s="148">
        <v>246</v>
      </c>
      <c r="W12" s="148">
        <v>1</v>
      </c>
      <c r="X12" s="148">
        <v>3</v>
      </c>
    </row>
    <row r="13" spans="1:24" x14ac:dyDescent="0.4">
      <c r="A13" s="148">
        <v>11</v>
      </c>
      <c r="B13" s="148">
        <v>16163</v>
      </c>
      <c r="C13" s="148" t="s">
        <v>3251</v>
      </c>
      <c r="D13" s="148">
        <v>35</v>
      </c>
      <c r="E13" s="148">
        <v>879</v>
      </c>
      <c r="F13" s="148">
        <v>29</v>
      </c>
      <c r="G13" s="148">
        <v>-5.7459999999999997E-2</v>
      </c>
      <c r="H13" s="148">
        <v>-5.7459999999999997E-2</v>
      </c>
      <c r="I13" s="148" t="s">
        <v>755</v>
      </c>
      <c r="J13" s="148" t="s">
        <v>869</v>
      </c>
      <c r="K13" s="148" t="s">
        <v>783</v>
      </c>
      <c r="L13" s="148">
        <v>0.51</v>
      </c>
      <c r="M13" s="148">
        <v>0.53286385000000003</v>
      </c>
      <c r="N13" s="148">
        <v>2</v>
      </c>
      <c r="O13" s="148">
        <v>0.51</v>
      </c>
      <c r="P13" s="148">
        <v>0.53286385000000003</v>
      </c>
      <c r="Q13" s="148">
        <v>2</v>
      </c>
      <c r="R13" s="148">
        <v>0.51</v>
      </c>
      <c r="S13" s="148">
        <v>0.53286385000000003</v>
      </c>
      <c r="T13" s="148">
        <v>2</v>
      </c>
      <c r="U13" s="148" t="s">
        <v>850</v>
      </c>
      <c r="V13" s="148">
        <v>246</v>
      </c>
      <c r="W13" s="148">
        <v>1</v>
      </c>
      <c r="X13" s="148">
        <v>3</v>
      </c>
    </row>
    <row r="14" spans="1:24" x14ac:dyDescent="0.4">
      <c r="A14" s="148">
        <v>12</v>
      </c>
      <c r="B14" s="148">
        <v>31455</v>
      </c>
      <c r="C14" s="148" t="s">
        <v>3250</v>
      </c>
      <c r="D14" s="148">
        <v>35</v>
      </c>
      <c r="E14" s="148">
        <v>302</v>
      </c>
      <c r="F14" s="148">
        <v>22</v>
      </c>
      <c r="G14" s="148">
        <v>-4.7550000000000002E-2</v>
      </c>
      <c r="H14" s="148">
        <v>-4.7550000000000002E-2</v>
      </c>
      <c r="I14" s="148" t="s">
        <v>755</v>
      </c>
      <c r="J14" s="148" t="s">
        <v>751</v>
      </c>
      <c r="K14" s="148" t="s">
        <v>3232</v>
      </c>
      <c r="L14" s="148">
        <v>0.94</v>
      </c>
      <c r="M14" s="148">
        <v>0.95453827999999996</v>
      </c>
      <c r="N14" s="148">
        <v>3</v>
      </c>
      <c r="O14" s="148">
        <v>0.85</v>
      </c>
      <c r="P14" s="148">
        <v>0.86895553999999997</v>
      </c>
      <c r="Q14" s="148">
        <v>6</v>
      </c>
      <c r="R14" s="148">
        <v>0.56999999999999995</v>
      </c>
      <c r="S14" s="148">
        <v>0.60305089000000001</v>
      </c>
      <c r="T14" s="148">
        <v>12</v>
      </c>
      <c r="U14" s="148" t="s">
        <v>755</v>
      </c>
      <c r="V14" s="148">
        <v>96</v>
      </c>
      <c r="W14" s="148">
        <v>9</v>
      </c>
      <c r="X14" s="148">
        <v>1</v>
      </c>
    </row>
    <row r="15" spans="1:24" x14ac:dyDescent="0.4">
      <c r="A15" s="148">
        <v>13</v>
      </c>
      <c r="B15" s="148">
        <v>31455</v>
      </c>
      <c r="C15" s="148" t="s">
        <v>3250</v>
      </c>
      <c r="D15" s="148">
        <v>72963</v>
      </c>
      <c r="E15" s="148">
        <v>302</v>
      </c>
      <c r="F15" s="148">
        <v>22</v>
      </c>
      <c r="G15" s="148">
        <v>-4.7550000000000002E-2</v>
      </c>
      <c r="H15" s="148">
        <v>-4.7550000000000002E-2</v>
      </c>
      <c r="I15" s="148" t="s">
        <v>755</v>
      </c>
      <c r="J15" s="148" t="s">
        <v>751</v>
      </c>
      <c r="K15" s="148" t="s">
        <v>3232</v>
      </c>
      <c r="L15" s="148">
        <v>0.94</v>
      </c>
      <c r="M15" s="148">
        <v>0.95453827999999996</v>
      </c>
      <c r="N15" s="148">
        <v>3</v>
      </c>
      <c r="O15" s="148">
        <v>0.85</v>
      </c>
      <c r="P15" s="148">
        <v>0.86895553999999997</v>
      </c>
      <c r="Q15" s="148">
        <v>6</v>
      </c>
      <c r="R15" s="148">
        <v>0.56999999999999995</v>
      </c>
      <c r="S15" s="148">
        <v>0.60305089000000001</v>
      </c>
      <c r="T15" s="148">
        <v>12</v>
      </c>
      <c r="U15" s="148" t="s">
        <v>755</v>
      </c>
      <c r="V15" s="148">
        <v>96</v>
      </c>
      <c r="W15" s="148">
        <v>9</v>
      </c>
      <c r="X15" s="148">
        <v>1</v>
      </c>
    </row>
    <row r="16" spans="1:24" x14ac:dyDescent="0.4">
      <c r="A16" s="148">
        <v>14</v>
      </c>
      <c r="B16" s="148">
        <v>31455</v>
      </c>
      <c r="C16" s="148" t="s">
        <v>3250</v>
      </c>
      <c r="D16" s="148">
        <v>35</v>
      </c>
      <c r="E16" s="148">
        <v>302</v>
      </c>
      <c r="F16" s="148">
        <v>22</v>
      </c>
      <c r="G16" s="148">
        <v>-2.7729999999999998E-2</v>
      </c>
      <c r="H16" s="148">
        <v>-2.7729999999999998E-2</v>
      </c>
      <c r="I16" s="148" t="s">
        <v>755</v>
      </c>
      <c r="J16" s="148" t="s">
        <v>751</v>
      </c>
      <c r="K16" s="148" t="s">
        <v>3231</v>
      </c>
      <c r="L16" s="148">
        <v>1.01</v>
      </c>
      <c r="M16" s="148">
        <v>1.0649990499999999</v>
      </c>
      <c r="N16" s="148">
        <v>3</v>
      </c>
      <c r="O16" s="148">
        <v>0.98</v>
      </c>
      <c r="P16" s="148">
        <v>1.1026625000000001</v>
      </c>
      <c r="Q16" s="148">
        <v>6</v>
      </c>
      <c r="R16" s="148">
        <v>0.97</v>
      </c>
      <c r="S16" s="148">
        <v>1.2694949799999999</v>
      </c>
      <c r="T16" s="148">
        <v>12</v>
      </c>
      <c r="U16" s="148" t="s">
        <v>755</v>
      </c>
      <c r="V16" s="148">
        <v>96</v>
      </c>
      <c r="W16" s="148">
        <v>9</v>
      </c>
      <c r="X16" s="148">
        <v>1</v>
      </c>
    </row>
    <row r="17" spans="1:24" x14ac:dyDescent="0.4">
      <c r="A17" s="148">
        <v>15</v>
      </c>
      <c r="B17" s="148">
        <v>31455</v>
      </c>
      <c r="C17" s="148" t="s">
        <v>3250</v>
      </c>
      <c r="D17" s="148">
        <v>72963</v>
      </c>
      <c r="E17" s="148">
        <v>302</v>
      </c>
      <c r="F17" s="148">
        <v>22</v>
      </c>
      <c r="G17" s="148">
        <v>-2.7729999999999998E-2</v>
      </c>
      <c r="H17" s="148">
        <v>-2.7729999999999998E-2</v>
      </c>
      <c r="I17" s="148" t="s">
        <v>755</v>
      </c>
      <c r="J17" s="148" t="s">
        <v>751</v>
      </c>
      <c r="K17" s="148" t="s">
        <v>3231</v>
      </c>
      <c r="L17" s="148">
        <v>1.01</v>
      </c>
      <c r="M17" s="148">
        <v>1.0649990499999999</v>
      </c>
      <c r="N17" s="148">
        <v>3</v>
      </c>
      <c r="O17" s="148">
        <v>0.98</v>
      </c>
      <c r="P17" s="148">
        <v>1.1026625000000001</v>
      </c>
      <c r="Q17" s="148">
        <v>6</v>
      </c>
      <c r="R17" s="148">
        <v>0.97</v>
      </c>
      <c r="S17" s="148">
        <v>1.2694949799999999</v>
      </c>
      <c r="T17" s="148">
        <v>12</v>
      </c>
      <c r="U17" s="148" t="s">
        <v>755</v>
      </c>
      <c r="V17" s="148">
        <v>96</v>
      </c>
      <c r="W17" s="148">
        <v>9</v>
      </c>
      <c r="X17" s="148">
        <v>1</v>
      </c>
    </row>
    <row r="18" spans="1:24" x14ac:dyDescent="0.4">
      <c r="A18" s="148">
        <v>16</v>
      </c>
      <c r="B18" s="148">
        <v>37818</v>
      </c>
      <c r="C18" s="148" t="s">
        <v>3249</v>
      </c>
      <c r="D18" s="148">
        <v>35</v>
      </c>
      <c r="E18" s="148">
        <v>511</v>
      </c>
      <c r="F18" s="148">
        <v>7</v>
      </c>
      <c r="G18" s="148">
        <v>-4.7550000000000002E-2</v>
      </c>
      <c r="H18" s="148">
        <v>-4.7550000000000002E-2</v>
      </c>
      <c r="I18" s="148" t="s">
        <v>850</v>
      </c>
      <c r="J18" s="148" t="s">
        <v>869</v>
      </c>
      <c r="K18" s="148" t="s">
        <v>869</v>
      </c>
      <c r="L18" s="148">
        <v>0.85</v>
      </c>
      <c r="M18" s="148">
        <v>1.0492424199999999</v>
      </c>
      <c r="N18" s="148">
        <v>3</v>
      </c>
      <c r="O18" s="148">
        <v>0.94</v>
      </c>
      <c r="P18" s="148">
        <v>1.1723484799999999</v>
      </c>
      <c r="Q18" s="148">
        <v>6</v>
      </c>
      <c r="R18" s="148">
        <v>0.95</v>
      </c>
      <c r="S18" s="148">
        <v>1.1664772699999999</v>
      </c>
      <c r="T18" s="148">
        <v>12</v>
      </c>
      <c r="U18" s="148" t="s">
        <v>850</v>
      </c>
      <c r="V18" s="148">
        <v>-1</v>
      </c>
      <c r="W18" s="148">
        <v>-1</v>
      </c>
    </row>
    <row r="19" spans="1:24" x14ac:dyDescent="0.4">
      <c r="A19" s="148">
        <v>17</v>
      </c>
      <c r="B19" s="148">
        <v>37818</v>
      </c>
      <c r="C19" s="148" t="s">
        <v>3249</v>
      </c>
      <c r="D19" s="148">
        <v>35</v>
      </c>
      <c r="E19" s="148">
        <v>511</v>
      </c>
      <c r="F19" s="148">
        <v>7</v>
      </c>
      <c r="G19" s="148">
        <v>9.91</v>
      </c>
      <c r="H19" s="148">
        <v>9.8000000000000007</v>
      </c>
      <c r="I19" s="148" t="s">
        <v>850</v>
      </c>
      <c r="J19" s="148" t="s">
        <v>3232</v>
      </c>
      <c r="K19" s="148" t="s">
        <v>3232</v>
      </c>
      <c r="L19" s="148">
        <v>1.1100000000000001</v>
      </c>
      <c r="M19" s="148">
        <v>1.1267908799999999</v>
      </c>
      <c r="N19" s="148">
        <v>3</v>
      </c>
      <c r="O19" s="148">
        <v>1.1299999999999999</v>
      </c>
      <c r="P19" s="148">
        <v>1.15064225</v>
      </c>
      <c r="Q19" s="148">
        <v>6</v>
      </c>
      <c r="R19" s="148">
        <v>1.1000000000000001</v>
      </c>
      <c r="S19" s="148">
        <v>1.1104091599999999</v>
      </c>
      <c r="T19" s="148">
        <v>12</v>
      </c>
      <c r="U19" s="148" t="s">
        <v>850</v>
      </c>
      <c r="V19" s="148">
        <v>-1</v>
      </c>
      <c r="W19" s="148">
        <v>-1</v>
      </c>
    </row>
    <row r="20" spans="1:24" x14ac:dyDescent="0.4">
      <c r="A20" s="148">
        <v>18</v>
      </c>
      <c r="B20" s="148">
        <v>50808</v>
      </c>
      <c r="C20" s="148" t="s">
        <v>3254</v>
      </c>
      <c r="D20" s="148">
        <v>35</v>
      </c>
      <c r="E20" s="148">
        <v>80</v>
      </c>
      <c r="F20" s="148">
        <v>37</v>
      </c>
      <c r="G20" s="148">
        <v>-5.7459999999999997E-2</v>
      </c>
      <c r="H20" s="148">
        <v>-5.7459999999999997E-2</v>
      </c>
      <c r="I20" s="148" t="s">
        <v>755</v>
      </c>
      <c r="J20" s="148" t="s">
        <v>869</v>
      </c>
      <c r="K20" s="148" t="s">
        <v>869</v>
      </c>
      <c r="L20" s="148">
        <v>0.86</v>
      </c>
      <c r="M20" s="148">
        <v>0.83333332999999998</v>
      </c>
      <c r="N20" s="148">
        <v>3</v>
      </c>
      <c r="O20" s="148">
        <v>0.81</v>
      </c>
      <c r="P20" s="148">
        <v>0.73958332999999998</v>
      </c>
      <c r="Q20" s="148">
        <v>6</v>
      </c>
      <c r="R20" s="148">
        <v>0.68</v>
      </c>
      <c r="S20" s="148">
        <v>0.61111110999999996</v>
      </c>
      <c r="T20" s="148">
        <v>9</v>
      </c>
      <c r="U20" s="148" t="s">
        <v>850</v>
      </c>
      <c r="V20" s="148">
        <v>17</v>
      </c>
      <c r="W20" s="148">
        <v>22</v>
      </c>
      <c r="X20" s="148">
        <v>4</v>
      </c>
    </row>
    <row r="21" spans="1:24" x14ac:dyDescent="0.4">
      <c r="A21" s="148">
        <v>19</v>
      </c>
      <c r="B21" s="148">
        <v>50808</v>
      </c>
      <c r="C21" s="148" t="s">
        <v>3254</v>
      </c>
      <c r="D21" s="148">
        <v>35</v>
      </c>
      <c r="E21" s="148">
        <v>80</v>
      </c>
      <c r="F21" s="148">
        <v>37</v>
      </c>
      <c r="G21" s="148">
        <v>24.25</v>
      </c>
      <c r="H21" s="148">
        <v>23.84</v>
      </c>
      <c r="I21" s="148" t="s">
        <v>755</v>
      </c>
      <c r="J21" s="148" t="s">
        <v>751</v>
      </c>
      <c r="K21" s="148" t="s">
        <v>751</v>
      </c>
      <c r="L21" s="148">
        <v>1.1100000000000001</v>
      </c>
      <c r="M21" s="148">
        <v>1.1289922699999999</v>
      </c>
      <c r="N21" s="148">
        <v>3</v>
      </c>
      <c r="O21" s="148">
        <v>1.1399999999999999</v>
      </c>
      <c r="P21" s="148">
        <v>1.1244520600000001</v>
      </c>
      <c r="Q21" s="148">
        <v>6</v>
      </c>
      <c r="R21" s="148">
        <v>1.18</v>
      </c>
      <c r="S21" s="148">
        <v>1.1620551400000001</v>
      </c>
      <c r="T21" s="148">
        <v>12</v>
      </c>
      <c r="U21" s="148" t="s">
        <v>850</v>
      </c>
      <c r="V21" s="148">
        <v>17</v>
      </c>
      <c r="W21" s="148">
        <v>22</v>
      </c>
      <c r="X21" s="148">
        <v>4</v>
      </c>
    </row>
    <row r="22" spans="1:24" x14ac:dyDescent="0.4">
      <c r="A22" s="148">
        <v>20</v>
      </c>
      <c r="B22" s="148">
        <v>53269</v>
      </c>
      <c r="C22" s="148" t="s">
        <v>3252</v>
      </c>
      <c r="D22" s="148">
        <v>35</v>
      </c>
      <c r="E22" s="148">
        <v>554</v>
      </c>
      <c r="F22" s="148">
        <v>25</v>
      </c>
      <c r="G22" s="148">
        <v>-5.7459999999999997E-2</v>
      </c>
      <c r="H22" s="148">
        <v>-5.7459999999999997E-2</v>
      </c>
      <c r="I22" s="148" t="s">
        <v>755</v>
      </c>
      <c r="J22" s="148" t="s">
        <v>869</v>
      </c>
      <c r="K22" s="148" t="s">
        <v>869</v>
      </c>
      <c r="L22" s="148">
        <v>0.66</v>
      </c>
      <c r="M22" s="148">
        <v>1.2370370399999999</v>
      </c>
      <c r="N22" s="148">
        <v>3</v>
      </c>
      <c r="O22" s="148">
        <v>3.83</v>
      </c>
      <c r="P22" s="148">
        <v>2.8685185199999998</v>
      </c>
      <c r="Q22" s="148">
        <v>6</v>
      </c>
      <c r="R22" s="148">
        <v>6.16</v>
      </c>
      <c r="S22" s="148">
        <v>4.1323232299999999</v>
      </c>
      <c r="T22" s="148">
        <v>11</v>
      </c>
      <c r="U22" s="148" t="s">
        <v>850</v>
      </c>
      <c r="V22" s="148">
        <v>88</v>
      </c>
      <c r="W22" s="148">
        <v>16</v>
      </c>
      <c r="X22" s="148">
        <v>1</v>
      </c>
    </row>
    <row r="23" spans="1:24" x14ac:dyDescent="0.4">
      <c r="A23" s="148">
        <v>21</v>
      </c>
      <c r="B23" s="148">
        <v>53269</v>
      </c>
      <c r="C23" s="148" t="s">
        <v>3252</v>
      </c>
      <c r="D23" s="148">
        <v>35</v>
      </c>
      <c r="E23" s="148">
        <v>554</v>
      </c>
      <c r="F23" s="148">
        <v>25</v>
      </c>
      <c r="G23" s="148">
        <v>0.91400000000000003</v>
      </c>
      <c r="H23" s="148">
        <v>0.91400000000000003</v>
      </c>
      <c r="I23" s="148" t="s">
        <v>755</v>
      </c>
      <c r="J23" s="148" t="s">
        <v>3231</v>
      </c>
      <c r="K23" s="148" t="s">
        <v>3231</v>
      </c>
      <c r="L23" s="148">
        <v>1.08</v>
      </c>
      <c r="M23" s="148">
        <v>1.4547286800000001</v>
      </c>
      <c r="N23" s="148">
        <v>3</v>
      </c>
      <c r="O23" s="148">
        <v>1.22</v>
      </c>
      <c r="P23" s="148">
        <v>1.5956434100000001</v>
      </c>
      <c r="Q23" s="148">
        <v>6</v>
      </c>
      <c r="R23" s="148">
        <v>1.22</v>
      </c>
      <c r="S23" s="148">
        <v>1.5584436100000001</v>
      </c>
      <c r="T23" s="148">
        <v>12</v>
      </c>
      <c r="U23" s="148" t="s">
        <v>850</v>
      </c>
      <c r="V23" s="148">
        <v>88</v>
      </c>
      <c r="W23" s="148">
        <v>16</v>
      </c>
      <c r="X23" s="148">
        <v>1</v>
      </c>
    </row>
    <row r="24" spans="1:24" x14ac:dyDescent="0.4">
      <c r="A24" s="148">
        <v>22</v>
      </c>
      <c r="B24" s="148">
        <v>62870</v>
      </c>
      <c r="C24" s="148" t="s">
        <v>3256</v>
      </c>
      <c r="D24" s="148">
        <v>3318</v>
      </c>
      <c r="E24" s="148">
        <v>544</v>
      </c>
      <c r="F24" s="148">
        <v>29</v>
      </c>
      <c r="G24" s="148">
        <v>-5.7459999999999997E-2</v>
      </c>
      <c r="H24" s="148">
        <v>-5.7459999999999997E-2</v>
      </c>
      <c r="I24" s="148" t="s">
        <v>755</v>
      </c>
      <c r="J24" s="148" t="s">
        <v>869</v>
      </c>
      <c r="K24" s="148" t="s">
        <v>869</v>
      </c>
      <c r="L24" s="148">
        <v>1</v>
      </c>
      <c r="M24" s="148">
        <v>1</v>
      </c>
      <c r="N24" s="148">
        <v>1</v>
      </c>
      <c r="O24" s="148">
        <v>1</v>
      </c>
      <c r="P24" s="148">
        <v>1</v>
      </c>
      <c r="Q24" s="148">
        <v>1</v>
      </c>
      <c r="R24" s="148">
        <v>1</v>
      </c>
      <c r="S24" s="148">
        <v>1</v>
      </c>
      <c r="T24" s="148">
        <v>1</v>
      </c>
      <c r="U24" s="148" t="s">
        <v>850</v>
      </c>
      <c r="V24" s="148">
        <v>69</v>
      </c>
      <c r="W24" s="148">
        <v>9</v>
      </c>
      <c r="X24" s="148">
        <v>1</v>
      </c>
    </row>
    <row r="25" spans="1:24" x14ac:dyDescent="0.4">
      <c r="A25" s="148">
        <v>23</v>
      </c>
      <c r="B25" s="148">
        <v>62870</v>
      </c>
      <c r="C25" s="148" t="s">
        <v>3256</v>
      </c>
      <c r="D25" s="148">
        <v>35</v>
      </c>
      <c r="E25" s="148">
        <v>544</v>
      </c>
      <c r="F25" s="148">
        <v>29</v>
      </c>
      <c r="G25" s="148">
        <v>-5.7459999999999997E-2</v>
      </c>
      <c r="H25" s="148">
        <v>-5.7459999999999997E-2</v>
      </c>
      <c r="I25" s="148" t="s">
        <v>755</v>
      </c>
      <c r="J25" s="148" t="s">
        <v>869</v>
      </c>
      <c r="K25" s="148" t="s">
        <v>869</v>
      </c>
      <c r="L25" s="148">
        <v>1</v>
      </c>
      <c r="M25" s="148">
        <v>1</v>
      </c>
      <c r="N25" s="148">
        <v>1</v>
      </c>
      <c r="O25" s="148">
        <v>1</v>
      </c>
      <c r="P25" s="148">
        <v>1</v>
      </c>
      <c r="Q25" s="148">
        <v>1</v>
      </c>
      <c r="R25" s="148">
        <v>1</v>
      </c>
      <c r="S25" s="148">
        <v>1</v>
      </c>
      <c r="T25" s="148">
        <v>1</v>
      </c>
      <c r="U25" s="148" t="s">
        <v>850</v>
      </c>
      <c r="V25" s="148">
        <v>69</v>
      </c>
      <c r="W25" s="148">
        <v>9</v>
      </c>
      <c r="X25" s="148">
        <v>1</v>
      </c>
    </row>
    <row r="26" spans="1:24" x14ac:dyDescent="0.4">
      <c r="A26" s="148">
        <v>24</v>
      </c>
      <c r="B26" s="148">
        <v>62870</v>
      </c>
      <c r="C26" s="148" t="s">
        <v>3256</v>
      </c>
      <c r="D26" s="148">
        <v>3318</v>
      </c>
      <c r="E26" s="148">
        <v>544</v>
      </c>
      <c r="F26" s="148">
        <v>29</v>
      </c>
      <c r="G26" s="148">
        <v>0.1111</v>
      </c>
      <c r="H26" s="148">
        <v>-5.7459999999999997E-2</v>
      </c>
      <c r="I26" s="148" t="s">
        <v>755</v>
      </c>
      <c r="J26" s="148" t="s">
        <v>3231</v>
      </c>
      <c r="K26" s="148" t="s">
        <v>783</v>
      </c>
      <c r="L26" s="148">
        <v>0.84</v>
      </c>
      <c r="M26" s="148">
        <v>1.0874485599999999</v>
      </c>
      <c r="N26" s="148">
        <v>3</v>
      </c>
      <c r="O26" s="148">
        <v>0.84</v>
      </c>
      <c r="P26" s="148">
        <v>1.08971193</v>
      </c>
      <c r="Q26" s="148">
        <v>6</v>
      </c>
      <c r="R26" s="148">
        <v>0.9</v>
      </c>
      <c r="S26" s="148">
        <v>1.1077650400000001</v>
      </c>
      <c r="T26" s="148">
        <v>12</v>
      </c>
      <c r="U26" s="148" t="s">
        <v>850</v>
      </c>
      <c r="V26" s="148">
        <v>69</v>
      </c>
      <c r="W26" s="148">
        <v>9</v>
      </c>
      <c r="X26" s="148">
        <v>1</v>
      </c>
    </row>
    <row r="27" spans="1:24" x14ac:dyDescent="0.4">
      <c r="A27" s="148">
        <v>25</v>
      </c>
      <c r="B27" s="148">
        <v>62870</v>
      </c>
      <c r="C27" s="148" t="s">
        <v>3256</v>
      </c>
      <c r="D27" s="148">
        <v>35</v>
      </c>
      <c r="E27" s="148">
        <v>544</v>
      </c>
      <c r="F27" s="148">
        <v>29</v>
      </c>
      <c r="G27" s="148">
        <v>0.1111</v>
      </c>
      <c r="H27" s="148">
        <v>-5.7459999999999997E-2</v>
      </c>
      <c r="I27" s="148" t="s">
        <v>755</v>
      </c>
      <c r="J27" s="148" t="s">
        <v>3231</v>
      </c>
      <c r="K27" s="148" t="s">
        <v>783</v>
      </c>
      <c r="L27" s="148">
        <v>0.84</v>
      </c>
      <c r="M27" s="148">
        <v>1.0874485599999999</v>
      </c>
      <c r="N27" s="148">
        <v>3</v>
      </c>
      <c r="O27" s="148">
        <v>0.84</v>
      </c>
      <c r="P27" s="148">
        <v>1.08971193</v>
      </c>
      <c r="Q27" s="148">
        <v>6</v>
      </c>
      <c r="R27" s="148">
        <v>0.9</v>
      </c>
      <c r="S27" s="148">
        <v>1.1077650400000001</v>
      </c>
      <c r="T27" s="148">
        <v>12</v>
      </c>
      <c r="U27" s="148" t="s">
        <v>850</v>
      </c>
      <c r="V27" s="148">
        <v>69</v>
      </c>
      <c r="W27" s="148">
        <v>9</v>
      </c>
      <c r="X27" s="148">
        <v>1</v>
      </c>
    </row>
    <row r="28" spans="1:24" x14ac:dyDescent="0.4">
      <c r="A28" s="148">
        <v>26</v>
      </c>
      <c r="B28" s="148">
        <v>66282</v>
      </c>
      <c r="C28" s="148" t="s">
        <v>3255</v>
      </c>
      <c r="D28" s="148">
        <v>35</v>
      </c>
      <c r="E28" s="148">
        <v>273</v>
      </c>
      <c r="F28" s="148">
        <v>20</v>
      </c>
      <c r="G28" s="148">
        <v>-5.7459999999999997E-2</v>
      </c>
      <c r="H28" s="148">
        <v>-5.7459999999999997E-2</v>
      </c>
      <c r="I28" s="148" t="s">
        <v>755</v>
      </c>
      <c r="J28" s="148" t="s">
        <v>869</v>
      </c>
      <c r="K28" s="148" t="s">
        <v>869</v>
      </c>
      <c r="L28" s="148">
        <v>1.1000000000000001</v>
      </c>
      <c r="M28" s="148">
        <v>1.28571429</v>
      </c>
      <c r="N28" s="148">
        <v>3</v>
      </c>
      <c r="O28" s="148">
        <v>1.1599999999999999</v>
      </c>
      <c r="P28" s="148">
        <v>1.64285714</v>
      </c>
      <c r="Q28" s="148">
        <v>6</v>
      </c>
      <c r="R28" s="148">
        <v>2.17</v>
      </c>
      <c r="S28" s="148">
        <v>2.97321429</v>
      </c>
      <c r="T28" s="148">
        <v>12</v>
      </c>
      <c r="U28" s="148" t="s">
        <v>850</v>
      </c>
      <c r="V28" s="148">
        <v>69</v>
      </c>
      <c r="W28" s="148">
        <v>9</v>
      </c>
      <c r="X28" s="148">
        <v>1</v>
      </c>
    </row>
    <row r="29" spans="1:24" x14ac:dyDescent="0.4">
      <c r="A29" s="148">
        <v>27</v>
      </c>
      <c r="B29" s="148">
        <v>66282</v>
      </c>
      <c r="C29" s="148" t="s">
        <v>3255</v>
      </c>
      <c r="D29" s="148">
        <v>35</v>
      </c>
      <c r="E29" s="148">
        <v>273</v>
      </c>
      <c r="F29" s="148">
        <v>20</v>
      </c>
      <c r="G29" s="148">
        <v>11.52</v>
      </c>
      <c r="H29" s="148">
        <v>11.266</v>
      </c>
      <c r="I29" s="148" t="s">
        <v>755</v>
      </c>
      <c r="J29" s="148" t="s">
        <v>751</v>
      </c>
      <c r="K29" s="148" t="s">
        <v>751</v>
      </c>
      <c r="L29" s="148">
        <v>1.1499999999999999</v>
      </c>
      <c r="M29" s="148">
        <v>1.1423298</v>
      </c>
      <c r="N29" s="148">
        <v>3</v>
      </c>
      <c r="O29" s="148">
        <v>1.27</v>
      </c>
      <c r="P29" s="148">
        <v>1.2386825800000001</v>
      </c>
      <c r="Q29" s="148">
        <v>6</v>
      </c>
      <c r="R29" s="148">
        <v>1.41</v>
      </c>
      <c r="S29" s="148">
        <v>1.3369884599999999</v>
      </c>
      <c r="T29" s="148">
        <v>12</v>
      </c>
      <c r="U29" s="148" t="s">
        <v>850</v>
      </c>
      <c r="V29" s="148">
        <v>69</v>
      </c>
      <c r="W29" s="148">
        <v>9</v>
      </c>
      <c r="X29" s="148">
        <v>1</v>
      </c>
    </row>
    <row r="30" spans="1:24" x14ac:dyDescent="0.4">
      <c r="A30" s="148">
        <v>28</v>
      </c>
      <c r="B30" s="148">
        <v>86761</v>
      </c>
      <c r="C30" s="148" t="s">
        <v>3253</v>
      </c>
      <c r="D30" s="148">
        <v>123</v>
      </c>
      <c r="E30" s="148">
        <v>690</v>
      </c>
      <c r="F30" s="148">
        <v>1</v>
      </c>
      <c r="G30" s="148">
        <v>-5.7459999999999997E-2</v>
      </c>
      <c r="H30" s="148">
        <v>-5.7459999999999997E-2</v>
      </c>
      <c r="I30" s="148" t="s">
        <v>755</v>
      </c>
      <c r="J30" s="148" t="s">
        <v>3232</v>
      </c>
      <c r="K30" s="148" t="s">
        <v>3231</v>
      </c>
      <c r="L30" s="148">
        <v>0.88</v>
      </c>
      <c r="M30" s="148">
        <v>0.90622627</v>
      </c>
      <c r="N30" s="148">
        <v>3</v>
      </c>
      <c r="O30" s="148">
        <v>0.74</v>
      </c>
      <c r="P30" s="148">
        <v>0.82725892000000001</v>
      </c>
      <c r="Q30" s="148">
        <v>6</v>
      </c>
      <c r="R30" s="148">
        <v>0.66</v>
      </c>
      <c r="S30" s="148">
        <v>0.81349658000000002</v>
      </c>
      <c r="T30" s="148">
        <v>12</v>
      </c>
      <c r="U30" s="148" t="s">
        <v>755</v>
      </c>
      <c r="V30" s="148">
        <v>271</v>
      </c>
      <c r="W30" s="148">
        <v>9</v>
      </c>
      <c r="X30" s="148">
        <v>1</v>
      </c>
    </row>
    <row r="31" spans="1:24" x14ac:dyDescent="0.4">
      <c r="A31" s="148">
        <v>29</v>
      </c>
      <c r="B31" s="148">
        <v>86761</v>
      </c>
      <c r="C31" s="148" t="s">
        <v>3253</v>
      </c>
      <c r="D31" s="148">
        <v>35</v>
      </c>
      <c r="E31" s="148">
        <v>690</v>
      </c>
      <c r="F31" s="148">
        <v>1</v>
      </c>
      <c r="G31" s="148">
        <v>-5.7459999999999997E-2</v>
      </c>
      <c r="H31" s="148">
        <v>-5.7459999999999997E-2</v>
      </c>
      <c r="I31" s="148" t="s">
        <v>755</v>
      </c>
      <c r="J31" s="148" t="s">
        <v>3232</v>
      </c>
      <c r="K31" s="148" t="s">
        <v>3231</v>
      </c>
      <c r="L31" s="148">
        <v>0.88</v>
      </c>
      <c r="M31" s="148">
        <v>0.90622627</v>
      </c>
      <c r="N31" s="148">
        <v>3</v>
      </c>
      <c r="O31" s="148">
        <v>0.74</v>
      </c>
      <c r="P31" s="148">
        <v>0.82725892000000001</v>
      </c>
      <c r="Q31" s="148">
        <v>6</v>
      </c>
      <c r="R31" s="148">
        <v>0.66</v>
      </c>
      <c r="S31" s="148">
        <v>0.81349658000000002</v>
      </c>
      <c r="T31" s="148">
        <v>12</v>
      </c>
      <c r="U31" s="148" t="s">
        <v>755</v>
      </c>
      <c r="V31" s="148">
        <v>271</v>
      </c>
      <c r="W31" s="148">
        <v>9</v>
      </c>
      <c r="X31" s="148">
        <v>1</v>
      </c>
    </row>
    <row r="32" spans="1:24" x14ac:dyDescent="0.4">
      <c r="A32" s="148">
        <v>30</v>
      </c>
      <c r="B32" s="148">
        <v>86761</v>
      </c>
      <c r="C32" s="148" t="s">
        <v>3253</v>
      </c>
      <c r="D32" s="148">
        <v>123</v>
      </c>
      <c r="E32" s="148">
        <v>690</v>
      </c>
      <c r="F32" s="148">
        <v>1</v>
      </c>
      <c r="G32" s="148">
        <v>-2.7729999999999998E-2</v>
      </c>
      <c r="H32" s="148">
        <v>-5.7459999999999997E-2</v>
      </c>
      <c r="I32" s="148" t="s">
        <v>755</v>
      </c>
      <c r="J32" s="148" t="s">
        <v>3232</v>
      </c>
      <c r="K32" s="148" t="s">
        <v>3231</v>
      </c>
      <c r="L32" s="148">
        <v>0.88</v>
      </c>
      <c r="M32" s="148">
        <v>0.90342003999999998</v>
      </c>
      <c r="N32" s="148">
        <v>3</v>
      </c>
      <c r="O32" s="148">
        <v>0.63</v>
      </c>
      <c r="P32" s="148">
        <v>0.70447976999999995</v>
      </c>
      <c r="Q32" s="148">
        <v>6</v>
      </c>
      <c r="R32" s="148">
        <v>0.47</v>
      </c>
      <c r="S32" s="148">
        <v>0.56147639999999999</v>
      </c>
      <c r="T32" s="148">
        <v>12</v>
      </c>
      <c r="U32" s="148" t="s">
        <v>755</v>
      </c>
      <c r="V32" s="148">
        <v>271</v>
      </c>
      <c r="W32" s="148">
        <v>9</v>
      </c>
      <c r="X32" s="148">
        <v>1</v>
      </c>
    </row>
    <row r="33" spans="1:24" x14ac:dyDescent="0.4">
      <c r="A33" s="148">
        <v>31</v>
      </c>
      <c r="B33" s="148">
        <v>86761</v>
      </c>
      <c r="C33" s="148" t="s">
        <v>3253</v>
      </c>
      <c r="D33" s="148">
        <v>35</v>
      </c>
      <c r="E33" s="148">
        <v>690</v>
      </c>
      <c r="F33" s="148">
        <v>1</v>
      </c>
      <c r="G33" s="148">
        <v>-2.7729999999999998E-2</v>
      </c>
      <c r="H33" s="148">
        <v>-5.7459999999999997E-2</v>
      </c>
      <c r="I33" s="148" t="s">
        <v>755</v>
      </c>
      <c r="J33" s="148" t="s">
        <v>3232</v>
      </c>
      <c r="K33" s="148" t="s">
        <v>3231</v>
      </c>
      <c r="L33" s="148">
        <v>0.88</v>
      </c>
      <c r="M33" s="148">
        <v>0.90342003999999998</v>
      </c>
      <c r="N33" s="148">
        <v>3</v>
      </c>
      <c r="O33" s="148">
        <v>0.63</v>
      </c>
      <c r="P33" s="148">
        <v>0.70447976999999995</v>
      </c>
      <c r="Q33" s="148">
        <v>6</v>
      </c>
      <c r="R33" s="148">
        <v>0.47</v>
      </c>
      <c r="S33" s="148">
        <v>0.56147639999999999</v>
      </c>
      <c r="T33" s="148">
        <v>12</v>
      </c>
      <c r="U33" s="148" t="s">
        <v>755</v>
      </c>
      <c r="V33" s="148">
        <v>271</v>
      </c>
      <c r="W33" s="148">
        <v>9</v>
      </c>
      <c r="X33" s="148">
        <v>1</v>
      </c>
    </row>
    <row r="34" spans="1:24" x14ac:dyDescent="0.4">
      <c r="A34" s="148">
        <v>32</v>
      </c>
      <c r="B34" s="148">
        <v>96233</v>
      </c>
      <c r="C34" s="148" t="s">
        <v>3262</v>
      </c>
      <c r="D34" s="148">
        <v>35</v>
      </c>
      <c r="E34" s="148">
        <v>451</v>
      </c>
      <c r="F34" s="148">
        <v>7</v>
      </c>
      <c r="G34" s="148">
        <v>-3.7629999999999997E-2</v>
      </c>
      <c r="H34" s="148">
        <v>-3.7629999999999997E-2</v>
      </c>
      <c r="I34" s="148" t="s">
        <v>850</v>
      </c>
      <c r="J34" s="148" t="s">
        <v>869</v>
      </c>
      <c r="K34" s="148" t="s">
        <v>869</v>
      </c>
      <c r="L34" s="148">
        <v>12.18</v>
      </c>
      <c r="M34" s="148">
        <v>14.69047619</v>
      </c>
      <c r="N34" s="148">
        <v>3</v>
      </c>
      <c r="O34" s="148">
        <v>22.98</v>
      </c>
      <c r="P34" s="148">
        <v>25.071428569999998</v>
      </c>
      <c r="Q34" s="148">
        <v>6</v>
      </c>
      <c r="R34" s="148">
        <v>21</v>
      </c>
      <c r="S34" s="148">
        <v>22.439625849999999</v>
      </c>
      <c r="T34" s="148">
        <v>12</v>
      </c>
      <c r="U34" s="148" t="s">
        <v>850</v>
      </c>
      <c r="V34" s="148">
        <v>-1</v>
      </c>
      <c r="W34" s="148">
        <v>-1</v>
      </c>
    </row>
    <row r="35" spans="1:24" x14ac:dyDescent="0.4">
      <c r="A35" s="148">
        <v>33</v>
      </c>
      <c r="B35" s="148">
        <v>96233</v>
      </c>
      <c r="C35" s="148" t="s">
        <v>3262</v>
      </c>
      <c r="D35" s="148">
        <v>35</v>
      </c>
      <c r="E35" s="148">
        <v>451</v>
      </c>
      <c r="F35" s="148">
        <v>7</v>
      </c>
      <c r="G35" s="148">
        <v>1.2410000000000001</v>
      </c>
      <c r="H35" s="148">
        <v>1.2410000000000001</v>
      </c>
      <c r="I35" s="148" t="s">
        <v>850</v>
      </c>
      <c r="J35" s="148" t="s">
        <v>3231</v>
      </c>
      <c r="K35" s="148" t="s">
        <v>3231</v>
      </c>
      <c r="L35" s="148">
        <v>1.1499999999999999</v>
      </c>
      <c r="M35" s="148">
        <v>1.07320408</v>
      </c>
      <c r="N35" s="148">
        <v>3</v>
      </c>
      <c r="O35" s="148">
        <v>1.23</v>
      </c>
      <c r="P35" s="148">
        <v>1.10669898</v>
      </c>
      <c r="Q35" s="148">
        <v>6</v>
      </c>
      <c r="R35" s="148">
        <v>1.26</v>
      </c>
      <c r="S35" s="148">
        <v>1.0974258699999999</v>
      </c>
      <c r="T35" s="148">
        <v>12</v>
      </c>
      <c r="U35" s="148" t="s">
        <v>850</v>
      </c>
      <c r="V35" s="148">
        <v>-1</v>
      </c>
      <c r="W35" s="148">
        <v>-1</v>
      </c>
    </row>
    <row r="36" spans="1:24" x14ac:dyDescent="0.4">
      <c r="A36" s="148">
        <v>34</v>
      </c>
      <c r="B36" s="148">
        <v>96432</v>
      </c>
      <c r="C36" s="148" t="s">
        <v>3263</v>
      </c>
      <c r="D36" s="148">
        <v>35</v>
      </c>
      <c r="E36" s="148">
        <v>879</v>
      </c>
      <c r="F36" s="148">
        <v>29</v>
      </c>
      <c r="G36" s="148">
        <v>-4.7550000000000002E-2</v>
      </c>
      <c r="H36" s="148">
        <v>-4.7550000000000002E-2</v>
      </c>
      <c r="I36" s="148" t="s">
        <v>755</v>
      </c>
      <c r="J36" s="148" t="s">
        <v>869</v>
      </c>
      <c r="K36" s="148" t="s">
        <v>869</v>
      </c>
      <c r="L36" s="148">
        <v>1.18</v>
      </c>
      <c r="M36" s="148">
        <v>0.73593074000000003</v>
      </c>
      <c r="N36" s="148">
        <v>3</v>
      </c>
      <c r="O36" s="148">
        <v>1.18</v>
      </c>
      <c r="P36" s="148">
        <v>0.73593074000000003</v>
      </c>
      <c r="Q36" s="148">
        <v>3</v>
      </c>
      <c r="R36" s="148">
        <v>1.18</v>
      </c>
      <c r="S36" s="148">
        <v>0.73593074000000003</v>
      </c>
      <c r="T36" s="148">
        <v>3</v>
      </c>
      <c r="U36" s="148" t="s">
        <v>850</v>
      </c>
      <c r="V36" s="148">
        <v>69</v>
      </c>
      <c r="W36" s="148">
        <v>9</v>
      </c>
      <c r="X36" s="148">
        <v>1</v>
      </c>
    </row>
    <row r="37" spans="1:24" x14ac:dyDescent="0.4">
      <c r="A37" s="148">
        <v>35</v>
      </c>
      <c r="B37" s="148">
        <v>96432</v>
      </c>
      <c r="C37" s="148" t="s">
        <v>3263</v>
      </c>
      <c r="D37" s="148">
        <v>35</v>
      </c>
      <c r="E37" s="148">
        <v>879</v>
      </c>
      <c r="F37" s="148">
        <v>29</v>
      </c>
      <c r="G37" s="148">
        <v>0.1012</v>
      </c>
      <c r="H37" s="148">
        <v>0.1012</v>
      </c>
      <c r="I37" s="148" t="s">
        <v>755</v>
      </c>
      <c r="J37" s="148" t="s">
        <v>783</v>
      </c>
      <c r="K37" s="148" t="s">
        <v>783</v>
      </c>
      <c r="L37" s="148">
        <v>1.27</v>
      </c>
      <c r="M37" s="148">
        <v>1.01954023</v>
      </c>
      <c r="N37" s="148">
        <v>3</v>
      </c>
      <c r="O37" s="148">
        <v>1.46</v>
      </c>
      <c r="P37" s="148">
        <v>1.11149425</v>
      </c>
      <c r="Q37" s="148">
        <v>6</v>
      </c>
      <c r="R37" s="148">
        <v>1.47</v>
      </c>
      <c r="S37" s="148">
        <v>1.0930213499999999</v>
      </c>
      <c r="T37" s="148">
        <v>12</v>
      </c>
      <c r="U37" s="148" t="s">
        <v>850</v>
      </c>
      <c r="V37" s="148">
        <v>69</v>
      </c>
      <c r="W37" s="148">
        <v>9</v>
      </c>
      <c r="X37" s="148">
        <v>1</v>
      </c>
    </row>
    <row r="38" spans="1:24" x14ac:dyDescent="0.4">
      <c r="A38" s="148">
        <v>36</v>
      </c>
      <c r="B38" s="148">
        <v>105107</v>
      </c>
      <c r="C38" s="148" t="s">
        <v>3265</v>
      </c>
      <c r="D38" s="148">
        <v>35</v>
      </c>
      <c r="E38" s="148">
        <v>650</v>
      </c>
      <c r="F38" s="148">
        <v>29</v>
      </c>
      <c r="G38" s="148">
        <v>-5.7459999999999997E-2</v>
      </c>
      <c r="H38" s="148">
        <v>-5.7459999999999997E-2</v>
      </c>
      <c r="I38" s="148" t="s">
        <v>755</v>
      </c>
      <c r="J38" s="148" t="s">
        <v>869</v>
      </c>
      <c r="K38" s="148" t="s">
        <v>869</v>
      </c>
      <c r="L38" s="148">
        <v>45.61</v>
      </c>
      <c r="M38" s="148">
        <v>173.66666667000001</v>
      </c>
      <c r="N38" s="148">
        <v>3</v>
      </c>
      <c r="O38" s="148">
        <v>71.739999999999995</v>
      </c>
      <c r="P38" s="148">
        <v>261.16666666999998</v>
      </c>
      <c r="Q38" s="148">
        <v>6</v>
      </c>
      <c r="R38" s="148">
        <v>74.14</v>
      </c>
      <c r="S38" s="148">
        <v>299.08333333000002</v>
      </c>
      <c r="T38" s="148">
        <v>12</v>
      </c>
      <c r="U38" s="148" t="s">
        <v>850</v>
      </c>
      <c r="V38" s="148">
        <v>158</v>
      </c>
      <c r="W38" s="148">
        <v>15</v>
      </c>
      <c r="X38" s="148">
        <v>1</v>
      </c>
    </row>
    <row r="39" spans="1:24" x14ac:dyDescent="0.4">
      <c r="A39" s="148">
        <v>37</v>
      </c>
      <c r="B39" s="148">
        <v>105107</v>
      </c>
      <c r="C39" s="148" t="s">
        <v>3265</v>
      </c>
      <c r="D39" s="148">
        <v>35</v>
      </c>
      <c r="E39" s="148">
        <v>650</v>
      </c>
      <c r="F39" s="148">
        <v>29</v>
      </c>
      <c r="G39" s="148">
        <v>25.67</v>
      </c>
      <c r="H39" s="148">
        <v>24.31</v>
      </c>
      <c r="I39" s="148" t="s">
        <v>755</v>
      </c>
      <c r="J39" s="148" t="s">
        <v>751</v>
      </c>
      <c r="K39" s="148" t="s">
        <v>751</v>
      </c>
      <c r="L39" s="148">
        <v>1.19</v>
      </c>
      <c r="M39" s="148">
        <v>1.20529383</v>
      </c>
      <c r="N39" s="148">
        <v>3</v>
      </c>
      <c r="O39" s="148">
        <v>1.26</v>
      </c>
      <c r="P39" s="148">
        <v>1.2863409699999999</v>
      </c>
      <c r="Q39" s="148">
        <v>6</v>
      </c>
      <c r="R39" s="148">
        <v>1.3</v>
      </c>
      <c r="S39" s="148">
        <v>1.30967751</v>
      </c>
      <c r="T39" s="148">
        <v>12</v>
      </c>
      <c r="U39" s="148" t="s">
        <v>850</v>
      </c>
      <c r="V39" s="148">
        <v>158</v>
      </c>
      <c r="W39" s="148">
        <v>15</v>
      </c>
      <c r="X39" s="148">
        <v>1</v>
      </c>
    </row>
    <row r="40" spans="1:24" x14ac:dyDescent="0.4">
      <c r="A40" s="148">
        <v>38</v>
      </c>
      <c r="B40" s="148">
        <v>114638</v>
      </c>
      <c r="C40" s="148" t="s">
        <v>3264</v>
      </c>
      <c r="D40" s="148">
        <v>35</v>
      </c>
      <c r="E40" s="148">
        <v>166</v>
      </c>
      <c r="F40" s="148">
        <v>29</v>
      </c>
      <c r="G40" s="148">
        <v>-4.7550000000000002E-2</v>
      </c>
      <c r="H40" s="148">
        <v>-4.7550000000000002E-2</v>
      </c>
      <c r="I40" s="148" t="s">
        <v>850</v>
      </c>
      <c r="J40" s="148" t="s">
        <v>783</v>
      </c>
      <c r="K40" s="148" t="s">
        <v>783</v>
      </c>
      <c r="L40" s="148">
        <v>2.25</v>
      </c>
      <c r="M40" s="148">
        <v>2.8434782599999999</v>
      </c>
      <c r="N40" s="148">
        <v>3</v>
      </c>
      <c r="O40" s="148">
        <v>3.06</v>
      </c>
      <c r="P40" s="148">
        <v>2.6492753599999999</v>
      </c>
      <c r="Q40" s="148">
        <v>6</v>
      </c>
      <c r="R40" s="148">
        <v>2.37</v>
      </c>
      <c r="S40" s="148">
        <v>1.8079710099999999</v>
      </c>
      <c r="T40" s="148">
        <v>12</v>
      </c>
      <c r="U40" s="148" t="s">
        <v>850</v>
      </c>
      <c r="V40" s="148">
        <v>-1</v>
      </c>
      <c r="W40" s="148">
        <v>-1</v>
      </c>
    </row>
    <row r="41" spans="1:24" x14ac:dyDescent="0.4">
      <c r="A41" s="148">
        <v>39</v>
      </c>
      <c r="B41" s="148">
        <v>114638</v>
      </c>
      <c r="C41" s="148" t="s">
        <v>3264</v>
      </c>
      <c r="D41" s="148">
        <v>35</v>
      </c>
      <c r="E41" s="148">
        <v>166</v>
      </c>
      <c r="F41" s="148">
        <v>29</v>
      </c>
      <c r="G41" s="148">
        <v>1.3109999999999999</v>
      </c>
      <c r="H41" s="148">
        <v>1.3109999999999999</v>
      </c>
      <c r="I41" s="148" t="s">
        <v>850</v>
      </c>
      <c r="J41" s="148" t="s">
        <v>3231</v>
      </c>
      <c r="K41" s="148" t="s">
        <v>3231</v>
      </c>
      <c r="L41" s="148">
        <v>1.1100000000000001</v>
      </c>
      <c r="M41" s="148">
        <v>1.00793651</v>
      </c>
      <c r="N41" s="148">
        <v>3</v>
      </c>
      <c r="O41" s="148">
        <v>1.17</v>
      </c>
      <c r="P41" s="148">
        <v>1.06144781</v>
      </c>
      <c r="Q41" s="148">
        <v>6</v>
      </c>
      <c r="R41" s="148">
        <v>1.1200000000000001</v>
      </c>
      <c r="S41" s="148">
        <v>1.0637566700000001</v>
      </c>
      <c r="T41" s="148">
        <v>12</v>
      </c>
      <c r="U41" s="148" t="s">
        <v>850</v>
      </c>
      <c r="V41" s="148">
        <v>-1</v>
      </c>
      <c r="W41" s="148">
        <v>-1</v>
      </c>
    </row>
    <row r="42" spans="1:24" x14ac:dyDescent="0.4">
      <c r="A42" s="148">
        <v>40</v>
      </c>
      <c r="B42" s="148">
        <v>125409</v>
      </c>
      <c r="C42" s="148" t="s">
        <v>3259</v>
      </c>
      <c r="D42" s="148">
        <v>35</v>
      </c>
      <c r="E42" s="148">
        <v>451</v>
      </c>
      <c r="F42" s="148">
        <v>7</v>
      </c>
      <c r="G42" s="148">
        <v>-5.7459999999999997E-2</v>
      </c>
      <c r="H42" s="148">
        <v>-5.7459999999999997E-2</v>
      </c>
      <c r="I42" s="148" t="s">
        <v>755</v>
      </c>
      <c r="J42" s="148" t="s">
        <v>869</v>
      </c>
      <c r="K42" s="148" t="s">
        <v>869</v>
      </c>
      <c r="L42" s="148">
        <v>0.78</v>
      </c>
      <c r="M42" s="148">
        <v>1.1234567900000001</v>
      </c>
      <c r="N42" s="148">
        <v>3</v>
      </c>
      <c r="O42" s="148">
        <v>1.29</v>
      </c>
      <c r="P42" s="148">
        <v>1.74691358</v>
      </c>
      <c r="Q42" s="148">
        <v>6</v>
      </c>
      <c r="R42" s="148">
        <v>1.1399999999999999</v>
      </c>
      <c r="S42" s="148">
        <v>1.5462963000000001</v>
      </c>
      <c r="T42" s="148">
        <v>12</v>
      </c>
      <c r="U42" s="148" t="s">
        <v>755</v>
      </c>
      <c r="V42" s="148">
        <v>-1</v>
      </c>
      <c r="W42" s="148">
        <v>16</v>
      </c>
      <c r="X42" s="148">
        <v>1</v>
      </c>
    </row>
    <row r="43" spans="1:24" x14ac:dyDescent="0.4">
      <c r="A43" s="148">
        <v>41</v>
      </c>
      <c r="B43" s="148">
        <v>125409</v>
      </c>
      <c r="C43" s="148" t="s">
        <v>3259</v>
      </c>
      <c r="D43" s="148">
        <v>35</v>
      </c>
      <c r="E43" s="148">
        <v>451</v>
      </c>
      <c r="F43" s="148">
        <v>7</v>
      </c>
      <c r="G43" s="148">
        <v>0.53759999999999997</v>
      </c>
      <c r="H43" s="148">
        <v>0.53759999999999997</v>
      </c>
      <c r="I43" s="148" t="s">
        <v>755</v>
      </c>
      <c r="J43" s="148" t="s">
        <v>3231</v>
      </c>
      <c r="K43" s="148" t="s">
        <v>783</v>
      </c>
      <c r="L43" s="148">
        <v>1</v>
      </c>
      <c r="M43" s="148">
        <v>1.0750469</v>
      </c>
      <c r="N43" s="148">
        <v>3</v>
      </c>
      <c r="O43" s="148">
        <v>1.03</v>
      </c>
      <c r="P43" s="148">
        <v>1.10106316</v>
      </c>
      <c r="Q43" s="148">
        <v>6</v>
      </c>
      <c r="R43" s="148">
        <v>0.99</v>
      </c>
      <c r="S43" s="148">
        <v>1.03400143</v>
      </c>
      <c r="T43" s="148">
        <v>12</v>
      </c>
      <c r="U43" s="148" t="s">
        <v>755</v>
      </c>
      <c r="V43" s="148">
        <v>-1</v>
      </c>
      <c r="W43" s="148">
        <v>16</v>
      </c>
      <c r="X43" s="148">
        <v>1</v>
      </c>
    </row>
    <row r="44" spans="1:24" x14ac:dyDescent="0.4">
      <c r="A44" s="148">
        <v>42</v>
      </c>
      <c r="B44" s="148">
        <v>130891</v>
      </c>
      <c r="C44" s="148" t="s">
        <v>3260</v>
      </c>
      <c r="D44" s="148">
        <v>35926</v>
      </c>
      <c r="E44" s="148">
        <v>68</v>
      </c>
      <c r="F44" s="148">
        <v>27</v>
      </c>
      <c r="G44" s="148">
        <v>-5.7459999999999997E-2</v>
      </c>
      <c r="H44" s="148">
        <v>-5.7459999999999997E-2</v>
      </c>
      <c r="I44" s="148" t="s">
        <v>755</v>
      </c>
      <c r="J44" s="148" t="s">
        <v>869</v>
      </c>
      <c r="K44" s="148" t="s">
        <v>869</v>
      </c>
      <c r="L44" s="148">
        <v>1.69</v>
      </c>
      <c r="M44" s="148">
        <v>0.79166667000000002</v>
      </c>
      <c r="N44" s="148">
        <v>3</v>
      </c>
      <c r="O44" s="148">
        <v>2.62</v>
      </c>
      <c r="P44" s="148">
        <v>1.8125</v>
      </c>
      <c r="Q44" s="148">
        <v>6</v>
      </c>
      <c r="R44" s="148">
        <v>2.2999999999999998</v>
      </c>
      <c r="S44" s="148">
        <v>1.4583333300000001</v>
      </c>
      <c r="T44" s="148">
        <v>12</v>
      </c>
      <c r="U44" s="148" t="s">
        <v>755</v>
      </c>
      <c r="V44" s="148">
        <v>94</v>
      </c>
      <c r="W44" s="148">
        <v>19</v>
      </c>
      <c r="X44" s="148">
        <v>3</v>
      </c>
    </row>
    <row r="45" spans="1:24" x14ac:dyDescent="0.4">
      <c r="A45" s="148">
        <v>43</v>
      </c>
      <c r="B45" s="148">
        <v>130891</v>
      </c>
      <c r="C45" s="148" t="s">
        <v>3260</v>
      </c>
      <c r="D45" s="148">
        <v>19140</v>
      </c>
      <c r="E45" s="148">
        <v>87</v>
      </c>
      <c r="F45" s="148">
        <v>27</v>
      </c>
      <c r="G45" s="148">
        <v>-5.7459999999999997E-2</v>
      </c>
      <c r="H45" s="148">
        <v>-5.7459999999999997E-2</v>
      </c>
      <c r="I45" s="148" t="s">
        <v>755</v>
      </c>
      <c r="J45" s="148" t="s">
        <v>869</v>
      </c>
      <c r="K45" s="148" t="s">
        <v>869</v>
      </c>
      <c r="L45" s="148">
        <v>0.89</v>
      </c>
      <c r="M45" s="148">
        <v>1.11111111</v>
      </c>
      <c r="N45" s="148">
        <v>3</v>
      </c>
      <c r="O45" s="148">
        <v>1.54</v>
      </c>
      <c r="P45" s="148">
        <v>1.5555555599999999</v>
      </c>
      <c r="Q45" s="148">
        <v>6</v>
      </c>
      <c r="R45" s="148">
        <v>1.55</v>
      </c>
      <c r="S45" s="148">
        <v>2</v>
      </c>
      <c r="T45" s="148">
        <v>12</v>
      </c>
      <c r="U45" s="148" t="s">
        <v>755</v>
      </c>
      <c r="V45" s="148">
        <v>29</v>
      </c>
      <c r="W45" s="148">
        <v>15</v>
      </c>
      <c r="X45" s="148">
        <v>1</v>
      </c>
    </row>
    <row r="46" spans="1:24" x14ac:dyDescent="0.4">
      <c r="A46" s="148">
        <v>44</v>
      </c>
      <c r="B46" s="148">
        <v>130956</v>
      </c>
      <c r="C46" s="148" t="s">
        <v>3261</v>
      </c>
      <c r="D46" s="148">
        <v>3604</v>
      </c>
      <c r="E46" s="148">
        <v>210</v>
      </c>
      <c r="F46" s="148">
        <v>35</v>
      </c>
      <c r="G46" s="148">
        <v>-5.7459999999999997E-2</v>
      </c>
      <c r="H46" s="148">
        <v>-5.7459999999999997E-2</v>
      </c>
      <c r="I46" s="148" t="s">
        <v>850</v>
      </c>
      <c r="J46" s="148" t="s">
        <v>751</v>
      </c>
      <c r="K46" s="148" t="s">
        <v>3231</v>
      </c>
      <c r="L46" s="148">
        <v>1.1200000000000001</v>
      </c>
      <c r="M46" s="148">
        <v>1.09880478</v>
      </c>
      <c r="N46" s="148">
        <v>3</v>
      </c>
      <c r="O46" s="148">
        <v>1.26</v>
      </c>
      <c r="P46" s="148">
        <v>1.20199203</v>
      </c>
      <c r="Q46" s="148">
        <v>6</v>
      </c>
      <c r="R46" s="148">
        <v>1.44</v>
      </c>
      <c r="S46" s="148">
        <v>1.3116865900000001</v>
      </c>
      <c r="T46" s="148">
        <v>12</v>
      </c>
      <c r="U46" s="148" t="s">
        <v>850</v>
      </c>
      <c r="V46" s="148">
        <v>-1</v>
      </c>
      <c r="W46" s="148">
        <v>-1</v>
      </c>
    </row>
    <row r="47" spans="1:24" x14ac:dyDescent="0.4">
      <c r="A47" s="148">
        <v>45</v>
      </c>
      <c r="B47" s="148">
        <v>130956</v>
      </c>
      <c r="C47" s="148" t="s">
        <v>3261</v>
      </c>
      <c r="D47" s="148">
        <v>35</v>
      </c>
      <c r="E47" s="148">
        <v>210</v>
      </c>
      <c r="F47" s="148">
        <v>35</v>
      </c>
      <c r="G47" s="148">
        <v>-5.7459999999999997E-2</v>
      </c>
      <c r="H47" s="148">
        <v>-5.7459999999999997E-2</v>
      </c>
      <c r="I47" s="148" t="s">
        <v>850</v>
      </c>
      <c r="J47" s="148" t="s">
        <v>751</v>
      </c>
      <c r="K47" s="148" t="s">
        <v>3231</v>
      </c>
      <c r="L47" s="148">
        <v>1.1200000000000001</v>
      </c>
      <c r="M47" s="148">
        <v>1.09880478</v>
      </c>
      <c r="N47" s="148">
        <v>3</v>
      </c>
      <c r="O47" s="148">
        <v>1.26</v>
      </c>
      <c r="P47" s="148">
        <v>1.20199203</v>
      </c>
      <c r="Q47" s="148">
        <v>6</v>
      </c>
      <c r="R47" s="148">
        <v>1.44</v>
      </c>
      <c r="S47" s="148">
        <v>1.3116865900000001</v>
      </c>
      <c r="T47" s="148">
        <v>12</v>
      </c>
      <c r="U47" s="148" t="s">
        <v>850</v>
      </c>
      <c r="V47" s="148">
        <v>-1</v>
      </c>
      <c r="W47" s="148">
        <v>-1</v>
      </c>
    </row>
    <row r="48" spans="1:24" x14ac:dyDescent="0.4">
      <c r="A48" s="148">
        <v>46</v>
      </c>
      <c r="B48" s="148">
        <v>130956</v>
      </c>
      <c r="C48" s="148" t="s">
        <v>3261</v>
      </c>
      <c r="D48" s="148">
        <v>3604</v>
      </c>
      <c r="E48" s="148">
        <v>210</v>
      </c>
      <c r="F48" s="148">
        <v>35</v>
      </c>
      <c r="G48" s="148">
        <v>-5.7459999999999997E-2</v>
      </c>
      <c r="H48" s="148">
        <v>-5.7459999999999997E-2</v>
      </c>
      <c r="I48" s="148" t="s">
        <v>850</v>
      </c>
      <c r="J48" s="148" t="s">
        <v>751</v>
      </c>
      <c r="K48" s="148" t="s">
        <v>3231</v>
      </c>
      <c r="L48" s="148">
        <v>0.79</v>
      </c>
      <c r="M48" s="148">
        <v>0.78126834999999994</v>
      </c>
      <c r="N48" s="148">
        <v>3</v>
      </c>
      <c r="O48" s="148">
        <v>0.63</v>
      </c>
      <c r="P48" s="148">
        <v>0.64332549999999999</v>
      </c>
      <c r="Q48" s="148">
        <v>6</v>
      </c>
      <c r="R48" s="148">
        <v>0.42</v>
      </c>
      <c r="S48" s="148">
        <v>0.40220688999999998</v>
      </c>
      <c r="T48" s="148">
        <v>12</v>
      </c>
      <c r="U48" s="148" t="s">
        <v>850</v>
      </c>
      <c r="V48" s="148">
        <v>-1</v>
      </c>
      <c r="W48" s="148">
        <v>-1</v>
      </c>
    </row>
    <row r="49" spans="1:24" x14ac:dyDescent="0.4">
      <c r="A49" s="148">
        <v>47</v>
      </c>
      <c r="B49" s="148">
        <v>130956</v>
      </c>
      <c r="C49" s="148" t="s">
        <v>3261</v>
      </c>
      <c r="D49" s="148">
        <v>35</v>
      </c>
      <c r="E49" s="148">
        <v>210</v>
      </c>
      <c r="F49" s="148">
        <v>35</v>
      </c>
      <c r="G49" s="148">
        <v>-5.7459999999999997E-2</v>
      </c>
      <c r="H49" s="148">
        <v>-5.7459999999999997E-2</v>
      </c>
      <c r="I49" s="148" t="s">
        <v>850</v>
      </c>
      <c r="J49" s="148" t="s">
        <v>751</v>
      </c>
      <c r="K49" s="148" t="s">
        <v>3231</v>
      </c>
      <c r="L49" s="148">
        <v>0.79</v>
      </c>
      <c r="M49" s="148">
        <v>0.78126834999999994</v>
      </c>
      <c r="N49" s="148">
        <v>3</v>
      </c>
      <c r="O49" s="148">
        <v>0.63</v>
      </c>
      <c r="P49" s="148">
        <v>0.64332549999999999</v>
      </c>
      <c r="Q49" s="148">
        <v>6</v>
      </c>
      <c r="R49" s="148">
        <v>0.42</v>
      </c>
      <c r="S49" s="148">
        <v>0.40220688999999998</v>
      </c>
      <c r="T49" s="148">
        <v>12</v>
      </c>
      <c r="U49" s="148" t="s">
        <v>850</v>
      </c>
      <c r="V49" s="148">
        <v>-1</v>
      </c>
      <c r="W49" s="148">
        <v>-1</v>
      </c>
    </row>
    <row r="50" spans="1:24" x14ac:dyDescent="0.4">
      <c r="A50" s="148">
        <v>48</v>
      </c>
      <c r="B50" s="148">
        <v>132158</v>
      </c>
      <c r="C50" s="148" t="s">
        <v>1119</v>
      </c>
      <c r="D50" s="148">
        <v>35</v>
      </c>
      <c r="E50" s="148">
        <v>561</v>
      </c>
      <c r="F50" s="148">
        <v>7</v>
      </c>
      <c r="G50" s="148">
        <v>-4.7550000000000002E-2</v>
      </c>
      <c r="H50" s="148">
        <v>-4.7550000000000002E-2</v>
      </c>
      <c r="I50" s="148" t="s">
        <v>850</v>
      </c>
      <c r="J50" s="148" t="s">
        <v>869</v>
      </c>
      <c r="K50" s="148" t="s">
        <v>869</v>
      </c>
      <c r="L50" s="148">
        <v>4.03</v>
      </c>
      <c r="M50" s="148">
        <v>1.1190476199999999</v>
      </c>
      <c r="N50" s="148">
        <v>3</v>
      </c>
      <c r="O50" s="148">
        <v>3.99</v>
      </c>
      <c r="P50" s="148">
        <v>1.54761905</v>
      </c>
      <c r="Q50" s="148">
        <v>6</v>
      </c>
      <c r="R50" s="148">
        <v>4</v>
      </c>
      <c r="S50" s="148">
        <v>2.0857142899999999</v>
      </c>
      <c r="T50" s="148">
        <v>10</v>
      </c>
      <c r="U50" s="148" t="s">
        <v>850</v>
      </c>
      <c r="V50" s="148">
        <v>-1</v>
      </c>
      <c r="W50" s="148">
        <v>-1</v>
      </c>
    </row>
    <row r="51" spans="1:24" x14ac:dyDescent="0.4">
      <c r="A51" s="148">
        <v>49</v>
      </c>
      <c r="B51" s="148">
        <v>132158</v>
      </c>
      <c r="C51" s="148" t="s">
        <v>1119</v>
      </c>
      <c r="D51" s="148">
        <v>35</v>
      </c>
      <c r="E51" s="148">
        <v>561</v>
      </c>
      <c r="F51" s="148">
        <v>7</v>
      </c>
      <c r="G51" s="148">
        <v>0.99370000000000003</v>
      </c>
      <c r="H51" s="148">
        <v>0.99370000000000003</v>
      </c>
      <c r="I51" s="148" t="s">
        <v>850</v>
      </c>
      <c r="J51" s="148" t="s">
        <v>3231</v>
      </c>
      <c r="K51" s="148" t="s">
        <v>3231</v>
      </c>
      <c r="L51" s="148">
        <v>0.97</v>
      </c>
      <c r="M51" s="148">
        <v>0.95551282000000004</v>
      </c>
      <c r="N51" s="148">
        <v>3</v>
      </c>
      <c r="O51" s="148">
        <v>0.89</v>
      </c>
      <c r="P51" s="148">
        <v>0.88343590000000005</v>
      </c>
      <c r="Q51" s="148">
        <v>6</v>
      </c>
      <c r="R51" s="148">
        <v>0.85</v>
      </c>
      <c r="S51" s="148">
        <v>0.83709862000000002</v>
      </c>
      <c r="T51" s="148">
        <v>12</v>
      </c>
      <c r="U51" s="148" t="s">
        <v>850</v>
      </c>
      <c r="V51" s="148">
        <v>-1</v>
      </c>
      <c r="W51" s="148">
        <v>-1</v>
      </c>
    </row>
    <row r="52" spans="1:24" x14ac:dyDescent="0.4">
      <c r="A52" s="148">
        <v>50</v>
      </c>
      <c r="B52" s="148">
        <v>141106</v>
      </c>
      <c r="C52" s="148" t="s">
        <v>1120</v>
      </c>
      <c r="D52" s="148">
        <v>35</v>
      </c>
      <c r="E52" s="148">
        <v>554</v>
      </c>
      <c r="F52" s="148">
        <v>25</v>
      </c>
      <c r="G52" s="148">
        <v>-2.7729999999999998E-2</v>
      </c>
      <c r="H52" s="148">
        <v>-2.7729999999999998E-2</v>
      </c>
      <c r="I52" s="148" t="s">
        <v>755</v>
      </c>
      <c r="J52" s="148" t="s">
        <v>783</v>
      </c>
      <c r="K52" s="148" t="s">
        <v>869</v>
      </c>
      <c r="L52" s="148">
        <v>0.7</v>
      </c>
      <c r="M52" s="148">
        <v>0.71631206000000003</v>
      </c>
      <c r="N52" s="148">
        <v>3</v>
      </c>
      <c r="O52" s="148">
        <v>0.91</v>
      </c>
      <c r="P52" s="148">
        <v>1.06666667</v>
      </c>
      <c r="Q52" s="148">
        <v>6</v>
      </c>
      <c r="R52" s="148">
        <v>0.91</v>
      </c>
      <c r="S52" s="148">
        <v>1.1825059099999999</v>
      </c>
      <c r="T52" s="148">
        <v>9</v>
      </c>
      <c r="U52" s="148" t="s">
        <v>850</v>
      </c>
      <c r="V52" s="148">
        <v>17</v>
      </c>
      <c r="W52" s="148">
        <v>22</v>
      </c>
      <c r="X52" s="148">
        <v>4</v>
      </c>
    </row>
    <row r="53" spans="1:24" x14ac:dyDescent="0.4">
      <c r="A53" s="148">
        <v>51</v>
      </c>
      <c r="B53" s="148">
        <v>141106</v>
      </c>
      <c r="C53" s="148" t="s">
        <v>1120</v>
      </c>
      <c r="D53" s="148">
        <v>35</v>
      </c>
      <c r="E53" s="148">
        <v>554</v>
      </c>
      <c r="F53" s="148">
        <v>25</v>
      </c>
      <c r="G53" s="148">
        <v>1.1619999999999999</v>
      </c>
      <c r="H53" s="148">
        <v>1.1519999999999999</v>
      </c>
      <c r="I53" s="148" t="s">
        <v>755</v>
      </c>
      <c r="J53" s="148" t="s">
        <v>3231</v>
      </c>
      <c r="K53" s="148" t="s">
        <v>3231</v>
      </c>
      <c r="L53" s="148">
        <v>1.19</v>
      </c>
      <c r="M53" s="148">
        <v>1.1845835300000001</v>
      </c>
      <c r="N53" s="148">
        <v>3</v>
      </c>
      <c r="O53" s="148">
        <v>1.34</v>
      </c>
      <c r="P53" s="148">
        <v>1.3165392600000001</v>
      </c>
      <c r="Q53" s="148">
        <v>6</v>
      </c>
      <c r="R53" s="148">
        <v>1.33</v>
      </c>
      <c r="S53" s="148">
        <v>1.3272700399999999</v>
      </c>
      <c r="T53" s="148">
        <v>12</v>
      </c>
      <c r="U53" s="148" t="s">
        <v>850</v>
      </c>
      <c r="V53" s="148">
        <v>17</v>
      </c>
      <c r="W53" s="148">
        <v>22</v>
      </c>
      <c r="X53" s="148">
        <v>4</v>
      </c>
    </row>
    <row r="54" spans="1:24" x14ac:dyDescent="0.4">
      <c r="A54" s="148">
        <v>52</v>
      </c>
      <c r="B54" s="148">
        <v>149205</v>
      </c>
      <c r="C54" s="148" t="s">
        <v>1121</v>
      </c>
      <c r="D54" s="148">
        <v>35</v>
      </c>
      <c r="E54" s="148">
        <v>398</v>
      </c>
      <c r="F54" s="148">
        <v>17</v>
      </c>
      <c r="G54" s="148">
        <v>-5.7459999999999997E-2</v>
      </c>
      <c r="H54" s="148">
        <v>-5.7459999999999997E-2</v>
      </c>
      <c r="I54" s="148" t="s">
        <v>850</v>
      </c>
      <c r="J54" s="148" t="s">
        <v>869</v>
      </c>
      <c r="K54" s="148" t="s">
        <v>869</v>
      </c>
      <c r="L54" s="148">
        <v>2.81</v>
      </c>
      <c r="M54" s="148">
        <v>1.5972222199999999</v>
      </c>
      <c r="N54" s="148">
        <v>3</v>
      </c>
      <c r="O54" s="148">
        <v>3.62</v>
      </c>
      <c r="P54" s="148">
        <v>1.7083333300000001</v>
      </c>
      <c r="Q54" s="148">
        <v>6</v>
      </c>
      <c r="R54" s="148">
        <v>3.16</v>
      </c>
      <c r="S54" s="148">
        <v>1.3715277800000001</v>
      </c>
      <c r="T54" s="148">
        <v>12</v>
      </c>
      <c r="U54" s="148" t="s">
        <v>850</v>
      </c>
      <c r="V54" s="148">
        <v>-1</v>
      </c>
      <c r="W54" s="148">
        <v>-1</v>
      </c>
    </row>
    <row r="55" spans="1:24" x14ac:dyDescent="0.4">
      <c r="A55" s="148">
        <v>53</v>
      </c>
      <c r="B55" s="148">
        <v>149205</v>
      </c>
      <c r="C55" s="148" t="s">
        <v>1121</v>
      </c>
      <c r="D55" s="148">
        <v>35</v>
      </c>
      <c r="E55" s="148">
        <v>398</v>
      </c>
      <c r="F55" s="148">
        <v>17</v>
      </c>
      <c r="G55" s="148">
        <v>0.15079999999999999</v>
      </c>
      <c r="H55" s="148">
        <v>0.15079999999999999</v>
      </c>
      <c r="I55" s="148" t="s">
        <v>850</v>
      </c>
      <c r="J55" s="148" t="s">
        <v>783</v>
      </c>
      <c r="K55" s="148" t="s">
        <v>783</v>
      </c>
      <c r="L55" s="148">
        <v>0.94</v>
      </c>
      <c r="M55" s="148">
        <v>1.1100478499999999</v>
      </c>
      <c r="N55" s="148">
        <v>3</v>
      </c>
      <c r="O55" s="148">
        <v>0.85</v>
      </c>
      <c r="P55" s="148">
        <v>1.0516746400000001</v>
      </c>
      <c r="Q55" s="148">
        <v>6</v>
      </c>
      <c r="R55" s="148">
        <v>0.77</v>
      </c>
      <c r="S55" s="148">
        <v>1.0351143</v>
      </c>
      <c r="T55" s="148">
        <v>12</v>
      </c>
      <c r="U55" s="148" t="s">
        <v>850</v>
      </c>
      <c r="V55" s="148">
        <v>-1</v>
      </c>
      <c r="W55" s="148">
        <v>-1</v>
      </c>
    </row>
    <row r="56" spans="1:24" x14ac:dyDescent="0.4">
      <c r="A56" s="148">
        <v>54</v>
      </c>
      <c r="B56" s="148">
        <v>152162</v>
      </c>
      <c r="C56" s="148" t="s">
        <v>1122</v>
      </c>
      <c r="D56" s="148">
        <v>35</v>
      </c>
      <c r="E56" s="148">
        <v>511</v>
      </c>
      <c r="F56" s="148">
        <v>7</v>
      </c>
      <c r="G56" s="148">
        <v>-2.7729999999999998E-2</v>
      </c>
      <c r="H56" s="148">
        <v>-2.7729999999999998E-2</v>
      </c>
      <c r="I56" s="148" t="s">
        <v>755</v>
      </c>
      <c r="J56" s="148" t="s">
        <v>869</v>
      </c>
      <c r="K56" s="148" t="s">
        <v>869</v>
      </c>
      <c r="L56" s="148">
        <v>0.98</v>
      </c>
      <c r="M56" s="148">
        <v>1.0277777800000001</v>
      </c>
      <c r="N56" s="148">
        <v>3</v>
      </c>
      <c r="O56" s="148">
        <v>0.98</v>
      </c>
      <c r="P56" s="148">
        <v>1.0277777800000001</v>
      </c>
      <c r="Q56" s="148">
        <v>3</v>
      </c>
      <c r="R56" s="148">
        <v>0.98</v>
      </c>
      <c r="S56" s="148">
        <v>1.0277777800000001</v>
      </c>
      <c r="T56" s="148">
        <v>3</v>
      </c>
      <c r="U56" s="148" t="s">
        <v>755</v>
      </c>
      <c r="V56" s="148">
        <v>156</v>
      </c>
      <c r="W56" s="148">
        <v>7</v>
      </c>
      <c r="X56" s="148">
        <v>3</v>
      </c>
    </row>
    <row r="57" spans="1:24" x14ac:dyDescent="0.4">
      <c r="A57" s="148">
        <v>55</v>
      </c>
      <c r="B57" s="148">
        <v>152162</v>
      </c>
      <c r="C57" s="148" t="s">
        <v>1122</v>
      </c>
      <c r="D57" s="148">
        <v>35</v>
      </c>
      <c r="E57" s="148">
        <v>511</v>
      </c>
      <c r="F57" s="148">
        <v>7</v>
      </c>
      <c r="G57" s="148">
        <v>1.1819999999999999</v>
      </c>
      <c r="H57" s="148">
        <v>1.1719999999999999</v>
      </c>
      <c r="I57" s="148" t="s">
        <v>755</v>
      </c>
      <c r="J57" s="148" t="s">
        <v>3231</v>
      </c>
      <c r="K57" s="148" t="s">
        <v>3231</v>
      </c>
      <c r="L57" s="148">
        <v>1.1100000000000001</v>
      </c>
      <c r="M57" s="148">
        <v>1.0997364999999999</v>
      </c>
      <c r="N57" s="148">
        <v>3</v>
      </c>
      <c r="O57" s="148">
        <v>1.19</v>
      </c>
      <c r="P57" s="148">
        <v>1.1355862999999999</v>
      </c>
      <c r="Q57" s="148">
        <v>6</v>
      </c>
      <c r="R57" s="148">
        <v>1.22</v>
      </c>
      <c r="S57" s="148">
        <v>1.1523015599999999</v>
      </c>
      <c r="T57" s="148">
        <v>12</v>
      </c>
      <c r="U57" s="148" t="s">
        <v>755</v>
      </c>
      <c r="V57" s="148">
        <v>156</v>
      </c>
      <c r="W57" s="148">
        <v>7</v>
      </c>
      <c r="X57" s="148">
        <v>3</v>
      </c>
    </row>
    <row r="58" spans="1:24" x14ac:dyDescent="0.4">
      <c r="A58" s="148">
        <v>56</v>
      </c>
      <c r="B58" s="148">
        <v>179449</v>
      </c>
      <c r="C58" s="148" t="s">
        <v>1124</v>
      </c>
      <c r="D58" s="148">
        <v>35</v>
      </c>
      <c r="E58" s="148">
        <v>434</v>
      </c>
      <c r="F58" s="148">
        <v>32</v>
      </c>
      <c r="G58" s="148">
        <v>-5.7459999999999997E-2</v>
      </c>
      <c r="H58" s="148">
        <v>-5.7459999999999997E-2</v>
      </c>
      <c r="I58" s="148" t="s">
        <v>850</v>
      </c>
      <c r="J58" s="148" t="s">
        <v>869</v>
      </c>
      <c r="K58" s="148" t="s">
        <v>869</v>
      </c>
      <c r="L58" s="148">
        <v>2.08</v>
      </c>
      <c r="M58" s="148">
        <v>7</v>
      </c>
      <c r="N58" s="148">
        <v>3</v>
      </c>
      <c r="O58" s="148">
        <v>3.21</v>
      </c>
      <c r="P58" s="148">
        <v>7.6666666699999997</v>
      </c>
      <c r="Q58" s="148">
        <v>6</v>
      </c>
      <c r="R58" s="148">
        <v>6.62</v>
      </c>
      <c r="S58" s="148">
        <v>12.08333333</v>
      </c>
      <c r="T58" s="148">
        <v>12</v>
      </c>
      <c r="U58" s="148" t="s">
        <v>850</v>
      </c>
      <c r="V58" s="148">
        <v>-1</v>
      </c>
      <c r="W58" s="148">
        <v>-1</v>
      </c>
    </row>
    <row r="59" spans="1:24" x14ac:dyDescent="0.4">
      <c r="A59" s="148">
        <v>57</v>
      </c>
      <c r="B59" s="148">
        <v>179449</v>
      </c>
      <c r="C59" s="148" t="s">
        <v>1124</v>
      </c>
      <c r="D59" s="148">
        <v>35</v>
      </c>
      <c r="E59" s="148">
        <v>434</v>
      </c>
      <c r="F59" s="148">
        <v>32</v>
      </c>
      <c r="G59" s="148">
        <v>1.8560000000000001</v>
      </c>
      <c r="H59" s="148">
        <v>1.8560000000000001</v>
      </c>
      <c r="I59" s="148" t="s">
        <v>850</v>
      </c>
      <c r="J59" s="148" t="s">
        <v>3232</v>
      </c>
      <c r="K59" s="148" t="s">
        <v>3231</v>
      </c>
      <c r="L59" s="148">
        <v>1.1299999999999999</v>
      </c>
      <c r="M59" s="148">
        <v>1.06610965</v>
      </c>
      <c r="N59" s="148">
        <v>3</v>
      </c>
      <c r="O59" s="148">
        <v>1.1200000000000001</v>
      </c>
      <c r="P59" s="148">
        <v>1.0535473500000001</v>
      </c>
      <c r="Q59" s="148">
        <v>6</v>
      </c>
      <c r="R59" s="148">
        <v>1.1599999999999999</v>
      </c>
      <c r="S59" s="148">
        <v>1.0585420699999999</v>
      </c>
      <c r="T59" s="148">
        <v>12</v>
      </c>
      <c r="U59" s="148" t="s">
        <v>850</v>
      </c>
      <c r="V59" s="148">
        <v>-1</v>
      </c>
      <c r="W59" s="148">
        <v>-1</v>
      </c>
    </row>
    <row r="60" spans="1:24" x14ac:dyDescent="0.4">
      <c r="A60" s="148">
        <v>58</v>
      </c>
      <c r="B60" s="148">
        <v>200284</v>
      </c>
      <c r="C60" s="148" t="s">
        <v>1739</v>
      </c>
      <c r="D60" s="148">
        <v>35</v>
      </c>
      <c r="E60" s="148">
        <v>554</v>
      </c>
      <c r="F60" s="148">
        <v>25</v>
      </c>
      <c r="G60" s="148">
        <v>-5.7459999999999997E-2</v>
      </c>
      <c r="H60" s="148">
        <v>-5.7459999999999997E-2</v>
      </c>
      <c r="I60" s="148" t="s">
        <v>755</v>
      </c>
      <c r="J60" s="148" t="s">
        <v>783</v>
      </c>
      <c r="K60" s="148" t="s">
        <v>783</v>
      </c>
      <c r="L60" s="148">
        <v>5.56</v>
      </c>
      <c r="M60" s="148">
        <v>2.5222419899999999</v>
      </c>
      <c r="N60" s="148">
        <v>2</v>
      </c>
      <c r="O60" s="148">
        <v>5.56</v>
      </c>
      <c r="P60" s="148">
        <v>2.5222419899999999</v>
      </c>
      <c r="Q60" s="148">
        <v>2</v>
      </c>
      <c r="R60" s="148">
        <v>5.56</v>
      </c>
      <c r="S60" s="148">
        <v>2.5222419899999999</v>
      </c>
      <c r="T60" s="148">
        <v>2</v>
      </c>
      <c r="U60" s="148" t="s">
        <v>850</v>
      </c>
      <c r="V60" s="148">
        <v>17</v>
      </c>
      <c r="W60" s="148">
        <v>22</v>
      </c>
      <c r="X60" s="148">
        <v>4</v>
      </c>
    </row>
    <row r="61" spans="1:24" x14ac:dyDescent="0.4">
      <c r="A61" s="148">
        <v>59</v>
      </c>
      <c r="B61" s="148">
        <v>200284</v>
      </c>
      <c r="C61" s="148" t="s">
        <v>1739</v>
      </c>
      <c r="D61" s="148">
        <v>8568</v>
      </c>
      <c r="E61" s="148">
        <v>554</v>
      </c>
      <c r="F61" s="148">
        <v>25</v>
      </c>
      <c r="G61" s="148">
        <v>-5.7459999999999997E-2</v>
      </c>
      <c r="H61" s="148">
        <v>-5.7459999999999997E-2</v>
      </c>
      <c r="I61" s="148" t="s">
        <v>755</v>
      </c>
      <c r="J61" s="148" t="s">
        <v>783</v>
      </c>
      <c r="K61" s="148" t="s">
        <v>783</v>
      </c>
      <c r="L61" s="148">
        <v>5.56</v>
      </c>
      <c r="M61" s="148">
        <v>2.5222419899999999</v>
      </c>
      <c r="N61" s="148">
        <v>2</v>
      </c>
      <c r="O61" s="148">
        <v>5.56</v>
      </c>
      <c r="P61" s="148">
        <v>2.5222419899999999</v>
      </c>
      <c r="Q61" s="148">
        <v>2</v>
      </c>
      <c r="R61" s="148">
        <v>5.56</v>
      </c>
      <c r="S61" s="148">
        <v>2.5222419899999999</v>
      </c>
      <c r="T61" s="148">
        <v>2</v>
      </c>
      <c r="U61" s="148" t="s">
        <v>850</v>
      </c>
      <c r="V61" s="148">
        <v>17</v>
      </c>
      <c r="W61" s="148">
        <v>22</v>
      </c>
      <c r="X61" s="148">
        <v>4</v>
      </c>
    </row>
    <row r="62" spans="1:24" x14ac:dyDescent="0.4">
      <c r="A62" s="148">
        <v>60</v>
      </c>
      <c r="B62" s="148">
        <v>200284</v>
      </c>
      <c r="C62" s="148" t="s">
        <v>1739</v>
      </c>
      <c r="D62" s="148">
        <v>8568</v>
      </c>
      <c r="E62" s="148">
        <v>554</v>
      </c>
      <c r="F62" s="148">
        <v>25</v>
      </c>
      <c r="G62" s="148">
        <v>-5.7459999999999997E-2</v>
      </c>
      <c r="H62" s="148">
        <v>-5.7459999999999997E-2</v>
      </c>
      <c r="I62" s="148" t="s">
        <v>755</v>
      </c>
      <c r="J62" s="148" t="s">
        <v>783</v>
      </c>
      <c r="K62" s="148" t="s">
        <v>3231</v>
      </c>
      <c r="L62" s="148">
        <v>1.42</v>
      </c>
      <c r="M62" s="148">
        <v>1.1041186999999999</v>
      </c>
      <c r="N62" s="148">
        <v>3</v>
      </c>
      <c r="O62" s="148">
        <v>1.37</v>
      </c>
      <c r="P62" s="148">
        <v>1.09542082</v>
      </c>
      <c r="Q62" s="148">
        <v>6</v>
      </c>
      <c r="R62" s="148">
        <v>1.66</v>
      </c>
      <c r="S62" s="148">
        <v>1.22972627</v>
      </c>
      <c r="T62" s="148">
        <v>12</v>
      </c>
      <c r="U62" s="148" t="s">
        <v>850</v>
      </c>
      <c r="V62" s="148">
        <v>17</v>
      </c>
      <c r="W62" s="148">
        <v>22</v>
      </c>
      <c r="X62" s="148">
        <v>4</v>
      </c>
    </row>
    <row r="63" spans="1:24" x14ac:dyDescent="0.4">
      <c r="A63" s="148">
        <v>61</v>
      </c>
      <c r="B63" s="148">
        <v>200284</v>
      </c>
      <c r="C63" s="148" t="s">
        <v>1739</v>
      </c>
      <c r="D63" s="148">
        <v>35</v>
      </c>
      <c r="E63" s="148">
        <v>554</v>
      </c>
      <c r="F63" s="148">
        <v>25</v>
      </c>
      <c r="G63" s="148">
        <v>-5.7459999999999997E-2</v>
      </c>
      <c r="H63" s="148">
        <v>-5.7459999999999997E-2</v>
      </c>
      <c r="I63" s="148" t="s">
        <v>755</v>
      </c>
      <c r="J63" s="148" t="s">
        <v>783</v>
      </c>
      <c r="K63" s="148" t="s">
        <v>3231</v>
      </c>
      <c r="L63" s="148">
        <v>1.42</v>
      </c>
      <c r="M63" s="148">
        <v>1.1041186999999999</v>
      </c>
      <c r="N63" s="148">
        <v>3</v>
      </c>
      <c r="O63" s="148">
        <v>1.37</v>
      </c>
      <c r="P63" s="148">
        <v>1.09542082</v>
      </c>
      <c r="Q63" s="148">
        <v>6</v>
      </c>
      <c r="R63" s="148">
        <v>1.66</v>
      </c>
      <c r="S63" s="148">
        <v>1.22972627</v>
      </c>
      <c r="T63" s="148">
        <v>12</v>
      </c>
      <c r="U63" s="148" t="s">
        <v>850</v>
      </c>
      <c r="V63" s="148">
        <v>17</v>
      </c>
      <c r="W63" s="148">
        <v>22</v>
      </c>
      <c r="X63" s="148">
        <v>4</v>
      </c>
    </row>
    <row r="64" spans="1:24" x14ac:dyDescent="0.4">
      <c r="A64" s="148">
        <v>62</v>
      </c>
      <c r="B64" s="148">
        <v>202762</v>
      </c>
      <c r="C64" s="148" t="s">
        <v>1737</v>
      </c>
      <c r="D64" s="148">
        <v>35</v>
      </c>
      <c r="E64" s="148">
        <v>400</v>
      </c>
      <c r="F64" s="148">
        <v>7</v>
      </c>
      <c r="G64" s="148">
        <v>-5.7459999999999997E-2</v>
      </c>
      <c r="H64" s="148">
        <v>-5.7459999999999997E-2</v>
      </c>
      <c r="I64" s="148" t="s">
        <v>755</v>
      </c>
      <c r="J64" s="148" t="s">
        <v>869</v>
      </c>
      <c r="K64" s="148" t="s">
        <v>783</v>
      </c>
      <c r="L64" s="148">
        <v>1.84</v>
      </c>
      <c r="M64" s="148">
        <v>1.6666666699999999</v>
      </c>
      <c r="N64" s="148">
        <v>3</v>
      </c>
      <c r="O64" s="148">
        <v>1.54</v>
      </c>
      <c r="P64" s="148">
        <v>1.3533333299999999</v>
      </c>
      <c r="Q64" s="148">
        <v>4</v>
      </c>
      <c r="R64" s="148">
        <v>1.54</v>
      </c>
      <c r="S64" s="148">
        <v>1.3533333299999999</v>
      </c>
      <c r="T64" s="148">
        <v>4</v>
      </c>
      <c r="U64" s="148" t="s">
        <v>755</v>
      </c>
      <c r="V64" s="148">
        <v>231</v>
      </c>
      <c r="W64" s="148">
        <v>9</v>
      </c>
      <c r="X64" s="148">
        <v>1</v>
      </c>
    </row>
    <row r="65" spans="1:24" x14ac:dyDescent="0.4">
      <c r="A65" s="148">
        <v>63</v>
      </c>
      <c r="B65" s="148">
        <v>202762</v>
      </c>
      <c r="C65" s="148" t="s">
        <v>1737</v>
      </c>
      <c r="D65" s="148">
        <v>35</v>
      </c>
      <c r="E65" s="148">
        <v>400</v>
      </c>
      <c r="F65" s="148">
        <v>7</v>
      </c>
      <c r="G65" s="148">
        <v>4.1700000000000001E-2</v>
      </c>
      <c r="H65" s="148">
        <v>4.1700000000000001E-2</v>
      </c>
      <c r="I65" s="148" t="s">
        <v>755</v>
      </c>
      <c r="J65" s="148" t="s">
        <v>869</v>
      </c>
      <c r="K65" s="148" t="s">
        <v>783</v>
      </c>
      <c r="L65" s="148">
        <v>1.37</v>
      </c>
      <c r="M65" s="148">
        <v>1.1567901199999999</v>
      </c>
      <c r="N65" s="148">
        <v>3</v>
      </c>
      <c r="O65" s="148">
        <v>1.37</v>
      </c>
      <c r="P65" s="148">
        <v>1.13395062</v>
      </c>
      <c r="Q65" s="148">
        <v>6</v>
      </c>
      <c r="R65" s="148">
        <v>1.47</v>
      </c>
      <c r="S65" s="148">
        <v>1.09012346</v>
      </c>
      <c r="T65" s="148">
        <v>12</v>
      </c>
      <c r="U65" s="148" t="s">
        <v>755</v>
      </c>
      <c r="V65" s="148">
        <v>231</v>
      </c>
      <c r="W65" s="148">
        <v>9</v>
      </c>
      <c r="X65" s="148">
        <v>1</v>
      </c>
    </row>
    <row r="66" spans="1:24" x14ac:dyDescent="0.4">
      <c r="A66" s="148">
        <v>64</v>
      </c>
      <c r="B66" s="148">
        <v>216122</v>
      </c>
      <c r="C66" s="148" t="s">
        <v>1738</v>
      </c>
      <c r="D66" s="148">
        <v>35</v>
      </c>
      <c r="E66" s="148">
        <v>56</v>
      </c>
      <c r="F66" s="148">
        <v>17</v>
      </c>
      <c r="G66" s="148">
        <v>-7.9000000000000008E-3</v>
      </c>
      <c r="H66" s="148">
        <v>-7.9000000000000008E-3</v>
      </c>
      <c r="I66" s="148" t="s">
        <v>850</v>
      </c>
      <c r="J66" s="148" t="s">
        <v>869</v>
      </c>
      <c r="K66" s="148" t="s">
        <v>869</v>
      </c>
      <c r="L66" s="148">
        <v>1.48</v>
      </c>
      <c r="M66" s="148">
        <v>0.77500000000000002</v>
      </c>
      <c r="N66" s="148">
        <v>3</v>
      </c>
      <c r="O66" s="148">
        <v>1.69</v>
      </c>
      <c r="P66" s="148">
        <v>0.86833333000000001</v>
      </c>
      <c r="Q66" s="148">
        <v>6</v>
      </c>
      <c r="R66" s="148">
        <v>1.78</v>
      </c>
      <c r="S66" s="148">
        <v>0.87071429</v>
      </c>
      <c r="T66" s="148">
        <v>7</v>
      </c>
      <c r="U66" s="148" t="s">
        <v>850</v>
      </c>
      <c r="V66" s="148">
        <v>-1</v>
      </c>
      <c r="W66" s="148">
        <v>-1</v>
      </c>
    </row>
    <row r="67" spans="1:24" x14ac:dyDescent="0.4">
      <c r="A67" s="148">
        <v>65</v>
      </c>
      <c r="B67" s="148">
        <v>216122</v>
      </c>
      <c r="C67" s="148" t="s">
        <v>1738</v>
      </c>
      <c r="D67" s="148">
        <v>35</v>
      </c>
      <c r="E67" s="148">
        <v>56</v>
      </c>
      <c r="F67" s="148">
        <v>17</v>
      </c>
      <c r="G67" s="148">
        <v>-5.7459999999999997E-2</v>
      </c>
      <c r="H67" s="148">
        <v>-5.7459999999999997E-2</v>
      </c>
      <c r="I67" s="148" t="s">
        <v>850</v>
      </c>
      <c r="J67" s="148" t="s">
        <v>869</v>
      </c>
      <c r="K67" s="148" t="s">
        <v>869</v>
      </c>
      <c r="L67" s="148">
        <v>0.66</v>
      </c>
      <c r="M67" s="148">
        <v>0.75757576000000004</v>
      </c>
      <c r="N67" s="148">
        <v>3</v>
      </c>
      <c r="O67" s="148">
        <v>0.81</v>
      </c>
      <c r="P67" s="148">
        <v>0.78787879000000005</v>
      </c>
      <c r="Q67" s="148">
        <v>6</v>
      </c>
      <c r="R67" s="148">
        <v>1.25</v>
      </c>
      <c r="S67" s="148">
        <v>1.1060606100000001</v>
      </c>
      <c r="T67" s="148">
        <v>12</v>
      </c>
      <c r="U67" s="148" t="s">
        <v>850</v>
      </c>
      <c r="V67" s="148">
        <v>-1</v>
      </c>
      <c r="W67" s="148">
        <v>-1</v>
      </c>
    </row>
    <row r="68" spans="1:24" x14ac:dyDescent="0.4">
      <c r="A68" s="148">
        <v>66</v>
      </c>
      <c r="B68" s="148">
        <v>220200</v>
      </c>
      <c r="C68" s="148" t="s">
        <v>1741</v>
      </c>
      <c r="D68" s="148">
        <v>35</v>
      </c>
      <c r="E68" s="148">
        <v>317</v>
      </c>
      <c r="F68" s="148">
        <v>25</v>
      </c>
      <c r="G68" s="148">
        <v>-5.7459999999999997E-2</v>
      </c>
      <c r="H68" s="148">
        <v>-5.7459999999999997E-2</v>
      </c>
      <c r="I68" s="148" t="s">
        <v>755</v>
      </c>
      <c r="J68" s="148" t="s">
        <v>869</v>
      </c>
      <c r="K68" s="148" t="s">
        <v>869</v>
      </c>
      <c r="L68" s="148">
        <v>4.3899999999999997</v>
      </c>
      <c r="M68" s="148">
        <v>11</v>
      </c>
      <c r="N68" s="148">
        <v>2</v>
      </c>
      <c r="O68" s="148">
        <v>4.3899999999999997</v>
      </c>
      <c r="P68" s="148">
        <v>11</v>
      </c>
      <c r="Q68" s="148">
        <v>2</v>
      </c>
      <c r="R68" s="148">
        <v>4.3899999999999997</v>
      </c>
      <c r="S68" s="148">
        <v>11</v>
      </c>
      <c r="T68" s="148">
        <v>2</v>
      </c>
      <c r="U68" s="148" t="s">
        <v>850</v>
      </c>
      <c r="V68" s="148">
        <v>17</v>
      </c>
      <c r="W68" s="148">
        <v>22</v>
      </c>
      <c r="X68" s="148">
        <v>4</v>
      </c>
    </row>
    <row r="69" spans="1:24" x14ac:dyDescent="0.4">
      <c r="A69" s="148">
        <v>67</v>
      </c>
      <c r="B69" s="148">
        <v>220200</v>
      </c>
      <c r="C69" s="148" t="s">
        <v>1741</v>
      </c>
      <c r="D69" s="148">
        <v>35</v>
      </c>
      <c r="E69" s="148">
        <v>317</v>
      </c>
      <c r="F69" s="148">
        <v>25</v>
      </c>
      <c r="G69" s="148">
        <v>0.27950000000000003</v>
      </c>
      <c r="H69" s="148">
        <v>0.27950000000000003</v>
      </c>
      <c r="I69" s="148" t="s">
        <v>755</v>
      </c>
      <c r="J69" s="148" t="s">
        <v>3231</v>
      </c>
      <c r="K69" s="148" t="s">
        <v>3231</v>
      </c>
      <c r="L69" s="148">
        <v>1.84</v>
      </c>
      <c r="M69" s="148">
        <v>1.62903704</v>
      </c>
      <c r="N69" s="148">
        <v>3</v>
      </c>
      <c r="O69" s="148">
        <v>1.58</v>
      </c>
      <c r="P69" s="148">
        <v>1.40644444</v>
      </c>
      <c r="Q69" s="148">
        <v>6</v>
      </c>
      <c r="R69" s="148">
        <v>1.59</v>
      </c>
      <c r="S69" s="148">
        <v>1.3876830200000001</v>
      </c>
      <c r="T69" s="148">
        <v>12</v>
      </c>
      <c r="U69" s="148" t="s">
        <v>850</v>
      </c>
      <c r="V69" s="148">
        <v>17</v>
      </c>
      <c r="W69" s="148">
        <v>22</v>
      </c>
      <c r="X69" s="148">
        <v>4</v>
      </c>
    </row>
    <row r="70" spans="1:24" x14ac:dyDescent="0.4">
      <c r="A70" s="148">
        <v>68</v>
      </c>
      <c r="B70" s="148">
        <v>228122</v>
      </c>
      <c r="C70" s="148" t="s">
        <v>1740</v>
      </c>
      <c r="D70" s="148">
        <v>35</v>
      </c>
      <c r="E70" s="148">
        <v>462</v>
      </c>
      <c r="F70" s="148">
        <v>31</v>
      </c>
      <c r="G70" s="148">
        <v>-5.7459999999999997E-2</v>
      </c>
      <c r="H70" s="148">
        <v>-5.7459999999999997E-2</v>
      </c>
      <c r="I70" s="148" t="s">
        <v>755</v>
      </c>
      <c r="J70" s="148" t="s">
        <v>869</v>
      </c>
      <c r="K70" s="148" t="s">
        <v>869</v>
      </c>
      <c r="L70" s="148">
        <v>0.71</v>
      </c>
      <c r="M70" s="148">
        <v>0.81967213000000005</v>
      </c>
      <c r="N70" s="148">
        <v>3</v>
      </c>
      <c r="O70" s="148">
        <v>0.56999999999999995</v>
      </c>
      <c r="P70" s="148">
        <v>0.54644809000000005</v>
      </c>
      <c r="Q70" s="148">
        <v>6</v>
      </c>
      <c r="R70" s="148">
        <v>0.49</v>
      </c>
      <c r="S70" s="148">
        <v>0.47072599999999998</v>
      </c>
      <c r="T70" s="148">
        <v>7</v>
      </c>
      <c r="U70" s="148" t="s">
        <v>850</v>
      </c>
      <c r="V70" s="148">
        <v>69</v>
      </c>
      <c r="W70" s="148">
        <v>9</v>
      </c>
      <c r="X70" s="148">
        <v>1</v>
      </c>
    </row>
    <row r="71" spans="1:24" x14ac:dyDescent="0.4">
      <c r="A71" s="148">
        <v>69</v>
      </c>
      <c r="B71" s="148">
        <v>228122</v>
      </c>
      <c r="C71" s="148" t="s">
        <v>1740</v>
      </c>
      <c r="D71" s="148">
        <v>35</v>
      </c>
      <c r="E71" s="148">
        <v>462</v>
      </c>
      <c r="F71" s="148">
        <v>31</v>
      </c>
      <c r="G71" s="148">
        <v>128.6</v>
      </c>
      <c r="H71" s="148">
        <v>108.9</v>
      </c>
      <c r="I71" s="148" t="s">
        <v>755</v>
      </c>
      <c r="J71" s="148" t="s">
        <v>751</v>
      </c>
      <c r="K71" s="148" t="s">
        <v>751</v>
      </c>
      <c r="L71" s="148">
        <v>1.06</v>
      </c>
      <c r="M71" s="148">
        <v>1.0709937599999999</v>
      </c>
      <c r="N71" s="148">
        <v>3</v>
      </c>
      <c r="O71" s="148">
        <v>1.07</v>
      </c>
      <c r="P71" s="148">
        <v>1.07762757</v>
      </c>
      <c r="Q71" s="148">
        <v>6</v>
      </c>
      <c r="R71" s="148">
        <v>1.06</v>
      </c>
      <c r="S71" s="148">
        <v>1.0550738399999999</v>
      </c>
      <c r="T71" s="148">
        <v>12</v>
      </c>
      <c r="U71" s="148" t="s">
        <v>850</v>
      </c>
      <c r="V71" s="148">
        <v>69</v>
      </c>
      <c r="W71" s="148">
        <v>9</v>
      </c>
      <c r="X71" s="148">
        <v>1</v>
      </c>
    </row>
    <row r="72" spans="1:24" x14ac:dyDescent="0.4">
      <c r="A72" s="148">
        <v>70</v>
      </c>
      <c r="B72" s="148">
        <v>240075</v>
      </c>
      <c r="C72" s="148" t="s">
        <v>1123</v>
      </c>
      <c r="D72" s="148">
        <v>35</v>
      </c>
      <c r="E72" s="148">
        <v>511</v>
      </c>
      <c r="F72" s="148">
        <v>7</v>
      </c>
      <c r="G72" s="148">
        <v>-4.7550000000000002E-2</v>
      </c>
      <c r="H72" s="148">
        <v>-4.7550000000000002E-2</v>
      </c>
      <c r="I72" s="148" t="s">
        <v>755</v>
      </c>
      <c r="J72" s="148" t="s">
        <v>869</v>
      </c>
      <c r="K72" s="148" t="s">
        <v>869</v>
      </c>
      <c r="L72" s="148">
        <v>1.59</v>
      </c>
      <c r="M72" s="148">
        <v>3.09803922</v>
      </c>
      <c r="N72" s="148">
        <v>3</v>
      </c>
      <c r="O72" s="148">
        <v>2.02</v>
      </c>
      <c r="P72" s="148">
        <v>4.2254902000000003</v>
      </c>
      <c r="Q72" s="148">
        <v>6</v>
      </c>
      <c r="R72" s="148">
        <v>2.2599999999999998</v>
      </c>
      <c r="S72" s="148">
        <v>4.1985294099999999</v>
      </c>
      <c r="T72" s="148">
        <v>12</v>
      </c>
      <c r="U72" s="148" t="s">
        <v>850</v>
      </c>
      <c r="V72" s="148">
        <v>69</v>
      </c>
      <c r="W72" s="148">
        <v>9</v>
      </c>
      <c r="X72" s="148">
        <v>1</v>
      </c>
    </row>
    <row r="73" spans="1:24" x14ac:dyDescent="0.4">
      <c r="A73" s="148">
        <v>71</v>
      </c>
      <c r="B73" s="148">
        <v>240075</v>
      </c>
      <c r="C73" s="148" t="s">
        <v>1123</v>
      </c>
      <c r="D73" s="148">
        <v>35</v>
      </c>
      <c r="E73" s="148">
        <v>511</v>
      </c>
      <c r="F73" s="148">
        <v>7</v>
      </c>
      <c r="G73" s="148">
        <v>136.9</v>
      </c>
      <c r="H73" s="148">
        <v>119.25</v>
      </c>
      <c r="I73" s="148" t="s">
        <v>755</v>
      </c>
      <c r="J73" s="148" t="s">
        <v>751</v>
      </c>
      <c r="K73" s="148" t="s">
        <v>751</v>
      </c>
      <c r="L73" s="148">
        <v>1.1499999999999999</v>
      </c>
      <c r="M73" s="148">
        <v>1.17434993</v>
      </c>
      <c r="N73" s="148">
        <v>3</v>
      </c>
      <c r="O73" s="148">
        <v>1.17</v>
      </c>
      <c r="P73" s="148">
        <v>1.20055231</v>
      </c>
      <c r="Q73" s="148">
        <v>6</v>
      </c>
      <c r="R73" s="148">
        <v>1.21</v>
      </c>
      <c r="S73" s="148">
        <v>1.21987939</v>
      </c>
      <c r="T73" s="148">
        <v>12</v>
      </c>
      <c r="U73" s="148" t="s">
        <v>850</v>
      </c>
      <c r="V73" s="148">
        <v>69</v>
      </c>
      <c r="W73" s="148">
        <v>9</v>
      </c>
      <c r="X73" s="148">
        <v>1</v>
      </c>
    </row>
    <row r="74" spans="1:24" x14ac:dyDescent="0.4">
      <c r="A74" s="148">
        <v>72</v>
      </c>
      <c r="B74" s="148">
        <v>247499</v>
      </c>
      <c r="C74" s="148" t="s">
        <v>3239</v>
      </c>
      <c r="D74" s="148">
        <v>35</v>
      </c>
      <c r="E74" s="148">
        <v>692</v>
      </c>
      <c r="F74" s="148">
        <v>21</v>
      </c>
      <c r="G74" s="148">
        <v>-5.7459999999999997E-2</v>
      </c>
      <c r="H74" s="148">
        <v>-5.7459999999999997E-2</v>
      </c>
      <c r="I74" s="148" t="s">
        <v>755</v>
      </c>
      <c r="J74" s="148" t="s">
        <v>869</v>
      </c>
      <c r="K74" s="148" t="s">
        <v>869</v>
      </c>
      <c r="L74" s="148">
        <v>60.09</v>
      </c>
      <c r="M74" s="148">
        <v>9.3333333300000003</v>
      </c>
      <c r="N74" s="148">
        <v>3</v>
      </c>
      <c r="O74" s="148">
        <v>104.82</v>
      </c>
      <c r="P74" s="148">
        <v>13.8</v>
      </c>
      <c r="Q74" s="148">
        <v>5</v>
      </c>
      <c r="R74" s="148">
        <v>104.82</v>
      </c>
      <c r="S74" s="148">
        <v>13.8</v>
      </c>
      <c r="T74" s="148">
        <v>5</v>
      </c>
      <c r="U74" s="148" t="s">
        <v>755</v>
      </c>
      <c r="V74" s="148">
        <v>51</v>
      </c>
      <c r="W74" s="148">
        <v>16</v>
      </c>
      <c r="X74" s="148">
        <v>1</v>
      </c>
    </row>
    <row r="75" spans="1:24" x14ac:dyDescent="0.4">
      <c r="A75" s="148">
        <v>73</v>
      </c>
      <c r="B75" s="148">
        <v>247499</v>
      </c>
      <c r="C75" s="148" t="s">
        <v>3239</v>
      </c>
      <c r="D75" s="148">
        <v>4170</v>
      </c>
      <c r="E75" s="148">
        <v>692</v>
      </c>
      <c r="F75" s="148">
        <v>21</v>
      </c>
      <c r="G75" s="148">
        <v>-5.7459999999999997E-2</v>
      </c>
      <c r="H75" s="148">
        <v>-5.7459999999999997E-2</v>
      </c>
      <c r="I75" s="148" t="s">
        <v>755</v>
      </c>
      <c r="J75" s="148" t="s">
        <v>869</v>
      </c>
      <c r="K75" s="148" t="s">
        <v>869</v>
      </c>
      <c r="L75" s="148">
        <v>60.09</v>
      </c>
      <c r="M75" s="148">
        <v>9.3333333300000003</v>
      </c>
      <c r="N75" s="148">
        <v>3</v>
      </c>
      <c r="O75" s="148">
        <v>104.82</v>
      </c>
      <c r="P75" s="148">
        <v>13.8</v>
      </c>
      <c r="Q75" s="148">
        <v>5</v>
      </c>
      <c r="R75" s="148">
        <v>104.82</v>
      </c>
      <c r="S75" s="148">
        <v>13.8</v>
      </c>
      <c r="T75" s="148">
        <v>5</v>
      </c>
      <c r="U75" s="148" t="s">
        <v>755</v>
      </c>
      <c r="V75" s="148">
        <v>51</v>
      </c>
      <c r="W75" s="148">
        <v>16</v>
      </c>
      <c r="X75" s="148">
        <v>1</v>
      </c>
    </row>
    <row r="76" spans="1:24" x14ac:dyDescent="0.4">
      <c r="A76" s="148">
        <v>74</v>
      </c>
      <c r="B76" s="148">
        <v>247499</v>
      </c>
      <c r="C76" s="148" t="s">
        <v>3239</v>
      </c>
      <c r="D76" s="148">
        <v>35</v>
      </c>
      <c r="E76" s="148">
        <v>692</v>
      </c>
      <c r="F76" s="148">
        <v>21</v>
      </c>
      <c r="G76" s="148">
        <v>-5.7459999999999997E-2</v>
      </c>
      <c r="H76" s="148">
        <v>-5.7459999999999997E-2</v>
      </c>
      <c r="I76" s="148" t="s">
        <v>755</v>
      </c>
      <c r="J76" s="148" t="s">
        <v>783</v>
      </c>
      <c r="K76" s="148" t="s">
        <v>869</v>
      </c>
      <c r="L76" s="148">
        <v>1.35</v>
      </c>
      <c r="M76" s="148">
        <v>1.52666667</v>
      </c>
      <c r="N76" s="148">
        <v>3</v>
      </c>
      <c r="O76" s="148">
        <v>1.23</v>
      </c>
      <c r="P76" s="148">
        <v>1.54666667</v>
      </c>
      <c r="Q76" s="148">
        <v>6</v>
      </c>
      <c r="R76" s="148">
        <v>1.23</v>
      </c>
      <c r="S76" s="148">
        <v>1.54666667</v>
      </c>
      <c r="T76" s="148">
        <v>6</v>
      </c>
      <c r="U76" s="148" t="s">
        <v>755</v>
      </c>
      <c r="V76" s="148">
        <v>51</v>
      </c>
      <c r="W76" s="148">
        <v>16</v>
      </c>
      <c r="X76" s="148">
        <v>1</v>
      </c>
    </row>
    <row r="77" spans="1:24" x14ac:dyDescent="0.4">
      <c r="A77" s="148">
        <v>75</v>
      </c>
      <c r="B77" s="148">
        <v>247499</v>
      </c>
      <c r="C77" s="148" t="s">
        <v>3239</v>
      </c>
      <c r="D77" s="148">
        <v>4170</v>
      </c>
      <c r="E77" s="148">
        <v>692</v>
      </c>
      <c r="F77" s="148">
        <v>21</v>
      </c>
      <c r="G77" s="148">
        <v>-5.7459999999999997E-2</v>
      </c>
      <c r="H77" s="148">
        <v>-5.7459999999999997E-2</v>
      </c>
      <c r="I77" s="148" t="s">
        <v>755</v>
      </c>
      <c r="J77" s="148" t="s">
        <v>783</v>
      </c>
      <c r="K77" s="148" t="s">
        <v>869</v>
      </c>
      <c r="L77" s="148">
        <v>1.35</v>
      </c>
      <c r="M77" s="148">
        <v>1.52666667</v>
      </c>
      <c r="N77" s="148">
        <v>3</v>
      </c>
      <c r="O77" s="148">
        <v>1.23</v>
      </c>
      <c r="P77" s="148">
        <v>1.54666667</v>
      </c>
      <c r="Q77" s="148">
        <v>6</v>
      </c>
      <c r="R77" s="148">
        <v>1.23</v>
      </c>
      <c r="S77" s="148">
        <v>1.54666667</v>
      </c>
      <c r="T77" s="148">
        <v>6</v>
      </c>
      <c r="U77" s="148" t="s">
        <v>755</v>
      </c>
      <c r="V77" s="148">
        <v>51</v>
      </c>
      <c r="W77" s="148">
        <v>16</v>
      </c>
      <c r="X77" s="148">
        <v>1</v>
      </c>
    </row>
    <row r="78" spans="1:24" x14ac:dyDescent="0.4">
      <c r="A78" s="148">
        <v>76</v>
      </c>
      <c r="B78" s="148">
        <v>252030</v>
      </c>
      <c r="C78" s="148" t="s">
        <v>3238</v>
      </c>
      <c r="D78" s="148">
        <v>35</v>
      </c>
      <c r="E78" s="148">
        <v>823</v>
      </c>
      <c r="F78" s="148">
        <v>25</v>
      </c>
      <c r="G78" s="148">
        <v>-5.7459999999999997E-2</v>
      </c>
      <c r="H78" s="148">
        <v>-5.7459999999999997E-2</v>
      </c>
      <c r="I78" s="148" t="s">
        <v>755</v>
      </c>
      <c r="J78" s="148" t="s">
        <v>869</v>
      </c>
      <c r="K78" s="148" t="s">
        <v>869</v>
      </c>
      <c r="L78" s="148">
        <v>1</v>
      </c>
      <c r="M78" s="148">
        <v>1</v>
      </c>
      <c r="N78" s="148">
        <v>1</v>
      </c>
      <c r="O78" s="148">
        <v>1</v>
      </c>
      <c r="P78" s="148">
        <v>1</v>
      </c>
      <c r="Q78" s="148">
        <v>1</v>
      </c>
      <c r="R78" s="148">
        <v>1</v>
      </c>
      <c r="S78" s="148">
        <v>1</v>
      </c>
      <c r="T78" s="148">
        <v>1</v>
      </c>
      <c r="U78" s="148" t="s">
        <v>755</v>
      </c>
      <c r="V78" s="148">
        <v>231</v>
      </c>
      <c r="W78" s="148">
        <v>9</v>
      </c>
      <c r="X78" s="148">
        <v>1</v>
      </c>
    </row>
    <row r="79" spans="1:24" x14ac:dyDescent="0.4">
      <c r="A79" s="148">
        <v>77</v>
      </c>
      <c r="B79" s="148">
        <v>252030</v>
      </c>
      <c r="C79" s="148" t="s">
        <v>3238</v>
      </c>
      <c r="D79" s="148">
        <v>35</v>
      </c>
      <c r="E79" s="148">
        <v>823</v>
      </c>
      <c r="F79" s="148">
        <v>25</v>
      </c>
      <c r="G79" s="148">
        <v>-7.9000000000000008E-3</v>
      </c>
      <c r="H79" s="148">
        <v>-7.9000000000000008E-3</v>
      </c>
      <c r="I79" s="148" t="s">
        <v>755</v>
      </c>
      <c r="J79" s="148" t="s">
        <v>869</v>
      </c>
      <c r="K79" s="148" t="s">
        <v>869</v>
      </c>
      <c r="L79" s="148">
        <v>1.01</v>
      </c>
      <c r="M79" s="148">
        <v>0.95061728000000001</v>
      </c>
      <c r="N79" s="148">
        <v>3</v>
      </c>
      <c r="O79" s="148">
        <v>1.01</v>
      </c>
      <c r="P79" s="148">
        <v>1.0971193400000001</v>
      </c>
      <c r="Q79" s="148">
        <v>6</v>
      </c>
      <c r="R79" s="148">
        <v>1.2</v>
      </c>
      <c r="S79" s="148">
        <v>1.1907407400000001</v>
      </c>
      <c r="T79" s="148">
        <v>12</v>
      </c>
      <c r="U79" s="148" t="s">
        <v>755</v>
      </c>
      <c r="V79" s="148">
        <v>231</v>
      </c>
      <c r="W79" s="148">
        <v>9</v>
      </c>
      <c r="X79" s="148">
        <v>1</v>
      </c>
    </row>
    <row r="80" spans="1:24" x14ac:dyDescent="0.4">
      <c r="A80" s="148">
        <v>78</v>
      </c>
      <c r="B80" s="148">
        <v>254644</v>
      </c>
      <c r="C80" s="148" t="s">
        <v>3237</v>
      </c>
      <c r="D80" s="148">
        <v>69907</v>
      </c>
      <c r="E80" s="148">
        <v>554</v>
      </c>
      <c r="F80" s="148">
        <v>25</v>
      </c>
      <c r="G80" s="148">
        <v>-5.7459999999999997E-2</v>
      </c>
      <c r="H80" s="148">
        <v>-5.7459999999999997E-2</v>
      </c>
      <c r="I80" s="148" t="s">
        <v>850</v>
      </c>
      <c r="J80" s="148" t="s">
        <v>783</v>
      </c>
      <c r="K80" s="148" t="s">
        <v>869</v>
      </c>
      <c r="L80" s="148">
        <v>1.1100000000000001</v>
      </c>
      <c r="M80" s="148">
        <v>0.70238095</v>
      </c>
      <c r="N80" s="148">
        <v>3</v>
      </c>
      <c r="O80" s="148">
        <v>1.1100000000000001</v>
      </c>
      <c r="P80" s="148">
        <v>0.70238095</v>
      </c>
      <c r="Q80" s="148">
        <v>3</v>
      </c>
      <c r="R80" s="148">
        <v>1.1100000000000001</v>
      </c>
      <c r="S80" s="148">
        <v>0.70238095</v>
      </c>
      <c r="T80" s="148">
        <v>3</v>
      </c>
      <c r="U80" s="148" t="s">
        <v>850</v>
      </c>
      <c r="V80" s="148">
        <v>-1</v>
      </c>
      <c r="W80" s="148">
        <v>-1</v>
      </c>
    </row>
    <row r="81" spans="1:24" x14ac:dyDescent="0.4">
      <c r="A81" s="148">
        <v>79</v>
      </c>
      <c r="B81" s="148">
        <v>254644</v>
      </c>
      <c r="C81" s="148" t="s">
        <v>3237</v>
      </c>
      <c r="D81" s="148">
        <v>35</v>
      </c>
      <c r="E81" s="148">
        <v>554</v>
      </c>
      <c r="F81" s="148">
        <v>25</v>
      </c>
      <c r="G81" s="148">
        <v>-5.7459999999999997E-2</v>
      </c>
      <c r="H81" s="148">
        <v>-5.7459999999999997E-2</v>
      </c>
      <c r="I81" s="148" t="s">
        <v>850</v>
      </c>
      <c r="J81" s="148" t="s">
        <v>783</v>
      </c>
      <c r="K81" s="148" t="s">
        <v>869</v>
      </c>
      <c r="L81" s="148">
        <v>1.1100000000000001</v>
      </c>
      <c r="M81" s="148">
        <v>0.70238095</v>
      </c>
      <c r="N81" s="148">
        <v>3</v>
      </c>
      <c r="O81" s="148">
        <v>1.1100000000000001</v>
      </c>
      <c r="P81" s="148">
        <v>0.70238095</v>
      </c>
      <c r="Q81" s="148">
        <v>3</v>
      </c>
      <c r="R81" s="148">
        <v>1.1100000000000001</v>
      </c>
      <c r="S81" s="148">
        <v>0.70238095</v>
      </c>
      <c r="T81" s="148">
        <v>3</v>
      </c>
      <c r="U81" s="148" t="s">
        <v>850</v>
      </c>
      <c r="V81" s="148">
        <v>-1</v>
      </c>
      <c r="W81" s="148">
        <v>-1</v>
      </c>
    </row>
    <row r="82" spans="1:24" x14ac:dyDescent="0.4">
      <c r="A82" s="148">
        <v>80</v>
      </c>
      <c r="B82" s="148">
        <v>254644</v>
      </c>
      <c r="C82" s="148" t="s">
        <v>3237</v>
      </c>
      <c r="D82" s="148">
        <v>35</v>
      </c>
      <c r="E82" s="148">
        <v>554</v>
      </c>
      <c r="F82" s="148">
        <v>25</v>
      </c>
      <c r="G82" s="148">
        <v>-5.7459999999999997E-2</v>
      </c>
      <c r="H82" s="148">
        <v>-5.7459999999999997E-2</v>
      </c>
      <c r="I82" s="148" t="s">
        <v>850</v>
      </c>
      <c r="J82" s="148" t="s">
        <v>3231</v>
      </c>
      <c r="K82" s="148" t="s">
        <v>783</v>
      </c>
      <c r="L82" s="148">
        <v>2.13</v>
      </c>
      <c r="M82" s="148">
        <v>1.80660661</v>
      </c>
      <c r="N82" s="148">
        <v>3</v>
      </c>
      <c r="O82" s="148">
        <v>2.02</v>
      </c>
      <c r="P82" s="148">
        <v>1.57267267</v>
      </c>
      <c r="Q82" s="148">
        <v>6</v>
      </c>
      <c r="R82" s="148">
        <v>1.77</v>
      </c>
      <c r="S82" s="148">
        <v>1.4912912899999999</v>
      </c>
      <c r="T82" s="148">
        <v>12</v>
      </c>
      <c r="U82" s="148" t="s">
        <v>850</v>
      </c>
      <c r="V82" s="148">
        <v>-1</v>
      </c>
      <c r="W82" s="148">
        <v>-1</v>
      </c>
    </row>
    <row r="83" spans="1:24" x14ac:dyDescent="0.4">
      <c r="A83" s="148">
        <v>81</v>
      </c>
      <c r="B83" s="148">
        <v>254644</v>
      </c>
      <c r="C83" s="148" t="s">
        <v>3237</v>
      </c>
      <c r="D83" s="148">
        <v>69907</v>
      </c>
      <c r="E83" s="148">
        <v>554</v>
      </c>
      <c r="F83" s="148">
        <v>25</v>
      </c>
      <c r="G83" s="148">
        <v>-5.7459999999999997E-2</v>
      </c>
      <c r="H83" s="148">
        <v>-5.7459999999999997E-2</v>
      </c>
      <c r="I83" s="148" t="s">
        <v>850</v>
      </c>
      <c r="J83" s="148" t="s">
        <v>3231</v>
      </c>
      <c r="K83" s="148" t="s">
        <v>783</v>
      </c>
      <c r="L83" s="148">
        <v>2.13</v>
      </c>
      <c r="M83" s="148">
        <v>1.80660661</v>
      </c>
      <c r="N83" s="148">
        <v>3</v>
      </c>
      <c r="O83" s="148">
        <v>2.02</v>
      </c>
      <c r="P83" s="148">
        <v>1.57267267</v>
      </c>
      <c r="Q83" s="148">
        <v>6</v>
      </c>
      <c r="R83" s="148">
        <v>1.77</v>
      </c>
      <c r="S83" s="148">
        <v>1.4912912899999999</v>
      </c>
      <c r="T83" s="148">
        <v>12</v>
      </c>
      <c r="U83" s="148" t="s">
        <v>850</v>
      </c>
      <c r="V83" s="148">
        <v>-1</v>
      </c>
      <c r="W83" s="148">
        <v>-1</v>
      </c>
    </row>
    <row r="84" spans="1:24" x14ac:dyDescent="0.4">
      <c r="A84" s="148">
        <v>82</v>
      </c>
      <c r="B84" s="148">
        <v>256935</v>
      </c>
      <c r="C84" s="148" t="s">
        <v>3241</v>
      </c>
      <c r="D84" s="148">
        <v>35</v>
      </c>
      <c r="E84" s="148">
        <v>574</v>
      </c>
      <c r="F84" s="148">
        <v>22</v>
      </c>
      <c r="G84" s="148">
        <v>-4.7550000000000002E-2</v>
      </c>
      <c r="H84" s="148">
        <v>-4.7550000000000002E-2</v>
      </c>
      <c r="I84" s="148" t="s">
        <v>850</v>
      </c>
      <c r="J84" s="148" t="s">
        <v>869</v>
      </c>
      <c r="K84" s="148" t="s">
        <v>869</v>
      </c>
      <c r="L84" s="148">
        <v>1.06</v>
      </c>
      <c r="M84" s="148">
        <v>0.91666667000000002</v>
      </c>
      <c r="N84" s="148">
        <v>3</v>
      </c>
      <c r="O84" s="148">
        <v>1.06</v>
      </c>
      <c r="P84" s="148">
        <v>0.91666667000000002</v>
      </c>
      <c r="Q84" s="148">
        <v>6</v>
      </c>
      <c r="R84" s="148">
        <v>1.03</v>
      </c>
      <c r="S84" s="148">
        <v>0.88888889000000004</v>
      </c>
      <c r="T84" s="148">
        <v>9</v>
      </c>
      <c r="U84" s="148" t="s">
        <v>850</v>
      </c>
      <c r="V84" s="148">
        <v>-1</v>
      </c>
      <c r="W84" s="148">
        <v>-1</v>
      </c>
    </row>
    <row r="85" spans="1:24" x14ac:dyDescent="0.4">
      <c r="A85" s="148">
        <v>83</v>
      </c>
      <c r="B85" s="148">
        <v>256935</v>
      </c>
      <c r="C85" s="148" t="s">
        <v>3241</v>
      </c>
      <c r="D85" s="148">
        <v>35</v>
      </c>
      <c r="E85" s="148">
        <v>574</v>
      </c>
      <c r="F85" s="148">
        <v>22</v>
      </c>
      <c r="G85" s="148">
        <v>1.8859999999999999</v>
      </c>
      <c r="H85" s="148">
        <v>1.8859999999999999</v>
      </c>
      <c r="I85" s="148" t="s">
        <v>850</v>
      </c>
      <c r="J85" s="148" t="s">
        <v>3231</v>
      </c>
      <c r="K85" s="148" t="s">
        <v>3231</v>
      </c>
      <c r="L85" s="148">
        <v>1.02</v>
      </c>
      <c r="M85" s="148">
        <v>0.96741202999999998</v>
      </c>
      <c r="N85" s="148">
        <v>3</v>
      </c>
      <c r="O85" s="148">
        <v>1.1599999999999999</v>
      </c>
      <c r="P85" s="148">
        <v>1.09234703</v>
      </c>
      <c r="Q85" s="148">
        <v>6</v>
      </c>
      <c r="R85" s="148">
        <v>1.19</v>
      </c>
      <c r="S85" s="148">
        <v>1.1898360100000001</v>
      </c>
      <c r="T85" s="148">
        <v>12</v>
      </c>
      <c r="U85" s="148" t="s">
        <v>850</v>
      </c>
      <c r="V85" s="148">
        <v>-1</v>
      </c>
      <c r="W85" s="148">
        <v>-1</v>
      </c>
    </row>
    <row r="86" spans="1:24" x14ac:dyDescent="0.4">
      <c r="A86" s="148">
        <v>84</v>
      </c>
      <c r="B86" s="148">
        <v>273350</v>
      </c>
      <c r="C86" s="148" t="s">
        <v>3240</v>
      </c>
      <c r="D86" s="148">
        <v>35</v>
      </c>
      <c r="E86" s="148">
        <v>385</v>
      </c>
      <c r="F86" s="148">
        <v>17</v>
      </c>
      <c r="G86" s="148">
        <v>-5.7459999999999997E-2</v>
      </c>
      <c r="H86" s="148">
        <v>-5.7459999999999997E-2</v>
      </c>
      <c r="I86" s="148" t="s">
        <v>850</v>
      </c>
      <c r="J86" s="148" t="s">
        <v>783</v>
      </c>
      <c r="K86" s="148" t="s">
        <v>869</v>
      </c>
      <c r="L86" s="148">
        <v>0.81</v>
      </c>
      <c r="M86" s="148">
        <v>1</v>
      </c>
      <c r="N86" s="148">
        <v>3</v>
      </c>
      <c r="O86" s="148">
        <v>0.99</v>
      </c>
      <c r="P86" s="148">
        <v>1.24333333</v>
      </c>
      <c r="Q86" s="148">
        <v>6</v>
      </c>
      <c r="R86" s="148">
        <v>1.33</v>
      </c>
      <c r="S86" s="148">
        <v>1.615</v>
      </c>
      <c r="T86" s="148">
        <v>12</v>
      </c>
      <c r="U86" s="148" t="s">
        <v>850</v>
      </c>
      <c r="V86" s="148">
        <v>-1</v>
      </c>
      <c r="W86" s="148">
        <v>-1</v>
      </c>
    </row>
    <row r="87" spans="1:24" x14ac:dyDescent="0.4">
      <c r="A87" s="148">
        <v>85</v>
      </c>
      <c r="B87" s="148">
        <v>273350</v>
      </c>
      <c r="C87" s="148" t="s">
        <v>3240</v>
      </c>
      <c r="D87" s="148">
        <v>49094</v>
      </c>
      <c r="E87" s="148">
        <v>385</v>
      </c>
      <c r="F87" s="148">
        <v>17</v>
      </c>
      <c r="G87" s="148">
        <v>-5.7459999999999997E-2</v>
      </c>
      <c r="H87" s="148">
        <v>-5.7459999999999997E-2</v>
      </c>
      <c r="I87" s="148" t="s">
        <v>850</v>
      </c>
      <c r="J87" s="148" t="s">
        <v>783</v>
      </c>
      <c r="K87" s="148" t="s">
        <v>869</v>
      </c>
      <c r="L87" s="148">
        <v>0.81</v>
      </c>
      <c r="M87" s="148">
        <v>1</v>
      </c>
      <c r="N87" s="148">
        <v>3</v>
      </c>
      <c r="O87" s="148">
        <v>0.99</v>
      </c>
      <c r="P87" s="148">
        <v>1.24333333</v>
      </c>
      <c r="Q87" s="148">
        <v>6</v>
      </c>
      <c r="R87" s="148">
        <v>1.33</v>
      </c>
      <c r="S87" s="148">
        <v>1.615</v>
      </c>
      <c r="T87" s="148">
        <v>12</v>
      </c>
      <c r="U87" s="148" t="s">
        <v>850</v>
      </c>
      <c r="V87" s="148">
        <v>-1</v>
      </c>
      <c r="W87" s="148">
        <v>-1</v>
      </c>
    </row>
    <row r="88" spans="1:24" x14ac:dyDescent="0.4">
      <c r="A88" s="148">
        <v>86</v>
      </c>
      <c r="B88" s="148">
        <v>273350</v>
      </c>
      <c r="C88" s="148" t="s">
        <v>3240</v>
      </c>
      <c r="D88" s="148">
        <v>35</v>
      </c>
      <c r="E88" s="148">
        <v>385</v>
      </c>
      <c r="F88" s="148">
        <v>17</v>
      </c>
      <c r="G88" s="148">
        <v>-5.7459999999999997E-2</v>
      </c>
      <c r="H88" s="148">
        <v>-5.7459999999999997E-2</v>
      </c>
      <c r="I88" s="148" t="s">
        <v>850</v>
      </c>
      <c r="J88" s="148" t="s">
        <v>783</v>
      </c>
      <c r="K88" s="148" t="s">
        <v>3231</v>
      </c>
      <c r="L88" s="148">
        <v>0.88</v>
      </c>
      <c r="M88" s="148">
        <v>0.94323341999999999</v>
      </c>
      <c r="N88" s="148">
        <v>3</v>
      </c>
      <c r="O88" s="148">
        <v>0.79</v>
      </c>
      <c r="P88" s="148">
        <v>0.89918255999999996</v>
      </c>
      <c r="Q88" s="148">
        <v>6</v>
      </c>
      <c r="R88" s="148">
        <v>0.65</v>
      </c>
      <c r="S88" s="148">
        <v>0.70015894999999995</v>
      </c>
      <c r="T88" s="148">
        <v>12</v>
      </c>
      <c r="U88" s="148" t="s">
        <v>850</v>
      </c>
      <c r="V88" s="148">
        <v>-1</v>
      </c>
      <c r="W88" s="148">
        <v>-1</v>
      </c>
    </row>
    <row r="89" spans="1:24" x14ac:dyDescent="0.4">
      <c r="A89" s="148">
        <v>87</v>
      </c>
      <c r="B89" s="148">
        <v>273350</v>
      </c>
      <c r="C89" s="148" t="s">
        <v>3240</v>
      </c>
      <c r="D89" s="148">
        <v>49094</v>
      </c>
      <c r="E89" s="148">
        <v>385</v>
      </c>
      <c r="F89" s="148">
        <v>17</v>
      </c>
      <c r="G89" s="148">
        <v>-5.7459999999999997E-2</v>
      </c>
      <c r="H89" s="148">
        <v>-5.7459999999999997E-2</v>
      </c>
      <c r="I89" s="148" t="s">
        <v>850</v>
      </c>
      <c r="J89" s="148" t="s">
        <v>783</v>
      </c>
      <c r="K89" s="148" t="s">
        <v>3231</v>
      </c>
      <c r="L89" s="148">
        <v>0.88</v>
      </c>
      <c r="M89" s="148">
        <v>0.94323341999999999</v>
      </c>
      <c r="N89" s="148">
        <v>3</v>
      </c>
      <c r="O89" s="148">
        <v>0.79</v>
      </c>
      <c r="P89" s="148">
        <v>0.89918255999999996</v>
      </c>
      <c r="Q89" s="148">
        <v>6</v>
      </c>
      <c r="R89" s="148">
        <v>0.65</v>
      </c>
      <c r="S89" s="148">
        <v>0.70015894999999995</v>
      </c>
      <c r="T89" s="148">
        <v>12</v>
      </c>
      <c r="U89" s="148" t="s">
        <v>850</v>
      </c>
      <c r="V89" s="148">
        <v>-1</v>
      </c>
      <c r="W89" s="148">
        <v>-1</v>
      </c>
    </row>
    <row r="90" spans="1:24" x14ac:dyDescent="0.4">
      <c r="A90" s="148">
        <v>88</v>
      </c>
      <c r="B90" s="148">
        <v>275392</v>
      </c>
      <c r="C90" s="148" t="s">
        <v>461</v>
      </c>
      <c r="D90" s="148">
        <v>35</v>
      </c>
      <c r="E90" s="148">
        <v>511</v>
      </c>
      <c r="F90" s="148">
        <v>7</v>
      </c>
      <c r="G90" s="148">
        <v>-5.7459999999999997E-2</v>
      </c>
      <c r="H90" s="148">
        <v>-5.7459999999999997E-2</v>
      </c>
      <c r="I90" s="148" t="s">
        <v>755</v>
      </c>
      <c r="J90" s="148" t="s">
        <v>3231</v>
      </c>
      <c r="K90" s="148" t="s">
        <v>3231</v>
      </c>
      <c r="L90" s="148">
        <v>0.96</v>
      </c>
      <c r="M90" s="148">
        <v>0.95637742999999997</v>
      </c>
      <c r="N90" s="148">
        <v>3</v>
      </c>
      <c r="O90" s="148">
        <v>0.96</v>
      </c>
      <c r="P90" s="148">
        <v>1.0200568999999999</v>
      </c>
      <c r="Q90" s="148">
        <v>6</v>
      </c>
      <c r="R90" s="148">
        <v>1.26</v>
      </c>
      <c r="S90" s="148">
        <v>1.29829303</v>
      </c>
      <c r="T90" s="148">
        <v>12</v>
      </c>
      <c r="U90" s="148" t="s">
        <v>850</v>
      </c>
      <c r="V90" s="148">
        <v>88</v>
      </c>
      <c r="W90" s="148">
        <v>16</v>
      </c>
      <c r="X90" s="148">
        <v>1</v>
      </c>
    </row>
    <row r="91" spans="1:24" x14ac:dyDescent="0.4">
      <c r="A91" s="148">
        <v>89</v>
      </c>
      <c r="B91" s="148">
        <v>275392</v>
      </c>
      <c r="C91" s="148" t="s">
        <v>461</v>
      </c>
      <c r="D91" s="148">
        <v>35</v>
      </c>
      <c r="E91" s="148">
        <v>511</v>
      </c>
      <c r="F91" s="148">
        <v>7</v>
      </c>
      <c r="G91" s="148">
        <v>-4.7550000000000002E-2</v>
      </c>
      <c r="H91" s="148">
        <v>-4.7550000000000002E-2</v>
      </c>
      <c r="I91" s="148" t="s">
        <v>755</v>
      </c>
      <c r="J91" s="148" t="s">
        <v>3232</v>
      </c>
      <c r="K91" s="148" t="s">
        <v>3232</v>
      </c>
      <c r="L91" s="148">
        <v>0.92</v>
      </c>
      <c r="M91" s="148">
        <v>0.97104128000000001</v>
      </c>
      <c r="N91" s="148">
        <v>3</v>
      </c>
      <c r="O91" s="148">
        <v>0.83</v>
      </c>
      <c r="P91" s="148">
        <v>0.92322859000000002</v>
      </c>
      <c r="Q91" s="148">
        <v>6</v>
      </c>
      <c r="R91" s="148">
        <v>0.87</v>
      </c>
      <c r="S91" s="148">
        <v>0.93782502000000001</v>
      </c>
      <c r="T91" s="148">
        <v>12</v>
      </c>
      <c r="U91" s="148" t="s">
        <v>850</v>
      </c>
      <c r="V91" s="148">
        <v>88</v>
      </c>
      <c r="W91" s="148">
        <v>16</v>
      </c>
      <c r="X91" s="148">
        <v>1</v>
      </c>
    </row>
    <row r="92" spans="1:24" x14ac:dyDescent="0.4">
      <c r="A92" s="148">
        <v>90</v>
      </c>
      <c r="B92" s="148">
        <v>287221</v>
      </c>
      <c r="C92" s="148" t="s">
        <v>462</v>
      </c>
      <c r="D92" s="148">
        <v>69462</v>
      </c>
      <c r="E92" s="148">
        <v>278</v>
      </c>
      <c r="F92" s="148">
        <v>37</v>
      </c>
      <c r="G92" s="148">
        <v>-5.7459999999999997E-2</v>
      </c>
      <c r="H92" s="148">
        <v>-5.7459999999999997E-2</v>
      </c>
      <c r="I92" s="148" t="s">
        <v>755</v>
      </c>
      <c r="J92" s="148" t="s">
        <v>869</v>
      </c>
      <c r="K92" s="148" t="s">
        <v>869</v>
      </c>
      <c r="L92" s="148">
        <v>52.08</v>
      </c>
      <c r="M92" s="148">
        <v>45.333333330000002</v>
      </c>
      <c r="N92" s="148">
        <v>3</v>
      </c>
      <c r="O92" s="148">
        <v>75.36</v>
      </c>
      <c r="P92" s="148">
        <v>68</v>
      </c>
      <c r="Q92" s="148">
        <v>6</v>
      </c>
      <c r="R92" s="148">
        <v>82.95</v>
      </c>
      <c r="S92" s="148">
        <v>70.45</v>
      </c>
      <c r="T92" s="148">
        <v>10</v>
      </c>
      <c r="U92" s="148" t="s">
        <v>850</v>
      </c>
      <c r="V92" s="148">
        <v>17</v>
      </c>
      <c r="W92" s="148">
        <v>22</v>
      </c>
      <c r="X92" s="148">
        <v>4</v>
      </c>
    </row>
    <row r="93" spans="1:24" x14ac:dyDescent="0.4">
      <c r="A93" s="148">
        <v>91</v>
      </c>
      <c r="B93" s="148">
        <v>287221</v>
      </c>
      <c r="C93" s="148" t="s">
        <v>462</v>
      </c>
      <c r="D93" s="148">
        <v>35</v>
      </c>
      <c r="E93" s="148">
        <v>278</v>
      </c>
      <c r="F93" s="148">
        <v>37</v>
      </c>
      <c r="G93" s="148">
        <v>-5.7459999999999997E-2</v>
      </c>
      <c r="H93" s="148">
        <v>-5.7459999999999997E-2</v>
      </c>
      <c r="I93" s="148" t="s">
        <v>755</v>
      </c>
      <c r="J93" s="148" t="s">
        <v>869</v>
      </c>
      <c r="K93" s="148" t="s">
        <v>869</v>
      </c>
      <c r="L93" s="148">
        <v>52.08</v>
      </c>
      <c r="M93" s="148">
        <v>45.333333330000002</v>
      </c>
      <c r="N93" s="148">
        <v>3</v>
      </c>
      <c r="O93" s="148">
        <v>75.36</v>
      </c>
      <c r="P93" s="148">
        <v>68</v>
      </c>
      <c r="Q93" s="148">
        <v>6</v>
      </c>
      <c r="R93" s="148">
        <v>82.95</v>
      </c>
      <c r="S93" s="148">
        <v>70.45</v>
      </c>
      <c r="T93" s="148">
        <v>10</v>
      </c>
      <c r="U93" s="148" t="s">
        <v>850</v>
      </c>
      <c r="V93" s="148">
        <v>17</v>
      </c>
      <c r="W93" s="148">
        <v>22</v>
      </c>
      <c r="X93" s="148">
        <v>4</v>
      </c>
    </row>
    <row r="94" spans="1:24" x14ac:dyDescent="0.4">
      <c r="A94" s="148">
        <v>92</v>
      </c>
      <c r="B94" s="148">
        <v>287221</v>
      </c>
      <c r="C94" s="148" t="s">
        <v>462</v>
      </c>
      <c r="D94" s="148">
        <v>69462</v>
      </c>
      <c r="E94" s="148">
        <v>278</v>
      </c>
      <c r="F94" s="148">
        <v>37</v>
      </c>
      <c r="G94" s="148">
        <v>-4.7550000000000002E-2</v>
      </c>
      <c r="H94" s="148">
        <v>-4.7550000000000002E-2</v>
      </c>
      <c r="I94" s="148" t="s">
        <v>755</v>
      </c>
      <c r="J94" s="148" t="s">
        <v>783</v>
      </c>
      <c r="K94" s="148" t="s">
        <v>783</v>
      </c>
      <c r="L94" s="148">
        <v>1.1200000000000001</v>
      </c>
      <c r="M94" s="148">
        <v>1.1329787200000001</v>
      </c>
      <c r="N94" s="148">
        <v>3</v>
      </c>
      <c r="O94" s="148">
        <v>1.23</v>
      </c>
      <c r="P94" s="148">
        <v>1.2340425500000001</v>
      </c>
      <c r="Q94" s="148">
        <v>6</v>
      </c>
      <c r="R94" s="148">
        <v>1.3</v>
      </c>
      <c r="S94" s="148">
        <v>1.3125</v>
      </c>
      <c r="T94" s="148">
        <v>12</v>
      </c>
      <c r="U94" s="148" t="s">
        <v>850</v>
      </c>
      <c r="V94" s="148">
        <v>17</v>
      </c>
      <c r="W94" s="148">
        <v>22</v>
      </c>
      <c r="X94" s="148">
        <v>4</v>
      </c>
    </row>
    <row r="95" spans="1:24" x14ac:dyDescent="0.4">
      <c r="A95" s="148">
        <v>93</v>
      </c>
      <c r="B95" s="148">
        <v>287221</v>
      </c>
      <c r="C95" s="148" t="s">
        <v>462</v>
      </c>
      <c r="D95" s="148">
        <v>35</v>
      </c>
      <c r="E95" s="148">
        <v>278</v>
      </c>
      <c r="F95" s="148">
        <v>37</v>
      </c>
      <c r="G95" s="148">
        <v>-4.7550000000000002E-2</v>
      </c>
      <c r="H95" s="148">
        <v>-4.7550000000000002E-2</v>
      </c>
      <c r="I95" s="148" t="s">
        <v>755</v>
      </c>
      <c r="J95" s="148" t="s">
        <v>783</v>
      </c>
      <c r="K95" s="148" t="s">
        <v>783</v>
      </c>
      <c r="L95" s="148">
        <v>1.1200000000000001</v>
      </c>
      <c r="M95" s="148">
        <v>1.1329787200000001</v>
      </c>
      <c r="N95" s="148">
        <v>3</v>
      </c>
      <c r="O95" s="148">
        <v>1.23</v>
      </c>
      <c r="P95" s="148">
        <v>1.2340425500000001</v>
      </c>
      <c r="Q95" s="148">
        <v>6</v>
      </c>
      <c r="R95" s="148">
        <v>1.3</v>
      </c>
      <c r="S95" s="148">
        <v>1.3125</v>
      </c>
      <c r="T95" s="148">
        <v>12</v>
      </c>
      <c r="U95" s="148" t="s">
        <v>850</v>
      </c>
      <c r="V95" s="148">
        <v>17</v>
      </c>
      <c r="W95" s="148">
        <v>22</v>
      </c>
      <c r="X95" s="148">
        <v>4</v>
      </c>
    </row>
    <row r="96" spans="1:24" x14ac:dyDescent="0.4">
      <c r="A96" s="148">
        <v>94</v>
      </c>
      <c r="B96" s="148">
        <v>308228</v>
      </c>
      <c r="C96" s="148" t="s">
        <v>463</v>
      </c>
      <c r="D96" s="148">
        <v>1014</v>
      </c>
      <c r="E96" s="148">
        <v>383</v>
      </c>
      <c r="F96" s="148">
        <v>2</v>
      </c>
      <c r="G96" s="148">
        <v>1.193E-2</v>
      </c>
      <c r="H96" s="148">
        <v>-7.9000000000000008E-3</v>
      </c>
      <c r="I96" s="148" t="s">
        <v>850</v>
      </c>
      <c r="J96" s="148" t="s">
        <v>869</v>
      </c>
      <c r="K96" s="148" t="s">
        <v>869</v>
      </c>
      <c r="L96" s="148">
        <v>0.9</v>
      </c>
      <c r="M96" s="148">
        <v>1.19607843</v>
      </c>
      <c r="N96" s="148">
        <v>3</v>
      </c>
      <c r="O96" s="148">
        <v>1.41</v>
      </c>
      <c r="P96" s="148">
        <v>1.9215686300000001</v>
      </c>
      <c r="Q96" s="148">
        <v>6</v>
      </c>
      <c r="R96" s="148">
        <v>1.38</v>
      </c>
      <c r="S96" s="148">
        <v>1.8014705900000001</v>
      </c>
      <c r="T96" s="148">
        <v>12</v>
      </c>
      <c r="U96" s="148" t="s">
        <v>850</v>
      </c>
      <c r="V96" s="148">
        <v>-1</v>
      </c>
      <c r="W96" s="148">
        <v>-1</v>
      </c>
    </row>
    <row r="97" spans="1:24" x14ac:dyDescent="0.4">
      <c r="A97" s="148">
        <v>95</v>
      </c>
      <c r="B97" s="148">
        <v>308228</v>
      </c>
      <c r="C97" s="148" t="s">
        <v>463</v>
      </c>
      <c r="D97" s="148">
        <v>35</v>
      </c>
      <c r="E97" s="148">
        <v>383</v>
      </c>
      <c r="F97" s="148">
        <v>2</v>
      </c>
      <c r="G97" s="148">
        <v>1.193E-2</v>
      </c>
      <c r="H97" s="148">
        <v>-7.9000000000000008E-3</v>
      </c>
      <c r="I97" s="148" t="s">
        <v>850</v>
      </c>
      <c r="J97" s="148" t="s">
        <v>869</v>
      </c>
      <c r="K97" s="148" t="s">
        <v>869</v>
      </c>
      <c r="L97" s="148">
        <v>0.9</v>
      </c>
      <c r="M97" s="148">
        <v>1.19607843</v>
      </c>
      <c r="N97" s="148">
        <v>3</v>
      </c>
      <c r="O97" s="148">
        <v>1.41</v>
      </c>
      <c r="P97" s="148">
        <v>1.9215686300000001</v>
      </c>
      <c r="Q97" s="148">
        <v>6</v>
      </c>
      <c r="R97" s="148">
        <v>1.38</v>
      </c>
      <c r="S97" s="148">
        <v>1.8014705900000001</v>
      </c>
      <c r="T97" s="148">
        <v>12</v>
      </c>
      <c r="U97" s="148" t="s">
        <v>850</v>
      </c>
      <c r="V97" s="148">
        <v>-1</v>
      </c>
      <c r="W97" s="148">
        <v>-1</v>
      </c>
    </row>
    <row r="98" spans="1:24" x14ac:dyDescent="0.4">
      <c r="A98" s="148">
        <v>96</v>
      </c>
      <c r="B98" s="148">
        <v>308228</v>
      </c>
      <c r="C98" s="148" t="s">
        <v>463</v>
      </c>
      <c r="D98" s="148">
        <v>1014</v>
      </c>
      <c r="E98" s="148">
        <v>383</v>
      </c>
      <c r="F98" s="148">
        <v>2</v>
      </c>
      <c r="G98" s="148">
        <v>-5.7459999999999997E-2</v>
      </c>
      <c r="H98" s="148">
        <v>-5.7459999999999997E-2</v>
      </c>
      <c r="I98" s="148" t="s">
        <v>850</v>
      </c>
      <c r="J98" s="148" t="s">
        <v>751</v>
      </c>
      <c r="K98" s="148" t="s">
        <v>751</v>
      </c>
      <c r="L98" s="148">
        <v>0.95</v>
      </c>
      <c r="M98" s="148">
        <v>0.96784767999999999</v>
      </c>
      <c r="N98" s="148">
        <v>3</v>
      </c>
      <c r="O98" s="148">
        <v>0.86</v>
      </c>
      <c r="P98" s="148">
        <v>0.89662759999999997</v>
      </c>
      <c r="Q98" s="148">
        <v>6</v>
      </c>
      <c r="R98" s="148">
        <v>0.76</v>
      </c>
      <c r="S98" s="148">
        <v>0.79832203000000002</v>
      </c>
      <c r="T98" s="148">
        <v>12</v>
      </c>
      <c r="U98" s="148" t="s">
        <v>850</v>
      </c>
      <c r="V98" s="148">
        <v>-1</v>
      </c>
      <c r="W98" s="148">
        <v>-1</v>
      </c>
    </row>
    <row r="99" spans="1:24" x14ac:dyDescent="0.4">
      <c r="A99" s="148">
        <v>97</v>
      </c>
      <c r="B99" s="148">
        <v>308228</v>
      </c>
      <c r="C99" s="148" t="s">
        <v>463</v>
      </c>
      <c r="D99" s="148">
        <v>35</v>
      </c>
      <c r="E99" s="148">
        <v>383</v>
      </c>
      <c r="F99" s="148">
        <v>2</v>
      </c>
      <c r="G99" s="148">
        <v>-5.7459999999999997E-2</v>
      </c>
      <c r="H99" s="148">
        <v>-5.7459999999999997E-2</v>
      </c>
      <c r="I99" s="148" t="s">
        <v>850</v>
      </c>
      <c r="J99" s="148" t="s">
        <v>751</v>
      </c>
      <c r="K99" s="148" t="s">
        <v>751</v>
      </c>
      <c r="L99" s="148">
        <v>0.95</v>
      </c>
      <c r="M99" s="148">
        <v>0.96784767999999999</v>
      </c>
      <c r="N99" s="148">
        <v>3</v>
      </c>
      <c r="O99" s="148">
        <v>0.86</v>
      </c>
      <c r="P99" s="148">
        <v>0.89662759999999997</v>
      </c>
      <c r="Q99" s="148">
        <v>6</v>
      </c>
      <c r="R99" s="148">
        <v>0.76</v>
      </c>
      <c r="S99" s="148">
        <v>0.79832203000000002</v>
      </c>
      <c r="T99" s="148">
        <v>12</v>
      </c>
      <c r="U99" s="148" t="s">
        <v>850</v>
      </c>
      <c r="V99" s="148">
        <v>-1</v>
      </c>
      <c r="W99" s="148">
        <v>-1</v>
      </c>
    </row>
    <row r="100" spans="1:24" x14ac:dyDescent="0.4">
      <c r="A100" s="148">
        <v>98</v>
      </c>
      <c r="B100" s="148">
        <v>312705</v>
      </c>
      <c r="C100" s="148" t="s">
        <v>465</v>
      </c>
      <c r="D100" s="148">
        <v>35</v>
      </c>
      <c r="E100" s="148">
        <v>560</v>
      </c>
      <c r="F100" s="148">
        <v>34</v>
      </c>
      <c r="G100" s="148">
        <v>-4.7550000000000002E-2</v>
      </c>
      <c r="H100" s="148">
        <v>-5.7459999999999997E-2</v>
      </c>
      <c r="I100" s="148" t="s">
        <v>755</v>
      </c>
      <c r="J100" s="148" t="s">
        <v>869</v>
      </c>
      <c r="K100" s="148" t="s">
        <v>869</v>
      </c>
      <c r="L100" s="148">
        <v>322.44</v>
      </c>
      <c r="M100" s="148">
        <v>76.555555560000002</v>
      </c>
      <c r="N100" s="148">
        <v>3</v>
      </c>
      <c r="O100" s="148">
        <v>817.53</v>
      </c>
      <c r="P100" s="148">
        <v>162.05555555999999</v>
      </c>
      <c r="Q100" s="148">
        <v>6</v>
      </c>
      <c r="R100" s="148">
        <v>778.2</v>
      </c>
      <c r="S100" s="148">
        <v>149.59259259000001</v>
      </c>
      <c r="T100" s="148">
        <v>9</v>
      </c>
      <c r="U100" s="148" t="s">
        <v>850</v>
      </c>
      <c r="V100" s="148">
        <v>69</v>
      </c>
      <c r="W100" s="148">
        <v>9</v>
      </c>
      <c r="X100" s="148">
        <v>1</v>
      </c>
    </row>
    <row r="101" spans="1:24" x14ac:dyDescent="0.4">
      <c r="A101" s="148">
        <v>99</v>
      </c>
      <c r="B101" s="148">
        <v>312705</v>
      </c>
      <c r="C101" s="148" t="s">
        <v>465</v>
      </c>
      <c r="D101" s="148">
        <v>28799</v>
      </c>
      <c r="E101" s="148">
        <v>560</v>
      </c>
      <c r="F101" s="148">
        <v>34</v>
      </c>
      <c r="G101" s="148">
        <v>-4.7550000000000002E-2</v>
      </c>
      <c r="H101" s="148">
        <v>-5.7459999999999997E-2</v>
      </c>
      <c r="I101" s="148" t="s">
        <v>755</v>
      </c>
      <c r="J101" s="148" t="s">
        <v>869</v>
      </c>
      <c r="K101" s="148" t="s">
        <v>869</v>
      </c>
      <c r="L101" s="148">
        <v>322.44</v>
      </c>
      <c r="M101" s="148">
        <v>76.555555560000002</v>
      </c>
      <c r="N101" s="148">
        <v>3</v>
      </c>
      <c r="O101" s="148">
        <v>817.53</v>
      </c>
      <c r="P101" s="148">
        <v>162.05555555999999</v>
      </c>
      <c r="Q101" s="148">
        <v>6</v>
      </c>
      <c r="R101" s="148">
        <v>778.2</v>
      </c>
      <c r="S101" s="148">
        <v>149.59259259000001</v>
      </c>
      <c r="T101" s="148">
        <v>9</v>
      </c>
      <c r="U101" s="148" t="s">
        <v>850</v>
      </c>
      <c r="V101" s="148">
        <v>69</v>
      </c>
      <c r="W101" s="148">
        <v>9</v>
      </c>
      <c r="X101" s="148">
        <v>1</v>
      </c>
    </row>
    <row r="102" spans="1:24" x14ac:dyDescent="0.4">
      <c r="A102" s="148">
        <v>100</v>
      </c>
      <c r="B102" s="148">
        <v>312705</v>
      </c>
      <c r="C102" s="148" t="s">
        <v>465</v>
      </c>
      <c r="D102" s="148">
        <v>28799</v>
      </c>
      <c r="E102" s="148">
        <v>560</v>
      </c>
      <c r="F102" s="148">
        <v>34</v>
      </c>
      <c r="G102" s="148">
        <v>-5.7459999999999997E-2</v>
      </c>
      <c r="H102" s="148">
        <v>-5.7459999999999997E-2</v>
      </c>
      <c r="I102" s="148" t="s">
        <v>755</v>
      </c>
      <c r="J102" s="148" t="s">
        <v>783</v>
      </c>
      <c r="K102" s="148" t="s">
        <v>783</v>
      </c>
      <c r="L102" s="148">
        <v>4.74</v>
      </c>
      <c r="M102" s="148">
        <v>4.0779220799999996</v>
      </c>
      <c r="N102" s="148">
        <v>3</v>
      </c>
      <c r="O102" s="148">
        <v>4.9800000000000004</v>
      </c>
      <c r="P102" s="148">
        <v>4.1742424199999997</v>
      </c>
      <c r="Q102" s="148">
        <v>6</v>
      </c>
      <c r="R102" s="148">
        <v>4.25</v>
      </c>
      <c r="S102" s="148">
        <v>3.5097402600000001</v>
      </c>
      <c r="T102" s="148">
        <v>8</v>
      </c>
      <c r="U102" s="148" t="s">
        <v>850</v>
      </c>
      <c r="V102" s="148">
        <v>69</v>
      </c>
      <c r="W102" s="148">
        <v>9</v>
      </c>
      <c r="X102" s="148">
        <v>1</v>
      </c>
    </row>
    <row r="103" spans="1:24" x14ac:dyDescent="0.4">
      <c r="A103" s="148">
        <v>101</v>
      </c>
      <c r="B103" s="148">
        <v>312705</v>
      </c>
      <c r="C103" s="148" t="s">
        <v>465</v>
      </c>
      <c r="D103" s="148">
        <v>35</v>
      </c>
      <c r="E103" s="148">
        <v>560</v>
      </c>
      <c r="F103" s="148">
        <v>34</v>
      </c>
      <c r="G103" s="148">
        <v>-5.7459999999999997E-2</v>
      </c>
      <c r="H103" s="148">
        <v>-5.7459999999999997E-2</v>
      </c>
      <c r="I103" s="148" t="s">
        <v>755</v>
      </c>
      <c r="J103" s="148" t="s">
        <v>783</v>
      </c>
      <c r="K103" s="148" t="s">
        <v>783</v>
      </c>
      <c r="L103" s="148">
        <v>4.74</v>
      </c>
      <c r="M103" s="148">
        <v>4.0779220799999996</v>
      </c>
      <c r="N103" s="148">
        <v>3</v>
      </c>
      <c r="O103" s="148">
        <v>4.9800000000000004</v>
      </c>
      <c r="P103" s="148">
        <v>4.1742424199999997</v>
      </c>
      <c r="Q103" s="148">
        <v>6</v>
      </c>
      <c r="R103" s="148">
        <v>4.25</v>
      </c>
      <c r="S103" s="148">
        <v>3.5097402600000001</v>
      </c>
      <c r="T103" s="148">
        <v>8</v>
      </c>
      <c r="U103" s="148" t="s">
        <v>850</v>
      </c>
      <c r="V103" s="148">
        <v>69</v>
      </c>
      <c r="W103" s="148">
        <v>9</v>
      </c>
      <c r="X103" s="148">
        <v>1</v>
      </c>
    </row>
    <row r="104" spans="1:24" x14ac:dyDescent="0.4">
      <c r="A104" s="148">
        <v>102</v>
      </c>
      <c r="B104" s="148">
        <v>332826</v>
      </c>
      <c r="C104" s="148" t="s">
        <v>464</v>
      </c>
      <c r="D104" s="148">
        <v>35</v>
      </c>
      <c r="E104" s="148">
        <v>884</v>
      </c>
      <c r="F104" s="148">
        <v>27</v>
      </c>
      <c r="G104" s="148">
        <v>-5.7459999999999997E-2</v>
      </c>
      <c r="H104" s="148">
        <v>-5.7459999999999997E-2</v>
      </c>
      <c r="I104" s="148" t="s">
        <v>755</v>
      </c>
      <c r="J104" s="148" t="s">
        <v>869</v>
      </c>
      <c r="K104" s="148" t="s">
        <v>869</v>
      </c>
      <c r="L104" s="148">
        <v>0.47</v>
      </c>
      <c r="M104" s="148">
        <v>0.66666667000000002</v>
      </c>
      <c r="N104" s="148">
        <v>3</v>
      </c>
      <c r="O104" s="148">
        <v>0.47</v>
      </c>
      <c r="P104" s="148">
        <v>0.66666667000000002</v>
      </c>
      <c r="Q104" s="148">
        <v>3</v>
      </c>
      <c r="R104" s="148">
        <v>0.47</v>
      </c>
      <c r="S104" s="148">
        <v>0.66666667000000002</v>
      </c>
      <c r="T104" s="148">
        <v>3</v>
      </c>
      <c r="U104" s="148" t="s">
        <v>755</v>
      </c>
      <c r="V104" s="148">
        <v>156</v>
      </c>
      <c r="W104" s="148">
        <v>7</v>
      </c>
      <c r="X104" s="148">
        <v>3</v>
      </c>
    </row>
    <row r="105" spans="1:24" x14ac:dyDescent="0.4">
      <c r="A105" s="148">
        <v>103</v>
      </c>
      <c r="B105" s="148">
        <v>332826</v>
      </c>
      <c r="C105" s="148" t="s">
        <v>464</v>
      </c>
      <c r="D105" s="148">
        <v>35</v>
      </c>
      <c r="E105" s="148">
        <v>884</v>
      </c>
      <c r="F105" s="148">
        <v>27</v>
      </c>
      <c r="G105" s="148">
        <v>0.61670000000000003</v>
      </c>
      <c r="H105" s="148">
        <v>0.61670000000000003</v>
      </c>
      <c r="I105" s="148" t="s">
        <v>755</v>
      </c>
      <c r="J105" s="148" t="s">
        <v>3231</v>
      </c>
      <c r="K105" s="148" t="s">
        <v>3231</v>
      </c>
      <c r="L105" s="148">
        <v>0.84</v>
      </c>
      <c r="M105" s="148">
        <v>0.84164291999999996</v>
      </c>
      <c r="N105" s="148">
        <v>3</v>
      </c>
      <c r="O105" s="148">
        <v>0.84</v>
      </c>
      <c r="P105" s="148">
        <v>0.85930673999999996</v>
      </c>
      <c r="Q105" s="148">
        <v>6</v>
      </c>
      <c r="R105" s="148">
        <v>0.86</v>
      </c>
      <c r="S105" s="148">
        <v>0.88925288000000002</v>
      </c>
      <c r="T105" s="148">
        <v>12</v>
      </c>
      <c r="U105" s="148" t="s">
        <v>755</v>
      </c>
      <c r="V105" s="148">
        <v>156</v>
      </c>
      <c r="W105" s="148">
        <v>7</v>
      </c>
      <c r="X105" s="148">
        <v>3</v>
      </c>
    </row>
  </sheetData>
  <autoFilter ref="A1:X105"/>
  <phoneticPr fontId="15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2.신청">
    <tabColor rgb="FF7030A0"/>
  </sheetPr>
  <dimension ref="A1:N746"/>
  <sheetViews>
    <sheetView zoomScale="70" zoomScaleNormal="70" workbookViewId="0">
      <selection activeCell="H21" sqref="H21"/>
    </sheetView>
  </sheetViews>
  <sheetFormatPr defaultColWidth="8.796875" defaultRowHeight="17.399999999999999" x14ac:dyDescent="0.4"/>
  <cols>
    <col min="1" max="1" width="25.59765625" bestFit="1" customWidth="1"/>
    <col min="2" max="2" width="12.3984375" bestFit="1" customWidth="1"/>
    <col min="3" max="4" width="15.8984375" bestFit="1" customWidth="1"/>
    <col min="5" max="5" width="15.8984375" customWidth="1"/>
    <col min="6" max="8" width="15" bestFit="1" customWidth="1"/>
    <col min="9" max="9" width="12.19921875" bestFit="1" customWidth="1"/>
    <col min="10" max="10" width="17.8984375" bestFit="1" customWidth="1"/>
    <col min="11" max="11" width="58.69921875" customWidth="1"/>
    <col min="12" max="12" width="8.3984375" bestFit="1" customWidth="1"/>
    <col min="13" max="13" width="17.8984375" customWidth="1"/>
  </cols>
  <sheetData>
    <row r="1" spans="1:13" ht="20.399999999999999" x14ac:dyDescent="0.4">
      <c r="A1" s="64" t="s">
        <v>1773</v>
      </c>
      <c r="K1" s="24"/>
      <c r="M1" s="42" t="s">
        <v>459</v>
      </c>
    </row>
    <row r="2" spans="1:13" x14ac:dyDescent="0.4">
      <c r="A2" s="17" t="s">
        <v>777</v>
      </c>
      <c r="B2" s="17" t="s">
        <v>774</v>
      </c>
      <c r="C2" s="17" t="s">
        <v>781</v>
      </c>
      <c r="D2" s="17" t="s">
        <v>765</v>
      </c>
      <c r="E2" s="17" t="s">
        <v>770</v>
      </c>
      <c r="F2" s="17" t="s">
        <v>1904</v>
      </c>
      <c r="G2" s="17" t="s">
        <v>736</v>
      </c>
      <c r="H2" s="17" t="s">
        <v>1888</v>
      </c>
      <c r="I2" s="17" t="s">
        <v>746</v>
      </c>
      <c r="J2" s="17" t="s">
        <v>749</v>
      </c>
      <c r="K2" s="17" t="s">
        <v>804</v>
      </c>
      <c r="L2" s="17" t="s">
        <v>1981</v>
      </c>
      <c r="M2" s="17" t="s">
        <v>1929</v>
      </c>
    </row>
    <row r="3" spans="1:13" x14ac:dyDescent="0.4">
      <c r="A3" s="20" t="s">
        <v>1912</v>
      </c>
      <c r="B3" s="20" t="s">
        <v>745</v>
      </c>
      <c r="C3" s="20" t="s">
        <v>741</v>
      </c>
      <c r="D3" s="20" t="s">
        <v>741</v>
      </c>
      <c r="E3" s="20" t="s">
        <v>741</v>
      </c>
      <c r="F3" s="20" t="s">
        <v>741</v>
      </c>
      <c r="G3" s="20" t="s">
        <v>741</v>
      </c>
      <c r="H3" s="20">
        <v>1</v>
      </c>
      <c r="I3" s="20">
        <v>0</v>
      </c>
      <c r="J3" s="21">
        <f t="shared" ref="J3:J34" si="0">I3/418339</f>
        <v>0</v>
      </c>
      <c r="K3" s="20" t="s">
        <v>1927</v>
      </c>
      <c r="L3" s="69" t="s">
        <v>782</v>
      </c>
      <c r="M3" s="69" t="s">
        <v>841</v>
      </c>
    </row>
    <row r="4" spans="1:13" x14ac:dyDescent="0.4">
      <c r="A4" s="20" t="s">
        <v>1873</v>
      </c>
      <c r="B4" s="71" t="s">
        <v>745</v>
      </c>
      <c r="C4" s="71" t="s">
        <v>741</v>
      </c>
      <c r="D4" s="20" t="s">
        <v>741</v>
      </c>
      <c r="E4" s="20" t="s">
        <v>741</v>
      </c>
      <c r="F4" s="20" t="s">
        <v>741</v>
      </c>
      <c r="G4" s="20" t="s">
        <v>741</v>
      </c>
      <c r="H4" s="20">
        <v>1</v>
      </c>
      <c r="I4" s="20">
        <v>0</v>
      </c>
      <c r="J4" s="21">
        <f t="shared" si="0"/>
        <v>0</v>
      </c>
      <c r="K4" s="20" t="s">
        <v>1919</v>
      </c>
      <c r="L4" s="69" t="s">
        <v>782</v>
      </c>
      <c r="M4" s="69" t="s">
        <v>748</v>
      </c>
    </row>
    <row r="5" spans="1:13" x14ac:dyDescent="0.4">
      <c r="A5" s="20" t="s">
        <v>1951</v>
      </c>
      <c r="B5" s="20" t="s">
        <v>745</v>
      </c>
      <c r="C5" s="20" t="s">
        <v>741</v>
      </c>
      <c r="D5" s="20" t="s">
        <v>741</v>
      </c>
      <c r="E5" s="20" t="s">
        <v>741</v>
      </c>
      <c r="F5" s="20" t="s">
        <v>741</v>
      </c>
      <c r="G5" s="20" t="s">
        <v>741</v>
      </c>
      <c r="H5" s="20">
        <v>1</v>
      </c>
      <c r="I5" s="20">
        <v>0</v>
      </c>
      <c r="J5" s="21">
        <f t="shared" si="0"/>
        <v>0</v>
      </c>
      <c r="K5" s="20" t="s">
        <v>1786</v>
      </c>
      <c r="L5" s="69" t="s">
        <v>782</v>
      </c>
      <c r="M5" s="69" t="s">
        <v>762</v>
      </c>
    </row>
    <row r="6" spans="1:13" x14ac:dyDescent="0.4">
      <c r="A6" s="20" t="s">
        <v>1960</v>
      </c>
      <c r="B6" s="20" t="s">
        <v>745</v>
      </c>
      <c r="C6" s="20" t="s">
        <v>741</v>
      </c>
      <c r="D6" s="20" t="s">
        <v>741</v>
      </c>
      <c r="E6" s="20" t="s">
        <v>741</v>
      </c>
      <c r="F6" s="20" t="s">
        <v>741</v>
      </c>
      <c r="G6" s="20" t="s">
        <v>741</v>
      </c>
      <c r="H6" s="20">
        <v>1</v>
      </c>
      <c r="I6" s="20">
        <v>0</v>
      </c>
      <c r="J6" s="21">
        <f t="shared" si="0"/>
        <v>0</v>
      </c>
      <c r="K6" s="20" t="s">
        <v>1927</v>
      </c>
      <c r="L6" s="69" t="s">
        <v>782</v>
      </c>
      <c r="M6" s="69" t="s">
        <v>762</v>
      </c>
    </row>
    <row r="7" spans="1:13" x14ac:dyDescent="0.4">
      <c r="A7" s="20" t="s">
        <v>1976</v>
      </c>
      <c r="B7" s="20" t="s">
        <v>745</v>
      </c>
      <c r="C7" s="20" t="s">
        <v>741</v>
      </c>
      <c r="D7" s="20" t="s">
        <v>741</v>
      </c>
      <c r="E7" s="20" t="s">
        <v>741</v>
      </c>
      <c r="F7" s="20" t="s">
        <v>741</v>
      </c>
      <c r="G7" s="20" t="s">
        <v>741</v>
      </c>
      <c r="H7" s="20">
        <v>3</v>
      </c>
      <c r="I7" s="20">
        <v>30</v>
      </c>
      <c r="J7" s="21">
        <f t="shared" si="0"/>
        <v>7.1712176010364805E-5</v>
      </c>
      <c r="K7" s="20" t="s">
        <v>2214</v>
      </c>
      <c r="L7" s="69" t="s">
        <v>782</v>
      </c>
      <c r="M7" s="69" t="s">
        <v>841</v>
      </c>
    </row>
    <row r="8" spans="1:13" x14ac:dyDescent="0.4">
      <c r="A8" s="20" t="s">
        <v>771</v>
      </c>
      <c r="B8" s="20" t="s">
        <v>745</v>
      </c>
      <c r="C8" s="20" t="s">
        <v>741</v>
      </c>
      <c r="D8" s="20" t="s">
        <v>741</v>
      </c>
      <c r="E8" s="20" t="s">
        <v>741</v>
      </c>
      <c r="F8" s="20" t="s">
        <v>741</v>
      </c>
      <c r="G8" s="20" t="s">
        <v>741</v>
      </c>
      <c r="H8" s="20">
        <v>5</v>
      </c>
      <c r="I8" s="20">
        <v>102</v>
      </c>
      <c r="J8" s="21">
        <f t="shared" si="0"/>
        <v>2.4382139843524031E-4</v>
      </c>
      <c r="K8" s="20"/>
      <c r="L8" s="69" t="s">
        <v>782</v>
      </c>
      <c r="M8" s="69" t="s">
        <v>762</v>
      </c>
    </row>
    <row r="9" spans="1:13" x14ac:dyDescent="0.4">
      <c r="A9" s="20" t="s">
        <v>3105</v>
      </c>
      <c r="B9" s="20" t="s">
        <v>745</v>
      </c>
      <c r="C9" s="20" t="s">
        <v>741</v>
      </c>
      <c r="D9" s="20" t="s">
        <v>741</v>
      </c>
      <c r="E9" s="70" t="s">
        <v>741</v>
      </c>
      <c r="F9" s="20" t="s">
        <v>741</v>
      </c>
      <c r="G9" s="20" t="s">
        <v>741</v>
      </c>
      <c r="H9" s="20">
        <v>6</v>
      </c>
      <c r="I9" s="20">
        <v>123</v>
      </c>
      <c r="J9" s="21">
        <f t="shared" si="0"/>
        <v>2.9401992164249568E-4</v>
      </c>
      <c r="K9" s="20"/>
      <c r="L9" s="69" t="s">
        <v>782</v>
      </c>
      <c r="M9" s="69" t="s">
        <v>762</v>
      </c>
    </row>
    <row r="10" spans="1:13" x14ac:dyDescent="0.4">
      <c r="A10" s="20" t="s">
        <v>1903</v>
      </c>
      <c r="B10" s="20" t="s">
        <v>745</v>
      </c>
      <c r="C10" s="20" t="s">
        <v>741</v>
      </c>
      <c r="D10" s="20" t="s">
        <v>741</v>
      </c>
      <c r="E10" s="20" t="s">
        <v>741</v>
      </c>
      <c r="F10" s="20" t="s">
        <v>741</v>
      </c>
      <c r="G10" s="20" t="s">
        <v>741</v>
      </c>
      <c r="H10" s="20">
        <v>11</v>
      </c>
      <c r="I10" s="20">
        <v>131</v>
      </c>
      <c r="J10" s="21">
        <f t="shared" si="0"/>
        <v>3.1314316857859297E-4</v>
      </c>
      <c r="K10" s="20" t="s">
        <v>1919</v>
      </c>
      <c r="L10" s="69" t="s">
        <v>782</v>
      </c>
      <c r="M10" s="69" t="s">
        <v>748</v>
      </c>
    </row>
    <row r="11" spans="1:13" x14ac:dyDescent="0.4">
      <c r="A11" s="20" t="s">
        <v>2007</v>
      </c>
      <c r="B11" s="20" t="s">
        <v>745</v>
      </c>
      <c r="C11" s="20" t="s">
        <v>741</v>
      </c>
      <c r="D11" s="20" t="s">
        <v>741</v>
      </c>
      <c r="E11" s="20" t="s">
        <v>741</v>
      </c>
      <c r="F11" s="20" t="s">
        <v>741</v>
      </c>
      <c r="G11" s="20" t="s">
        <v>741</v>
      </c>
      <c r="H11" s="20">
        <v>55</v>
      </c>
      <c r="I11" s="20">
        <v>1473</v>
      </c>
      <c r="J11" s="21">
        <f t="shared" si="0"/>
        <v>3.5210678421089118E-3</v>
      </c>
      <c r="K11" s="20"/>
      <c r="L11" s="69" t="s">
        <v>782</v>
      </c>
      <c r="M11" s="69" t="s">
        <v>762</v>
      </c>
    </row>
    <row r="12" spans="1:13" x14ac:dyDescent="0.4">
      <c r="A12" s="20" t="s">
        <v>3102</v>
      </c>
      <c r="B12" s="20" t="s">
        <v>745</v>
      </c>
      <c r="C12" s="20" t="s">
        <v>741</v>
      </c>
      <c r="D12" s="20" t="s">
        <v>741</v>
      </c>
      <c r="E12" s="20" t="s">
        <v>741</v>
      </c>
      <c r="F12" s="20" t="s">
        <v>741</v>
      </c>
      <c r="G12" s="20" t="s">
        <v>741</v>
      </c>
      <c r="H12" s="20">
        <v>93</v>
      </c>
      <c r="I12" s="20">
        <v>1473</v>
      </c>
      <c r="J12" s="21">
        <f t="shared" si="0"/>
        <v>3.5210678421089118E-3</v>
      </c>
      <c r="K12" s="20"/>
      <c r="L12" s="69" t="s">
        <v>782</v>
      </c>
      <c r="M12" s="69" t="s">
        <v>762</v>
      </c>
    </row>
    <row r="13" spans="1:13" x14ac:dyDescent="0.4">
      <c r="A13" s="20" t="s">
        <v>3078</v>
      </c>
      <c r="B13" s="20" t="s">
        <v>745</v>
      </c>
      <c r="C13" s="20" t="s">
        <v>741</v>
      </c>
      <c r="D13" s="20" t="s">
        <v>741</v>
      </c>
      <c r="E13" s="20" t="s">
        <v>741</v>
      </c>
      <c r="F13" s="20" t="s">
        <v>741</v>
      </c>
      <c r="G13" s="20" t="s">
        <v>741</v>
      </c>
      <c r="H13" s="20">
        <v>3</v>
      </c>
      <c r="I13" s="20">
        <v>1934</v>
      </c>
      <c r="J13" s="21">
        <f t="shared" si="0"/>
        <v>4.6230449468015172E-3</v>
      </c>
      <c r="K13" s="20" t="s">
        <v>1919</v>
      </c>
      <c r="L13" s="69" t="s">
        <v>782</v>
      </c>
      <c r="M13" s="69" t="s">
        <v>748</v>
      </c>
    </row>
    <row r="14" spans="1:13" x14ac:dyDescent="0.4">
      <c r="A14" s="13" t="s">
        <v>3126</v>
      </c>
      <c r="B14" s="13" t="s">
        <v>745</v>
      </c>
      <c r="C14" s="13" t="s">
        <v>741</v>
      </c>
      <c r="D14" s="13" t="s">
        <v>741</v>
      </c>
      <c r="E14" s="13" t="s">
        <v>741</v>
      </c>
      <c r="F14" s="13" t="s">
        <v>741</v>
      </c>
      <c r="G14" s="13" t="s">
        <v>741</v>
      </c>
      <c r="H14" s="13">
        <v>3</v>
      </c>
      <c r="I14" s="13">
        <v>4861</v>
      </c>
      <c r="J14" s="18">
        <f t="shared" si="0"/>
        <v>1.161976291954611E-2</v>
      </c>
      <c r="K14" s="13" t="s">
        <v>1814</v>
      </c>
      <c r="L14" s="13"/>
      <c r="M14" s="13"/>
    </row>
    <row r="15" spans="1:13" x14ac:dyDescent="0.4">
      <c r="A15" s="13" t="s">
        <v>3113</v>
      </c>
      <c r="B15" s="13" t="s">
        <v>745</v>
      </c>
      <c r="C15" s="13" t="s">
        <v>741</v>
      </c>
      <c r="D15" s="13" t="s">
        <v>741</v>
      </c>
      <c r="E15" s="13" t="s">
        <v>741</v>
      </c>
      <c r="F15" s="13" t="s">
        <v>741</v>
      </c>
      <c r="G15" s="13" t="s">
        <v>741</v>
      </c>
      <c r="H15" s="13" t="s">
        <v>741</v>
      </c>
      <c r="I15" s="13">
        <v>16423</v>
      </c>
      <c r="J15" s="18">
        <f t="shared" si="0"/>
        <v>3.9257635553940705E-2</v>
      </c>
      <c r="K15" s="13"/>
      <c r="L15" s="13"/>
      <c r="M15" s="13"/>
    </row>
    <row r="16" spans="1:13" x14ac:dyDescent="0.4">
      <c r="A16" s="20" t="s">
        <v>1938</v>
      </c>
      <c r="B16" s="20" t="s">
        <v>745</v>
      </c>
      <c r="C16" s="20" t="s">
        <v>741</v>
      </c>
      <c r="D16" s="20" t="s">
        <v>741</v>
      </c>
      <c r="E16" s="20" t="s">
        <v>741</v>
      </c>
      <c r="F16" s="20" t="s">
        <v>741</v>
      </c>
      <c r="G16" s="20" t="s">
        <v>741</v>
      </c>
      <c r="H16" s="20">
        <v>34</v>
      </c>
      <c r="I16" s="20">
        <v>17490</v>
      </c>
      <c r="J16" s="21">
        <f t="shared" si="0"/>
        <v>4.1808198614042676E-2</v>
      </c>
      <c r="K16" s="20"/>
      <c r="L16" s="69" t="s">
        <v>782</v>
      </c>
      <c r="M16" s="69" t="s">
        <v>841</v>
      </c>
    </row>
    <row r="17" spans="1:13" x14ac:dyDescent="0.4">
      <c r="A17" s="13" t="s">
        <v>2005</v>
      </c>
      <c r="B17" s="13" t="s">
        <v>745</v>
      </c>
      <c r="C17" s="13" t="s">
        <v>741</v>
      </c>
      <c r="D17" s="13" t="s">
        <v>741</v>
      </c>
      <c r="E17" s="13" t="s">
        <v>741</v>
      </c>
      <c r="F17" s="13" t="s">
        <v>741</v>
      </c>
      <c r="G17" s="13" t="s">
        <v>741</v>
      </c>
      <c r="H17" s="13">
        <v>2</v>
      </c>
      <c r="I17" s="13">
        <v>30582</v>
      </c>
      <c r="J17" s="18">
        <f t="shared" si="0"/>
        <v>7.3103392224965882E-2</v>
      </c>
      <c r="K17" s="13" t="s">
        <v>1772</v>
      </c>
      <c r="L17" s="13"/>
      <c r="M17" s="13"/>
    </row>
    <row r="18" spans="1:13" x14ac:dyDescent="0.4">
      <c r="A18" s="20" t="s">
        <v>1945</v>
      </c>
      <c r="B18" s="20" t="s">
        <v>745</v>
      </c>
      <c r="C18" s="20" t="s">
        <v>741</v>
      </c>
      <c r="D18" s="20" t="s">
        <v>741</v>
      </c>
      <c r="E18" s="20" t="s">
        <v>741</v>
      </c>
      <c r="F18" s="20" t="s">
        <v>741</v>
      </c>
      <c r="G18" s="20" t="s">
        <v>741</v>
      </c>
      <c r="H18" s="20" t="s">
        <v>741</v>
      </c>
      <c r="I18" s="20">
        <v>31767</v>
      </c>
      <c r="J18" s="21">
        <f t="shared" si="0"/>
        <v>7.5936023177375286E-2</v>
      </c>
      <c r="K18" s="20"/>
      <c r="L18" s="69" t="s">
        <v>782</v>
      </c>
      <c r="M18" s="69" t="s">
        <v>841</v>
      </c>
    </row>
    <row r="19" spans="1:13" x14ac:dyDescent="0.4">
      <c r="A19" s="13" t="s">
        <v>3095</v>
      </c>
      <c r="B19" s="13" t="s">
        <v>745</v>
      </c>
      <c r="C19" s="13" t="s">
        <v>741</v>
      </c>
      <c r="D19" s="13" t="s">
        <v>741</v>
      </c>
      <c r="E19" s="13" t="s">
        <v>741</v>
      </c>
      <c r="F19" s="13" t="s">
        <v>741</v>
      </c>
      <c r="G19" s="13" t="s">
        <v>741</v>
      </c>
      <c r="H19" s="13">
        <v>12</v>
      </c>
      <c r="I19" s="13">
        <v>32477</v>
      </c>
      <c r="J19" s="18">
        <f t="shared" si="0"/>
        <v>7.7633211342953923E-2</v>
      </c>
      <c r="K19" s="13"/>
      <c r="L19" s="13"/>
      <c r="M19" s="13"/>
    </row>
    <row r="20" spans="1:13" x14ac:dyDescent="0.4">
      <c r="A20" s="13" t="s">
        <v>1917</v>
      </c>
      <c r="B20" s="13" t="s">
        <v>745</v>
      </c>
      <c r="C20" s="13" t="s">
        <v>741</v>
      </c>
      <c r="D20" s="13" t="s">
        <v>741</v>
      </c>
      <c r="E20" s="13" t="s">
        <v>741</v>
      </c>
      <c r="F20" s="13" t="s">
        <v>741</v>
      </c>
      <c r="G20" s="13" t="s">
        <v>741</v>
      </c>
      <c r="H20" s="13">
        <v>3</v>
      </c>
      <c r="I20" s="13">
        <v>32510</v>
      </c>
      <c r="J20" s="18">
        <f t="shared" si="0"/>
        <v>7.7712094736565318E-2</v>
      </c>
      <c r="K20" s="13"/>
      <c r="L20" s="13"/>
      <c r="M20" s="13"/>
    </row>
    <row r="21" spans="1:13" x14ac:dyDescent="0.4">
      <c r="A21" s="13" t="s">
        <v>1923</v>
      </c>
      <c r="B21" s="13" t="s">
        <v>775</v>
      </c>
      <c r="C21" s="13">
        <v>0</v>
      </c>
      <c r="D21" s="13">
        <v>10787264</v>
      </c>
      <c r="E21" s="13">
        <v>87022.641714066805</v>
      </c>
      <c r="F21" s="13">
        <v>534296.30309490697</v>
      </c>
      <c r="G21" s="13">
        <v>8.8803567459553001</v>
      </c>
      <c r="H21" s="13" t="s">
        <v>741</v>
      </c>
      <c r="I21" s="13">
        <v>33931</v>
      </c>
      <c r="J21" s="18">
        <f t="shared" si="0"/>
        <v>8.1108861473589602E-2</v>
      </c>
      <c r="K21" s="13" t="s">
        <v>1001</v>
      </c>
      <c r="L21" s="13"/>
      <c r="M21" s="13"/>
    </row>
    <row r="22" spans="1:13" x14ac:dyDescent="0.4">
      <c r="A22" s="13" t="s">
        <v>1996</v>
      </c>
      <c r="B22" s="13" t="s">
        <v>745</v>
      </c>
      <c r="C22" s="13" t="s">
        <v>741</v>
      </c>
      <c r="D22" s="13" t="s">
        <v>741</v>
      </c>
      <c r="E22" s="13" t="s">
        <v>741</v>
      </c>
      <c r="F22" s="13" t="s">
        <v>741</v>
      </c>
      <c r="G22" s="13" t="s">
        <v>741</v>
      </c>
      <c r="H22" s="13">
        <v>7</v>
      </c>
      <c r="I22" s="13">
        <v>37172</v>
      </c>
      <c r="J22" s="18">
        <f t="shared" si="0"/>
        <v>8.8856166888576005E-2</v>
      </c>
      <c r="K22" s="13"/>
      <c r="L22" s="13"/>
      <c r="M22" s="13"/>
    </row>
    <row r="23" spans="1:13" x14ac:dyDescent="0.4">
      <c r="A23" s="13" t="s">
        <v>1887</v>
      </c>
      <c r="B23" s="13" t="s">
        <v>745</v>
      </c>
      <c r="C23" s="13" t="s">
        <v>741</v>
      </c>
      <c r="D23" s="13" t="s">
        <v>741</v>
      </c>
      <c r="E23" s="13" t="s">
        <v>741</v>
      </c>
      <c r="F23" s="13" t="s">
        <v>741</v>
      </c>
      <c r="G23" s="13" t="s">
        <v>741</v>
      </c>
      <c r="H23" s="13">
        <v>9</v>
      </c>
      <c r="I23" s="13">
        <v>40258</v>
      </c>
      <c r="J23" s="18">
        <f t="shared" si="0"/>
        <v>9.6232959394175532E-2</v>
      </c>
      <c r="K23" s="13"/>
      <c r="L23" s="13"/>
      <c r="M23" s="13"/>
    </row>
    <row r="24" spans="1:13" x14ac:dyDescent="0.4">
      <c r="A24" s="13" t="s">
        <v>1957</v>
      </c>
      <c r="B24" s="13" t="s">
        <v>745</v>
      </c>
      <c r="C24" s="13" t="s">
        <v>741</v>
      </c>
      <c r="D24" s="13" t="s">
        <v>741</v>
      </c>
      <c r="E24" s="13" t="s">
        <v>741</v>
      </c>
      <c r="F24" s="13" t="s">
        <v>741</v>
      </c>
      <c r="G24" s="13" t="s">
        <v>741</v>
      </c>
      <c r="H24" s="13">
        <v>3</v>
      </c>
      <c r="I24" s="13">
        <v>41239</v>
      </c>
      <c r="J24" s="18">
        <f t="shared" si="0"/>
        <v>9.8577947549714467E-2</v>
      </c>
      <c r="K24" s="13"/>
      <c r="L24" s="13"/>
      <c r="M24" s="13"/>
    </row>
    <row r="25" spans="1:13" x14ac:dyDescent="0.4">
      <c r="A25" s="13" t="s">
        <v>1014</v>
      </c>
      <c r="B25" s="13" t="s">
        <v>745</v>
      </c>
      <c r="C25" s="13" t="s">
        <v>741</v>
      </c>
      <c r="D25" s="13" t="s">
        <v>741</v>
      </c>
      <c r="E25" s="13" t="s">
        <v>741</v>
      </c>
      <c r="F25" s="13" t="s">
        <v>741</v>
      </c>
      <c r="G25" s="13" t="s">
        <v>741</v>
      </c>
      <c r="H25" s="13">
        <v>8</v>
      </c>
      <c r="I25" s="13">
        <v>41239</v>
      </c>
      <c r="J25" s="18">
        <f t="shared" si="0"/>
        <v>9.8577947549714467E-2</v>
      </c>
      <c r="K25" s="13"/>
      <c r="L25" s="13"/>
      <c r="M25" s="13"/>
    </row>
    <row r="26" spans="1:13" x14ac:dyDescent="0.4">
      <c r="A26" s="20" t="s">
        <v>3090</v>
      </c>
      <c r="B26" s="20" t="s">
        <v>745</v>
      </c>
      <c r="C26" s="20" t="s">
        <v>741</v>
      </c>
      <c r="D26" s="20" t="s">
        <v>741</v>
      </c>
      <c r="E26" s="20" t="s">
        <v>741</v>
      </c>
      <c r="F26" s="20" t="s">
        <v>741</v>
      </c>
      <c r="G26" s="20" t="s">
        <v>741</v>
      </c>
      <c r="H26" s="20">
        <v>16</v>
      </c>
      <c r="I26" s="20">
        <v>41577</v>
      </c>
      <c r="J26" s="21">
        <f t="shared" si="0"/>
        <v>9.9385904732764582E-2</v>
      </c>
      <c r="K26" s="20"/>
      <c r="L26" s="69" t="s">
        <v>782</v>
      </c>
      <c r="M26" s="69" t="s">
        <v>762</v>
      </c>
    </row>
    <row r="27" spans="1:13" x14ac:dyDescent="0.4">
      <c r="A27" s="20" t="s">
        <v>1906</v>
      </c>
      <c r="B27" s="71" t="s">
        <v>775</v>
      </c>
      <c r="C27" s="71">
        <v>40788.59097222222</v>
      </c>
      <c r="D27" s="71">
        <v>41189.783518518518</v>
      </c>
      <c r="E27" s="20" t="s">
        <v>741</v>
      </c>
      <c r="F27" s="20" t="s">
        <v>741</v>
      </c>
      <c r="G27" s="20" t="s">
        <v>741</v>
      </c>
      <c r="H27" s="20" t="s">
        <v>741</v>
      </c>
      <c r="I27" s="20">
        <v>41989</v>
      </c>
      <c r="J27" s="21">
        <f t="shared" si="0"/>
        <v>0.10037075194997358</v>
      </c>
      <c r="K27" s="20"/>
      <c r="L27" s="69" t="s">
        <v>782</v>
      </c>
      <c r="M27" s="69" t="s">
        <v>762</v>
      </c>
    </row>
    <row r="28" spans="1:13" x14ac:dyDescent="0.4">
      <c r="A28" s="20" t="s">
        <v>1978</v>
      </c>
      <c r="B28" s="20" t="s">
        <v>745</v>
      </c>
      <c r="C28" s="20" t="s">
        <v>741</v>
      </c>
      <c r="D28" s="20" t="s">
        <v>741</v>
      </c>
      <c r="E28" s="20" t="s">
        <v>741</v>
      </c>
      <c r="F28" s="20" t="s">
        <v>741</v>
      </c>
      <c r="G28" s="20" t="s">
        <v>741</v>
      </c>
      <c r="H28" s="20">
        <v>2</v>
      </c>
      <c r="I28" s="20">
        <v>45512</v>
      </c>
      <c r="J28" s="21">
        <f t="shared" si="0"/>
        <v>0.10879215181945742</v>
      </c>
      <c r="K28" s="20"/>
      <c r="L28" s="69" t="s">
        <v>782</v>
      </c>
      <c r="M28" s="69" t="s">
        <v>762</v>
      </c>
    </row>
    <row r="29" spans="1:13" x14ac:dyDescent="0.4">
      <c r="A29" s="13" t="s">
        <v>3108</v>
      </c>
      <c r="B29" s="13" t="s">
        <v>745</v>
      </c>
      <c r="C29" s="13" t="s">
        <v>741</v>
      </c>
      <c r="D29" s="13" t="s">
        <v>741</v>
      </c>
      <c r="E29" s="13" t="s">
        <v>741</v>
      </c>
      <c r="F29" s="13" t="s">
        <v>741</v>
      </c>
      <c r="G29" s="13" t="s">
        <v>741</v>
      </c>
      <c r="H29" s="13">
        <v>21</v>
      </c>
      <c r="I29" s="13">
        <v>53740</v>
      </c>
      <c r="J29" s="18">
        <f t="shared" si="0"/>
        <v>0.12846041129323349</v>
      </c>
      <c r="K29" s="13"/>
      <c r="L29" s="13"/>
      <c r="M29" s="13"/>
    </row>
    <row r="30" spans="1:13" x14ac:dyDescent="0.4">
      <c r="A30" s="13" t="s">
        <v>3106</v>
      </c>
      <c r="B30" s="13" t="s">
        <v>745</v>
      </c>
      <c r="C30" s="13" t="s">
        <v>741</v>
      </c>
      <c r="D30" s="13" t="s">
        <v>741</v>
      </c>
      <c r="E30" s="13" t="s">
        <v>741</v>
      </c>
      <c r="F30" s="13" t="s">
        <v>741</v>
      </c>
      <c r="G30" s="13" t="s">
        <v>741</v>
      </c>
      <c r="H30" s="13">
        <v>4</v>
      </c>
      <c r="I30" s="13">
        <v>68781</v>
      </c>
      <c r="J30" s="18">
        <f t="shared" si="0"/>
        <v>0.16441450593896337</v>
      </c>
      <c r="K30" s="13" t="s">
        <v>1806</v>
      </c>
      <c r="L30" s="13"/>
      <c r="M30" s="13"/>
    </row>
    <row r="31" spans="1:13" x14ac:dyDescent="0.4">
      <c r="A31" s="13" t="s">
        <v>1914</v>
      </c>
      <c r="B31" s="13" t="s">
        <v>745</v>
      </c>
      <c r="C31" s="13" t="s">
        <v>741</v>
      </c>
      <c r="D31" s="13" t="s">
        <v>741</v>
      </c>
      <c r="E31" s="13" t="s">
        <v>741</v>
      </c>
      <c r="F31" s="13" t="s">
        <v>741</v>
      </c>
      <c r="G31" s="13" t="s">
        <v>741</v>
      </c>
      <c r="H31" s="13">
        <v>3</v>
      </c>
      <c r="I31" s="13">
        <v>84828</v>
      </c>
      <c r="J31" s="18">
        <f t="shared" si="0"/>
        <v>0.20277334888690751</v>
      </c>
      <c r="K31" s="13"/>
      <c r="L31" s="13"/>
      <c r="M31" s="13"/>
    </row>
    <row r="32" spans="1:13" x14ac:dyDescent="0.4">
      <c r="A32" s="13" t="s">
        <v>1959</v>
      </c>
      <c r="B32" s="13" t="s">
        <v>745</v>
      </c>
      <c r="C32" s="13" t="s">
        <v>741</v>
      </c>
      <c r="D32" s="13" t="s">
        <v>741</v>
      </c>
      <c r="E32" s="13" t="s">
        <v>741</v>
      </c>
      <c r="F32" s="13" t="s">
        <v>741</v>
      </c>
      <c r="G32" s="13" t="s">
        <v>741</v>
      </c>
      <c r="H32" s="13" t="s">
        <v>741</v>
      </c>
      <c r="I32" s="13">
        <v>199588</v>
      </c>
      <c r="J32" s="18">
        <f t="shared" si="0"/>
        <v>0.47709632618522296</v>
      </c>
      <c r="K32" s="13"/>
      <c r="L32" s="13"/>
      <c r="M32" s="13"/>
    </row>
    <row r="33" spans="1:13" x14ac:dyDescent="0.4">
      <c r="A33" s="13" t="s">
        <v>1969</v>
      </c>
      <c r="B33" s="13" t="s">
        <v>745</v>
      </c>
      <c r="C33" s="13" t="s">
        <v>741</v>
      </c>
      <c r="D33" s="15" t="s">
        <v>741</v>
      </c>
      <c r="E33" s="15" t="s">
        <v>741</v>
      </c>
      <c r="F33" s="13" t="s">
        <v>741</v>
      </c>
      <c r="G33" s="13" t="s">
        <v>741</v>
      </c>
      <c r="H33" s="13" t="s">
        <v>741</v>
      </c>
      <c r="I33" s="13">
        <v>199588</v>
      </c>
      <c r="J33" s="18">
        <f t="shared" si="0"/>
        <v>0.47709632618522296</v>
      </c>
      <c r="K33" s="13"/>
      <c r="L33" s="13"/>
      <c r="M33" s="13"/>
    </row>
    <row r="34" spans="1:13" x14ac:dyDescent="0.4">
      <c r="A34" s="20" t="s">
        <v>3129</v>
      </c>
      <c r="B34" s="20" t="s">
        <v>745</v>
      </c>
      <c r="C34" s="20" t="s">
        <v>741</v>
      </c>
      <c r="D34" s="20" t="s">
        <v>741</v>
      </c>
      <c r="E34" s="20" t="s">
        <v>741</v>
      </c>
      <c r="F34" s="20" t="s">
        <v>741</v>
      </c>
      <c r="G34" s="20" t="s">
        <v>741</v>
      </c>
      <c r="H34" s="20" t="s">
        <v>741</v>
      </c>
      <c r="I34" s="20">
        <v>201100</v>
      </c>
      <c r="J34" s="21">
        <f t="shared" si="0"/>
        <v>0.48071061985614538</v>
      </c>
      <c r="K34" s="20"/>
      <c r="L34" s="69" t="s">
        <v>782</v>
      </c>
      <c r="M34" s="69" t="s">
        <v>762</v>
      </c>
    </row>
    <row r="35" spans="1:13" x14ac:dyDescent="0.4">
      <c r="A35" s="13" t="s">
        <v>1961</v>
      </c>
      <c r="B35" s="13" t="s">
        <v>775</v>
      </c>
      <c r="C35" s="13">
        <v>0</v>
      </c>
      <c r="D35" s="13">
        <v>50000000</v>
      </c>
      <c r="E35" s="13">
        <v>4139882.4385032998</v>
      </c>
      <c r="F35" s="13">
        <v>6896122.0158531303</v>
      </c>
      <c r="G35" s="13">
        <v>1.8399386134362099</v>
      </c>
      <c r="H35" s="13" t="s">
        <v>741</v>
      </c>
      <c r="I35" s="13">
        <v>298707</v>
      </c>
      <c r="J35" s="18">
        <f t="shared" ref="J35:J66" si="1">I35/418339</f>
        <v>0.71403096531760124</v>
      </c>
      <c r="K35" s="13" t="s">
        <v>3110</v>
      </c>
      <c r="L35" s="13"/>
      <c r="M35" s="13"/>
    </row>
    <row r="36" spans="1:13" x14ac:dyDescent="0.4">
      <c r="A36" s="13" t="s">
        <v>3135</v>
      </c>
      <c r="B36" s="13" t="s">
        <v>745</v>
      </c>
      <c r="C36" s="13" t="s">
        <v>741</v>
      </c>
      <c r="D36" s="13" t="s">
        <v>741</v>
      </c>
      <c r="E36" s="13" t="s">
        <v>741</v>
      </c>
      <c r="F36" s="13" t="s">
        <v>741</v>
      </c>
      <c r="G36" s="13" t="s">
        <v>741</v>
      </c>
      <c r="H36" s="13">
        <v>8</v>
      </c>
      <c r="I36" s="13">
        <v>307407</v>
      </c>
      <c r="J36" s="18">
        <f t="shared" si="1"/>
        <v>0.73482749636060707</v>
      </c>
      <c r="K36" s="13"/>
      <c r="L36" s="13"/>
      <c r="M36" s="13"/>
    </row>
    <row r="37" spans="1:13" x14ac:dyDescent="0.4">
      <c r="A37" s="20" t="s">
        <v>3124</v>
      </c>
      <c r="B37" s="20" t="s">
        <v>745</v>
      </c>
      <c r="C37" s="20" t="s">
        <v>741</v>
      </c>
      <c r="D37" s="20" t="s">
        <v>741</v>
      </c>
      <c r="E37" s="20" t="s">
        <v>741</v>
      </c>
      <c r="F37" s="20" t="s">
        <v>741</v>
      </c>
      <c r="G37" s="20" t="s">
        <v>741</v>
      </c>
      <c r="H37" s="20" t="s">
        <v>741</v>
      </c>
      <c r="I37" s="20">
        <v>323522</v>
      </c>
      <c r="J37" s="21">
        <f t="shared" si="1"/>
        <v>0.77334888690750803</v>
      </c>
      <c r="K37" s="20"/>
      <c r="L37" s="69" t="s">
        <v>782</v>
      </c>
      <c r="M37" s="69" t="s">
        <v>762</v>
      </c>
    </row>
    <row r="38" spans="1:13" x14ac:dyDescent="0.4">
      <c r="A38" s="13" t="s">
        <v>1918</v>
      </c>
      <c r="B38" s="13" t="s">
        <v>745</v>
      </c>
      <c r="C38" s="13" t="s">
        <v>741</v>
      </c>
      <c r="D38" s="13" t="s">
        <v>741</v>
      </c>
      <c r="E38" s="13" t="s">
        <v>741</v>
      </c>
      <c r="F38" s="13" t="s">
        <v>741</v>
      </c>
      <c r="G38" s="13" t="s">
        <v>741</v>
      </c>
      <c r="H38" s="13">
        <v>3</v>
      </c>
      <c r="I38" s="13">
        <v>339415</v>
      </c>
      <c r="J38" s="18">
        <f t="shared" si="1"/>
        <v>0.81133960735193233</v>
      </c>
      <c r="K38" s="13"/>
      <c r="L38" s="13"/>
      <c r="M38" s="13"/>
    </row>
    <row r="39" spans="1:13" x14ac:dyDescent="0.4">
      <c r="A39" s="13" t="s">
        <v>1963</v>
      </c>
      <c r="B39" s="13" t="s">
        <v>745</v>
      </c>
      <c r="C39" s="13" t="s">
        <v>741</v>
      </c>
      <c r="D39" s="13" t="s">
        <v>741</v>
      </c>
      <c r="E39" s="13" t="s">
        <v>741</v>
      </c>
      <c r="F39" s="13" t="s">
        <v>741</v>
      </c>
      <c r="G39" s="13" t="s">
        <v>741</v>
      </c>
      <c r="H39" s="13">
        <v>7</v>
      </c>
      <c r="I39" s="13">
        <v>342924</v>
      </c>
      <c r="J39" s="18">
        <f t="shared" si="1"/>
        <v>0.81972754153927796</v>
      </c>
      <c r="K39" s="13"/>
      <c r="L39" s="13"/>
      <c r="M39" s="13"/>
    </row>
    <row r="40" spans="1:13" x14ac:dyDescent="0.4">
      <c r="A40" s="13" t="s">
        <v>1965</v>
      </c>
      <c r="B40" s="13" t="s">
        <v>745</v>
      </c>
      <c r="C40" s="13" t="s">
        <v>741</v>
      </c>
      <c r="D40" s="13" t="s">
        <v>741</v>
      </c>
      <c r="E40" s="13" t="s">
        <v>741</v>
      </c>
      <c r="F40" s="13" t="s">
        <v>741</v>
      </c>
      <c r="G40" s="13" t="s">
        <v>741</v>
      </c>
      <c r="H40" s="13">
        <v>8</v>
      </c>
      <c r="I40" s="13">
        <v>342952</v>
      </c>
      <c r="J40" s="18">
        <f t="shared" si="1"/>
        <v>0.81979447290355434</v>
      </c>
      <c r="K40" s="13" t="s">
        <v>1966</v>
      </c>
      <c r="L40" s="13"/>
      <c r="M40" s="13"/>
    </row>
    <row r="41" spans="1:13" x14ac:dyDescent="0.4">
      <c r="A41" s="13" t="s">
        <v>1994</v>
      </c>
      <c r="B41" s="13" t="s">
        <v>745</v>
      </c>
      <c r="C41" s="13" t="s">
        <v>741</v>
      </c>
      <c r="D41" s="13" t="s">
        <v>741</v>
      </c>
      <c r="E41" s="13" t="s">
        <v>741</v>
      </c>
      <c r="F41" s="13" t="s">
        <v>741</v>
      </c>
      <c r="G41" s="13" t="s">
        <v>741</v>
      </c>
      <c r="H41" s="13">
        <v>3</v>
      </c>
      <c r="I41" s="13">
        <v>343612</v>
      </c>
      <c r="J41" s="18">
        <f t="shared" si="1"/>
        <v>0.82137214077578236</v>
      </c>
      <c r="K41" s="13"/>
      <c r="L41" s="13"/>
      <c r="M41" s="13"/>
    </row>
    <row r="42" spans="1:13" x14ac:dyDescent="0.4">
      <c r="A42" s="20" t="s">
        <v>1907</v>
      </c>
      <c r="B42" s="20" t="s">
        <v>745</v>
      </c>
      <c r="C42" s="20" t="s">
        <v>741</v>
      </c>
      <c r="D42" s="20" t="s">
        <v>741</v>
      </c>
      <c r="E42" s="20" t="s">
        <v>741</v>
      </c>
      <c r="F42" s="20" t="s">
        <v>741</v>
      </c>
      <c r="G42" s="20" t="s">
        <v>741</v>
      </c>
      <c r="H42" s="20">
        <v>49</v>
      </c>
      <c r="I42" s="20">
        <v>357240</v>
      </c>
      <c r="J42" s="21">
        <f t="shared" si="1"/>
        <v>0.85394859193142403</v>
      </c>
      <c r="K42" s="20"/>
      <c r="L42" s="69" t="s">
        <v>782</v>
      </c>
      <c r="M42" s="69" t="s">
        <v>762</v>
      </c>
    </row>
    <row r="43" spans="1:13" x14ac:dyDescent="0.4">
      <c r="A43" s="20" t="s">
        <v>2003</v>
      </c>
      <c r="B43" s="20" t="s">
        <v>745</v>
      </c>
      <c r="C43" s="20" t="s">
        <v>741</v>
      </c>
      <c r="D43" s="20" t="s">
        <v>741</v>
      </c>
      <c r="E43" s="20" t="s">
        <v>741</v>
      </c>
      <c r="F43" s="20" t="s">
        <v>741</v>
      </c>
      <c r="G43" s="20" t="s">
        <v>741</v>
      </c>
      <c r="H43" s="20">
        <v>54</v>
      </c>
      <c r="I43" s="20">
        <v>357240</v>
      </c>
      <c r="J43" s="21">
        <f t="shared" si="1"/>
        <v>0.85394859193142403</v>
      </c>
      <c r="K43" s="20"/>
      <c r="L43" s="69" t="s">
        <v>782</v>
      </c>
      <c r="M43" s="69" t="s">
        <v>762</v>
      </c>
    </row>
    <row r="44" spans="1:13" x14ac:dyDescent="0.4">
      <c r="A44" s="20" t="s">
        <v>3134</v>
      </c>
      <c r="B44" s="20" t="s">
        <v>745</v>
      </c>
      <c r="C44" s="20" t="s">
        <v>741</v>
      </c>
      <c r="D44" s="20" t="s">
        <v>741</v>
      </c>
      <c r="E44" s="20" t="s">
        <v>741</v>
      </c>
      <c r="F44" s="20" t="s">
        <v>741</v>
      </c>
      <c r="G44" s="20" t="s">
        <v>741</v>
      </c>
      <c r="H44" s="20" t="s">
        <v>741</v>
      </c>
      <c r="I44" s="20">
        <v>357256</v>
      </c>
      <c r="J44" s="21">
        <f t="shared" si="1"/>
        <v>0.85398683842529621</v>
      </c>
      <c r="K44" s="20"/>
      <c r="L44" s="69" t="s">
        <v>782</v>
      </c>
      <c r="M44" s="69" t="s">
        <v>762</v>
      </c>
    </row>
    <row r="45" spans="1:13" x14ac:dyDescent="0.4">
      <c r="A45" s="20" t="s">
        <v>1992</v>
      </c>
      <c r="B45" s="20" t="s">
        <v>745</v>
      </c>
      <c r="C45" s="20" t="s">
        <v>741</v>
      </c>
      <c r="D45" s="20" t="s">
        <v>741</v>
      </c>
      <c r="E45" s="20" t="s">
        <v>741</v>
      </c>
      <c r="F45" s="20" t="s">
        <v>741</v>
      </c>
      <c r="G45" s="20" t="s">
        <v>741</v>
      </c>
      <c r="H45" s="20" t="s">
        <v>741</v>
      </c>
      <c r="I45" s="20">
        <v>370362</v>
      </c>
      <c r="J45" s="21">
        <f t="shared" si="1"/>
        <v>0.8853154977183576</v>
      </c>
      <c r="K45" s="20"/>
      <c r="L45" s="69" t="s">
        <v>782</v>
      </c>
      <c r="M45" s="69" t="s">
        <v>762</v>
      </c>
    </row>
    <row r="46" spans="1:13" x14ac:dyDescent="0.4">
      <c r="A46" s="13" t="s">
        <v>1899</v>
      </c>
      <c r="B46" s="75" t="s">
        <v>745</v>
      </c>
      <c r="C46" s="75" t="s">
        <v>741</v>
      </c>
      <c r="D46" s="13" t="s">
        <v>741</v>
      </c>
      <c r="E46" s="13" t="s">
        <v>741</v>
      </c>
      <c r="F46" s="13" t="s">
        <v>741</v>
      </c>
      <c r="G46" s="13" t="s">
        <v>741</v>
      </c>
      <c r="H46" s="13">
        <v>12</v>
      </c>
      <c r="I46" s="13">
        <v>377053</v>
      </c>
      <c r="J46" s="18">
        <f t="shared" si="1"/>
        <v>0.90130970337453598</v>
      </c>
      <c r="K46" s="13"/>
      <c r="L46" s="13"/>
      <c r="M46" s="13"/>
    </row>
    <row r="47" spans="1:13" x14ac:dyDescent="0.4">
      <c r="A47" s="20" t="s">
        <v>1897</v>
      </c>
      <c r="B47" s="20" t="s">
        <v>745</v>
      </c>
      <c r="C47" s="20" t="s">
        <v>741</v>
      </c>
      <c r="D47" s="20" t="s">
        <v>741</v>
      </c>
      <c r="E47" s="20" t="s">
        <v>741</v>
      </c>
      <c r="F47" s="20" t="s">
        <v>741</v>
      </c>
      <c r="G47" s="20" t="s">
        <v>741</v>
      </c>
      <c r="H47" s="20">
        <v>7</v>
      </c>
      <c r="I47" s="20">
        <v>378441</v>
      </c>
      <c r="J47" s="21">
        <f t="shared" si="1"/>
        <v>0.90462758671794885</v>
      </c>
      <c r="K47" s="20"/>
      <c r="L47" s="69" t="s">
        <v>782</v>
      </c>
      <c r="M47" s="69" t="s">
        <v>3107</v>
      </c>
    </row>
    <row r="48" spans="1:13" x14ac:dyDescent="0.4">
      <c r="A48" s="13" t="s">
        <v>1867</v>
      </c>
      <c r="B48" s="13" t="s">
        <v>745</v>
      </c>
      <c r="C48" s="13" t="s">
        <v>741</v>
      </c>
      <c r="D48" s="13" t="s">
        <v>741</v>
      </c>
      <c r="E48" s="13" t="s">
        <v>741</v>
      </c>
      <c r="F48" s="13" t="s">
        <v>741</v>
      </c>
      <c r="G48" s="13" t="s">
        <v>741</v>
      </c>
      <c r="H48" s="13">
        <v>13</v>
      </c>
      <c r="I48" s="13">
        <v>381596</v>
      </c>
      <c r="J48" s="18">
        <f t="shared" si="1"/>
        <v>0.91216931722837225</v>
      </c>
      <c r="K48" s="13"/>
      <c r="L48" s="13"/>
      <c r="M48" s="13"/>
    </row>
    <row r="49" spans="1:13" x14ac:dyDescent="0.4">
      <c r="A49" s="13" t="s">
        <v>1949</v>
      </c>
      <c r="B49" s="13" t="s">
        <v>745</v>
      </c>
      <c r="C49" s="13" t="s">
        <v>741</v>
      </c>
      <c r="D49" s="13" t="s">
        <v>741</v>
      </c>
      <c r="E49" s="13" t="s">
        <v>741</v>
      </c>
      <c r="F49" s="13" t="s">
        <v>741</v>
      </c>
      <c r="G49" s="13" t="s">
        <v>741</v>
      </c>
      <c r="H49" s="13">
        <v>21</v>
      </c>
      <c r="I49" s="13">
        <v>382329</v>
      </c>
      <c r="J49" s="18">
        <f t="shared" si="1"/>
        <v>0.91392148472889212</v>
      </c>
      <c r="K49" s="13" t="s">
        <v>2175</v>
      </c>
      <c r="L49" s="13"/>
      <c r="M49" s="13"/>
    </row>
    <row r="50" spans="1:13" x14ac:dyDescent="0.4">
      <c r="A50" s="13" t="s">
        <v>2000</v>
      </c>
      <c r="B50" s="13" t="s">
        <v>745</v>
      </c>
      <c r="C50" s="13" t="s">
        <v>741</v>
      </c>
      <c r="D50" s="13" t="s">
        <v>741</v>
      </c>
      <c r="E50" s="13" t="s">
        <v>741</v>
      </c>
      <c r="F50" s="13" t="s">
        <v>741</v>
      </c>
      <c r="G50" s="13" t="s">
        <v>741</v>
      </c>
      <c r="H50" s="13">
        <v>8</v>
      </c>
      <c r="I50" s="13">
        <v>382521</v>
      </c>
      <c r="J50" s="18">
        <f t="shared" si="1"/>
        <v>0.91438044265535845</v>
      </c>
      <c r="K50" s="13"/>
      <c r="L50" s="13"/>
      <c r="M50" s="13"/>
    </row>
    <row r="51" spans="1:13" x14ac:dyDescent="0.4">
      <c r="A51" s="13" t="s">
        <v>1936</v>
      </c>
      <c r="B51" s="13" t="s">
        <v>745</v>
      </c>
      <c r="C51" s="13" t="s">
        <v>741</v>
      </c>
      <c r="D51" s="13" t="s">
        <v>741</v>
      </c>
      <c r="E51" s="13" t="s">
        <v>741</v>
      </c>
      <c r="F51" s="13" t="s">
        <v>741</v>
      </c>
      <c r="G51" s="13" t="s">
        <v>741</v>
      </c>
      <c r="H51" s="13" t="s">
        <v>741</v>
      </c>
      <c r="I51" s="13">
        <v>385598</v>
      </c>
      <c r="J51" s="18">
        <f t="shared" si="1"/>
        <v>0.92173572150815486</v>
      </c>
      <c r="K51" s="13"/>
      <c r="L51" s="13"/>
      <c r="M51" s="13"/>
    </row>
    <row r="52" spans="1:13" x14ac:dyDescent="0.4">
      <c r="A52" s="13" t="s">
        <v>743</v>
      </c>
      <c r="B52" s="13" t="s">
        <v>745</v>
      </c>
      <c r="C52" s="13" t="s">
        <v>741</v>
      </c>
      <c r="D52" s="13" t="s">
        <v>741</v>
      </c>
      <c r="E52" s="13" t="s">
        <v>741</v>
      </c>
      <c r="F52" s="13" t="s">
        <v>741</v>
      </c>
      <c r="G52" s="13" t="s">
        <v>741</v>
      </c>
      <c r="H52" s="13" t="s">
        <v>741</v>
      </c>
      <c r="I52" s="13">
        <v>386460</v>
      </c>
      <c r="J52" s="18">
        <f t="shared" si="1"/>
        <v>0.92379625136551935</v>
      </c>
      <c r="K52" s="13"/>
      <c r="L52" s="13"/>
      <c r="M52" s="13"/>
    </row>
    <row r="53" spans="1:13" x14ac:dyDescent="0.4">
      <c r="A53" s="13" t="s">
        <v>1911</v>
      </c>
      <c r="B53" s="13" t="s">
        <v>745</v>
      </c>
      <c r="C53" s="13" t="s">
        <v>741</v>
      </c>
      <c r="D53" s="13" t="s">
        <v>741</v>
      </c>
      <c r="E53" s="13" t="s">
        <v>741</v>
      </c>
      <c r="F53" s="13" t="s">
        <v>741</v>
      </c>
      <c r="G53" s="13" t="s">
        <v>741</v>
      </c>
      <c r="H53" s="13">
        <v>8</v>
      </c>
      <c r="I53" s="13">
        <v>390820</v>
      </c>
      <c r="J53" s="18">
        <f t="shared" si="1"/>
        <v>0.93421842094569241</v>
      </c>
      <c r="K53" s="13"/>
      <c r="L53" s="13"/>
      <c r="M53" s="13"/>
    </row>
    <row r="54" spans="1:13" x14ac:dyDescent="0.4">
      <c r="A54" s="13" t="s">
        <v>3099</v>
      </c>
      <c r="B54" s="13" t="s">
        <v>745</v>
      </c>
      <c r="C54" s="13" t="s">
        <v>741</v>
      </c>
      <c r="D54" s="15" t="s">
        <v>741</v>
      </c>
      <c r="E54" s="15" t="s">
        <v>741</v>
      </c>
      <c r="F54" s="13" t="s">
        <v>741</v>
      </c>
      <c r="G54" s="13" t="s">
        <v>741</v>
      </c>
      <c r="H54" s="13">
        <v>26</v>
      </c>
      <c r="I54" s="13">
        <v>394008</v>
      </c>
      <c r="J54" s="18">
        <f t="shared" si="1"/>
        <v>0.94183903484972709</v>
      </c>
      <c r="K54" s="13"/>
      <c r="L54" s="13"/>
      <c r="M54" s="13"/>
    </row>
    <row r="55" spans="1:13" x14ac:dyDescent="0.4">
      <c r="A55" s="13" t="s">
        <v>1962</v>
      </c>
      <c r="B55" s="13" t="s">
        <v>745</v>
      </c>
      <c r="C55" s="13" t="s">
        <v>741</v>
      </c>
      <c r="D55" s="13" t="s">
        <v>741</v>
      </c>
      <c r="E55" s="13" t="s">
        <v>741</v>
      </c>
      <c r="F55" s="13" t="s">
        <v>741</v>
      </c>
      <c r="G55" s="13" t="s">
        <v>741</v>
      </c>
      <c r="H55" s="13" t="s">
        <v>741</v>
      </c>
      <c r="I55" s="13">
        <v>410765</v>
      </c>
      <c r="J55" s="18">
        <f t="shared" si="1"/>
        <v>0.98189506596324994</v>
      </c>
      <c r="K55" s="13"/>
      <c r="L55" s="13"/>
      <c r="M55" s="13"/>
    </row>
    <row r="56" spans="1:13" x14ac:dyDescent="0.4">
      <c r="A56" s="13" t="s">
        <v>3093</v>
      </c>
      <c r="B56" s="75" t="s">
        <v>745</v>
      </c>
      <c r="C56" s="75" t="s">
        <v>741</v>
      </c>
      <c r="D56" s="13" t="s">
        <v>741</v>
      </c>
      <c r="E56" s="13" t="s">
        <v>741</v>
      </c>
      <c r="F56" s="13" t="s">
        <v>741</v>
      </c>
      <c r="G56" s="13" t="s">
        <v>741</v>
      </c>
      <c r="H56" s="13">
        <v>5</v>
      </c>
      <c r="I56" s="13">
        <v>411649</v>
      </c>
      <c r="J56" s="18">
        <f t="shared" si="1"/>
        <v>0.98400818474968865</v>
      </c>
      <c r="K56" s="13"/>
      <c r="L56" s="13"/>
      <c r="M56" s="13"/>
    </row>
    <row r="57" spans="1:13" x14ac:dyDescent="0.4">
      <c r="A57" s="13" t="s">
        <v>3094</v>
      </c>
      <c r="B57" s="13" t="s">
        <v>745</v>
      </c>
      <c r="C57" s="13" t="s">
        <v>741</v>
      </c>
      <c r="D57" s="13" t="s">
        <v>741</v>
      </c>
      <c r="E57" s="13" t="s">
        <v>741</v>
      </c>
      <c r="F57" s="13" t="s">
        <v>741</v>
      </c>
      <c r="G57" s="13" t="s">
        <v>741</v>
      </c>
      <c r="H57" s="13">
        <v>5</v>
      </c>
      <c r="I57" s="13">
        <v>411649</v>
      </c>
      <c r="J57" s="18">
        <f t="shared" si="1"/>
        <v>0.98400818474968865</v>
      </c>
      <c r="K57" s="13"/>
      <c r="L57" s="13"/>
      <c r="M57" s="13"/>
    </row>
    <row r="58" spans="1:13" x14ac:dyDescent="0.4">
      <c r="A58" s="13" t="s">
        <v>1891</v>
      </c>
      <c r="B58" s="13" t="s">
        <v>745</v>
      </c>
      <c r="C58" s="13" t="s">
        <v>741</v>
      </c>
      <c r="D58" s="13" t="s">
        <v>741</v>
      </c>
      <c r="E58" s="13" t="s">
        <v>741</v>
      </c>
      <c r="F58" s="13" t="s">
        <v>741</v>
      </c>
      <c r="G58" s="13" t="s">
        <v>741</v>
      </c>
      <c r="H58" s="13">
        <v>4</v>
      </c>
      <c r="I58" s="13">
        <v>411999</v>
      </c>
      <c r="J58" s="18">
        <f t="shared" si="1"/>
        <v>0.98484482680314289</v>
      </c>
      <c r="K58" s="13"/>
      <c r="L58" s="13"/>
      <c r="M58" s="13"/>
    </row>
    <row r="59" spans="1:13" x14ac:dyDescent="0.4">
      <c r="A59" s="13" t="s">
        <v>3091</v>
      </c>
      <c r="B59" s="13" t="s">
        <v>745</v>
      </c>
      <c r="C59" s="13" t="s">
        <v>741</v>
      </c>
      <c r="D59" s="13" t="s">
        <v>741</v>
      </c>
      <c r="E59" s="13" t="s">
        <v>741</v>
      </c>
      <c r="F59" s="13" t="s">
        <v>741</v>
      </c>
      <c r="G59" s="13" t="s">
        <v>741</v>
      </c>
      <c r="H59" s="13">
        <v>11</v>
      </c>
      <c r="I59" s="13">
        <v>412010</v>
      </c>
      <c r="J59" s="18">
        <f t="shared" si="1"/>
        <v>0.98487112126768006</v>
      </c>
      <c r="K59" s="13"/>
      <c r="L59" s="13"/>
      <c r="M59" s="13"/>
    </row>
    <row r="60" spans="1:13" x14ac:dyDescent="0.4">
      <c r="A60" s="13" t="s">
        <v>3084</v>
      </c>
      <c r="B60" s="13" t="s">
        <v>745</v>
      </c>
      <c r="C60" s="13" t="s">
        <v>741</v>
      </c>
      <c r="D60" s="13" t="s">
        <v>741</v>
      </c>
      <c r="E60" s="13" t="s">
        <v>741</v>
      </c>
      <c r="F60" s="13" t="s">
        <v>741</v>
      </c>
      <c r="G60" s="13" t="s">
        <v>741</v>
      </c>
      <c r="H60" s="13">
        <v>11</v>
      </c>
      <c r="I60" s="13">
        <v>412010</v>
      </c>
      <c r="J60" s="18">
        <f t="shared" si="1"/>
        <v>0.98487112126768006</v>
      </c>
      <c r="K60" s="13"/>
      <c r="L60" s="13"/>
      <c r="M60" s="13"/>
    </row>
    <row r="61" spans="1:13" x14ac:dyDescent="0.4">
      <c r="A61" s="13" t="s">
        <v>1865</v>
      </c>
      <c r="B61" s="13" t="s">
        <v>775</v>
      </c>
      <c r="C61" s="13">
        <v>0</v>
      </c>
      <c r="D61" s="13">
        <v>10</v>
      </c>
      <c r="E61" s="13">
        <v>3.8403231163465601</v>
      </c>
      <c r="F61" s="13">
        <v>1.95505488850988</v>
      </c>
      <c r="G61" s="13">
        <v>-5.1556554965545898E-2</v>
      </c>
      <c r="H61" s="13" t="s">
        <v>741</v>
      </c>
      <c r="I61" s="13">
        <v>412483</v>
      </c>
      <c r="J61" s="18">
        <f t="shared" si="1"/>
        <v>0.98600178324277676</v>
      </c>
      <c r="K61" s="13"/>
      <c r="L61" s="13"/>
      <c r="M61" s="13"/>
    </row>
    <row r="62" spans="1:13" x14ac:dyDescent="0.4">
      <c r="A62" s="13" t="s">
        <v>1862</v>
      </c>
      <c r="B62" s="13" t="s">
        <v>775</v>
      </c>
      <c r="C62" s="13">
        <v>0</v>
      </c>
      <c r="D62" s="13">
        <v>10</v>
      </c>
      <c r="E62" s="13">
        <v>4.7604386120155703E-2</v>
      </c>
      <c r="F62" s="13">
        <v>0.54012454567238199</v>
      </c>
      <c r="G62" s="13">
        <v>13.069326457177899</v>
      </c>
      <c r="H62" s="13" t="s">
        <v>741</v>
      </c>
      <c r="I62" s="13">
        <v>412483</v>
      </c>
      <c r="J62" s="18">
        <f t="shared" si="1"/>
        <v>0.98600178324277676</v>
      </c>
      <c r="K62" s="13"/>
      <c r="L62" s="13"/>
      <c r="M62" s="13"/>
    </row>
    <row r="63" spans="1:13" x14ac:dyDescent="0.4">
      <c r="A63" s="13" t="s">
        <v>1924</v>
      </c>
      <c r="B63" s="13" t="s">
        <v>775</v>
      </c>
      <c r="C63" s="15">
        <v>0</v>
      </c>
      <c r="D63" s="15">
        <v>99999</v>
      </c>
      <c r="E63" s="13">
        <v>1507.30769430495</v>
      </c>
      <c r="F63" s="13">
        <v>11657.7245105068</v>
      </c>
      <c r="G63" s="13">
        <v>8.2992118730416795</v>
      </c>
      <c r="H63" s="13" t="s">
        <v>741</v>
      </c>
      <c r="I63" s="13">
        <v>412483</v>
      </c>
      <c r="J63" s="18">
        <f t="shared" si="1"/>
        <v>0.98600178324277676</v>
      </c>
      <c r="K63" s="13" t="s">
        <v>3104</v>
      </c>
      <c r="L63" s="13"/>
      <c r="M63" s="13"/>
    </row>
    <row r="64" spans="1:13" x14ac:dyDescent="0.4">
      <c r="A64" s="13" t="s">
        <v>794</v>
      </c>
      <c r="B64" s="13" t="s">
        <v>775</v>
      </c>
      <c r="C64" s="13">
        <v>0</v>
      </c>
      <c r="D64" s="13">
        <v>0</v>
      </c>
      <c r="E64" s="13">
        <v>0</v>
      </c>
      <c r="F64" s="13">
        <v>0</v>
      </c>
      <c r="G64" s="13" t="s">
        <v>741</v>
      </c>
      <c r="H64" s="13" t="s">
        <v>741</v>
      </c>
      <c r="I64" s="13">
        <v>412483</v>
      </c>
      <c r="J64" s="18">
        <f t="shared" si="1"/>
        <v>0.98600178324277676</v>
      </c>
      <c r="K64" s="13" t="s">
        <v>3130</v>
      </c>
      <c r="L64" s="13"/>
      <c r="M64" s="13"/>
    </row>
    <row r="65" spans="1:13" x14ac:dyDescent="0.4">
      <c r="A65" s="13" t="s">
        <v>3120</v>
      </c>
      <c r="B65" s="13" t="s">
        <v>775</v>
      </c>
      <c r="C65" s="13">
        <v>-28.75</v>
      </c>
      <c r="D65" s="13">
        <v>39</v>
      </c>
      <c r="E65" s="13">
        <v>-5.5867708487380902E-2</v>
      </c>
      <c r="F65" s="13">
        <v>1.78776082049268</v>
      </c>
      <c r="G65" s="13">
        <v>2.5906245464764801</v>
      </c>
      <c r="H65" s="13" t="s">
        <v>741</v>
      </c>
      <c r="I65" s="13">
        <v>412483</v>
      </c>
      <c r="J65" s="18">
        <f t="shared" si="1"/>
        <v>0.98600178324277676</v>
      </c>
      <c r="K65" s="13"/>
      <c r="L65" s="13"/>
      <c r="M65" s="13"/>
    </row>
    <row r="66" spans="1:13" x14ac:dyDescent="0.4">
      <c r="A66" s="20" t="s">
        <v>1877</v>
      </c>
      <c r="B66" s="20" t="s">
        <v>775</v>
      </c>
      <c r="C66" s="20">
        <v>0</v>
      </c>
      <c r="D66" s="70">
        <v>0</v>
      </c>
      <c r="E66" s="20">
        <v>0</v>
      </c>
      <c r="F66" s="20">
        <v>0</v>
      </c>
      <c r="G66" s="20" t="s">
        <v>741</v>
      </c>
      <c r="H66" s="20" t="s">
        <v>741</v>
      </c>
      <c r="I66" s="20">
        <v>412483</v>
      </c>
      <c r="J66" s="21">
        <f t="shared" si="1"/>
        <v>0.98600178324277676</v>
      </c>
      <c r="K66" s="20" t="s">
        <v>3130</v>
      </c>
      <c r="L66" s="69" t="s">
        <v>782</v>
      </c>
      <c r="M66" s="69" t="s">
        <v>748</v>
      </c>
    </row>
    <row r="67" spans="1:13" x14ac:dyDescent="0.4">
      <c r="A67" s="20" t="s">
        <v>1930</v>
      </c>
      <c r="B67" s="20" t="s">
        <v>775</v>
      </c>
      <c r="C67" s="20">
        <v>0</v>
      </c>
      <c r="D67" s="20">
        <v>0</v>
      </c>
      <c r="E67" s="20">
        <v>0</v>
      </c>
      <c r="F67" s="20">
        <v>0</v>
      </c>
      <c r="G67" s="20" t="s">
        <v>741</v>
      </c>
      <c r="H67" s="20" t="s">
        <v>741</v>
      </c>
      <c r="I67" s="20">
        <v>412483</v>
      </c>
      <c r="J67" s="21">
        <f t="shared" ref="J67:J98" si="2">I67/418339</f>
        <v>0.98600178324277676</v>
      </c>
      <c r="K67" s="20" t="s">
        <v>3130</v>
      </c>
      <c r="L67" s="69" t="s">
        <v>782</v>
      </c>
      <c r="M67" s="69" t="s">
        <v>841</v>
      </c>
    </row>
    <row r="68" spans="1:13" x14ac:dyDescent="0.4">
      <c r="A68" s="20" t="s">
        <v>3088</v>
      </c>
      <c r="B68" s="20" t="s">
        <v>775</v>
      </c>
      <c r="C68" s="20">
        <v>0</v>
      </c>
      <c r="D68" s="20">
        <v>0</v>
      </c>
      <c r="E68" s="20">
        <v>0</v>
      </c>
      <c r="F68" s="20">
        <v>0</v>
      </c>
      <c r="G68" s="20" t="s">
        <v>741</v>
      </c>
      <c r="H68" s="20" t="s">
        <v>741</v>
      </c>
      <c r="I68" s="20">
        <v>412483</v>
      </c>
      <c r="J68" s="21">
        <f t="shared" si="2"/>
        <v>0.98600178324277676</v>
      </c>
      <c r="K68" s="20" t="s">
        <v>3130</v>
      </c>
      <c r="L68" s="69" t="s">
        <v>782</v>
      </c>
      <c r="M68" s="69" t="s">
        <v>841</v>
      </c>
    </row>
    <row r="69" spans="1:13" x14ac:dyDescent="0.4">
      <c r="A69" s="20" t="s">
        <v>3076</v>
      </c>
      <c r="B69" s="20" t="s">
        <v>775</v>
      </c>
      <c r="C69" s="20">
        <v>0</v>
      </c>
      <c r="D69" s="20">
        <v>9</v>
      </c>
      <c r="E69" s="20">
        <v>4.2719893910778604</v>
      </c>
      <c r="F69" s="20">
        <v>1.4048657987351301</v>
      </c>
      <c r="G69" s="20">
        <v>-0.14095604334372699</v>
      </c>
      <c r="H69" s="20" t="s">
        <v>741</v>
      </c>
      <c r="I69" s="20">
        <v>412483</v>
      </c>
      <c r="J69" s="21">
        <f t="shared" si="2"/>
        <v>0.98600178324277676</v>
      </c>
      <c r="K69" s="20" t="s">
        <v>2108</v>
      </c>
      <c r="L69" s="69" t="s">
        <v>782</v>
      </c>
      <c r="M69" s="69" t="s">
        <v>748</v>
      </c>
    </row>
    <row r="70" spans="1:13" x14ac:dyDescent="0.4">
      <c r="A70" s="13" t="s">
        <v>3080</v>
      </c>
      <c r="B70" s="13" t="s">
        <v>775</v>
      </c>
      <c r="C70" s="13">
        <v>0</v>
      </c>
      <c r="D70" s="13">
        <v>10</v>
      </c>
      <c r="E70" s="13">
        <v>6.6028274200033401</v>
      </c>
      <c r="F70" s="13">
        <v>1.2430725215418701</v>
      </c>
      <c r="G70" s="13">
        <v>-2.6428752964976798</v>
      </c>
      <c r="H70" s="13" t="s">
        <v>741</v>
      </c>
      <c r="I70" s="13">
        <v>415361</v>
      </c>
      <c r="J70" s="18">
        <f t="shared" si="2"/>
        <v>0.99288137132803778</v>
      </c>
      <c r="K70" s="13"/>
      <c r="L70" s="13"/>
      <c r="M70" s="13"/>
    </row>
    <row r="71" spans="1:13" x14ac:dyDescent="0.4">
      <c r="A71" s="13" t="s">
        <v>3070</v>
      </c>
      <c r="B71" s="13" t="s">
        <v>775</v>
      </c>
      <c r="C71" s="13">
        <v>0</v>
      </c>
      <c r="D71" s="13">
        <v>10</v>
      </c>
      <c r="E71" s="13">
        <v>5.8958881551230302</v>
      </c>
      <c r="F71" s="13">
        <v>1.54288168282032</v>
      </c>
      <c r="G71" s="13">
        <v>-1.1544855267891601</v>
      </c>
      <c r="H71" s="13" t="s">
        <v>741</v>
      </c>
      <c r="I71" s="13">
        <v>415361</v>
      </c>
      <c r="J71" s="18">
        <f t="shared" si="2"/>
        <v>0.99288137132803778</v>
      </c>
      <c r="K71" s="13"/>
      <c r="L71" s="13"/>
      <c r="M71" s="13"/>
    </row>
    <row r="72" spans="1:13" x14ac:dyDescent="0.4">
      <c r="A72" s="20" t="s">
        <v>1010</v>
      </c>
      <c r="B72" s="20" t="s">
        <v>775</v>
      </c>
      <c r="C72" s="20">
        <v>0</v>
      </c>
      <c r="D72" s="20">
        <v>10</v>
      </c>
      <c r="E72" s="20">
        <v>6.7384877251354496</v>
      </c>
      <c r="F72" s="20">
        <v>1.53790544349104</v>
      </c>
      <c r="G72" s="20">
        <v>-1.91236720137964</v>
      </c>
      <c r="H72" s="20" t="s">
        <v>741</v>
      </c>
      <c r="I72" s="20">
        <v>415361</v>
      </c>
      <c r="J72" s="21">
        <f t="shared" si="2"/>
        <v>0.99288137132803778</v>
      </c>
      <c r="K72" s="20" t="s">
        <v>2108</v>
      </c>
      <c r="L72" s="69" t="s">
        <v>782</v>
      </c>
      <c r="M72" s="69" t="s">
        <v>748</v>
      </c>
    </row>
    <row r="73" spans="1:13" x14ac:dyDescent="0.4">
      <c r="A73" s="13" t="s">
        <v>1880</v>
      </c>
      <c r="B73" s="13" t="s">
        <v>745</v>
      </c>
      <c r="C73" s="13" t="s">
        <v>741</v>
      </c>
      <c r="D73" s="13" t="s">
        <v>741</v>
      </c>
      <c r="E73" s="13" t="s">
        <v>741</v>
      </c>
      <c r="F73" s="13" t="s">
        <v>741</v>
      </c>
      <c r="G73" s="13" t="s">
        <v>741</v>
      </c>
      <c r="H73" s="13" t="s">
        <v>741</v>
      </c>
      <c r="I73" s="13">
        <v>417860</v>
      </c>
      <c r="J73" s="18">
        <f t="shared" si="2"/>
        <v>0.99885499558970114</v>
      </c>
      <c r="K73" s="13"/>
      <c r="L73" s="13"/>
      <c r="M73" s="13"/>
    </row>
    <row r="74" spans="1:13" x14ac:dyDescent="0.4">
      <c r="A74" s="13" t="s">
        <v>1940</v>
      </c>
      <c r="B74" s="13" t="s">
        <v>745</v>
      </c>
      <c r="C74" s="13" t="s">
        <v>741</v>
      </c>
      <c r="D74" s="13" t="s">
        <v>741</v>
      </c>
      <c r="E74" s="13" t="s">
        <v>741</v>
      </c>
      <c r="F74" s="13" t="s">
        <v>741</v>
      </c>
      <c r="G74" s="13" t="s">
        <v>741</v>
      </c>
      <c r="H74" s="13">
        <v>10</v>
      </c>
      <c r="I74" s="13">
        <v>417909</v>
      </c>
      <c r="J74" s="18">
        <f t="shared" si="2"/>
        <v>0.99897212547718472</v>
      </c>
      <c r="K74" s="13"/>
      <c r="L74" s="13"/>
      <c r="M74" s="13"/>
    </row>
    <row r="75" spans="1:13" x14ac:dyDescent="0.4">
      <c r="A75" s="20" t="s">
        <v>1941</v>
      </c>
      <c r="B75" s="20" t="s">
        <v>745</v>
      </c>
      <c r="C75" s="20" t="s">
        <v>741</v>
      </c>
      <c r="D75" s="20" t="s">
        <v>741</v>
      </c>
      <c r="E75" s="20" t="s">
        <v>741</v>
      </c>
      <c r="F75" s="20" t="s">
        <v>741</v>
      </c>
      <c r="G75" s="20" t="s">
        <v>741</v>
      </c>
      <c r="H75" s="20" t="s">
        <v>741</v>
      </c>
      <c r="I75" s="20">
        <v>418317</v>
      </c>
      <c r="J75" s="21">
        <f t="shared" si="2"/>
        <v>0.99994741107092577</v>
      </c>
      <c r="K75" s="20"/>
      <c r="L75" s="69" t="s">
        <v>782</v>
      </c>
      <c r="M75" s="69" t="s">
        <v>762</v>
      </c>
    </row>
    <row r="76" spans="1:13" x14ac:dyDescent="0.4">
      <c r="A76" s="20" t="s">
        <v>1916</v>
      </c>
      <c r="B76" s="20" t="s">
        <v>745</v>
      </c>
      <c r="C76" s="20" t="s">
        <v>741</v>
      </c>
      <c r="D76" s="20" t="s">
        <v>741</v>
      </c>
      <c r="E76" s="20" t="s">
        <v>741</v>
      </c>
      <c r="F76" s="20" t="s">
        <v>741</v>
      </c>
      <c r="G76" s="20" t="s">
        <v>741</v>
      </c>
      <c r="H76" s="20" t="s">
        <v>741</v>
      </c>
      <c r="I76" s="20">
        <v>418317</v>
      </c>
      <c r="J76" s="21">
        <f t="shared" si="2"/>
        <v>0.99994741107092577</v>
      </c>
      <c r="K76" s="20"/>
      <c r="L76" s="69" t="s">
        <v>782</v>
      </c>
      <c r="M76" s="69" t="s">
        <v>762</v>
      </c>
    </row>
    <row r="77" spans="1:13" x14ac:dyDescent="0.4">
      <c r="A77" s="13" t="s">
        <v>763</v>
      </c>
      <c r="B77" s="14" t="s">
        <v>745</v>
      </c>
      <c r="C77" s="13" t="s">
        <v>741</v>
      </c>
      <c r="D77" s="13" t="s">
        <v>741</v>
      </c>
      <c r="E77" s="13" t="s">
        <v>741</v>
      </c>
      <c r="F77" s="13" t="s">
        <v>741</v>
      </c>
      <c r="G77" s="13" t="s">
        <v>741</v>
      </c>
      <c r="H77" s="13" t="s">
        <v>741</v>
      </c>
      <c r="I77" s="13">
        <v>418333</v>
      </c>
      <c r="J77" s="18">
        <f t="shared" si="2"/>
        <v>0.99998565756479796</v>
      </c>
      <c r="K77" s="13"/>
      <c r="L77" s="13"/>
      <c r="M77" s="13"/>
    </row>
    <row r="78" spans="1:13" x14ac:dyDescent="0.4">
      <c r="A78" s="13" t="s">
        <v>1948</v>
      </c>
      <c r="B78" s="13" t="s">
        <v>745</v>
      </c>
      <c r="C78" s="13" t="s">
        <v>741</v>
      </c>
      <c r="D78" s="13" t="s">
        <v>741</v>
      </c>
      <c r="E78" s="13" t="s">
        <v>741</v>
      </c>
      <c r="F78" s="13" t="s">
        <v>741</v>
      </c>
      <c r="G78" s="13" t="s">
        <v>741</v>
      </c>
      <c r="H78" s="13">
        <v>17</v>
      </c>
      <c r="I78" s="13">
        <v>418336</v>
      </c>
      <c r="J78" s="18">
        <f t="shared" si="2"/>
        <v>0.99999282878239892</v>
      </c>
      <c r="K78" s="13"/>
      <c r="L78" s="13"/>
      <c r="M78" s="13"/>
    </row>
    <row r="79" spans="1:13" x14ac:dyDescent="0.4">
      <c r="A79" s="13" t="s">
        <v>1860</v>
      </c>
      <c r="B79" s="14" t="s">
        <v>745</v>
      </c>
      <c r="C79" s="14" t="s">
        <v>741</v>
      </c>
      <c r="D79" s="14" t="s">
        <v>741</v>
      </c>
      <c r="E79" s="13" t="s">
        <v>741</v>
      </c>
      <c r="F79" s="13" t="s">
        <v>741</v>
      </c>
      <c r="G79" s="13" t="s">
        <v>741</v>
      </c>
      <c r="H79" s="13">
        <v>21</v>
      </c>
      <c r="I79" s="13">
        <v>418337</v>
      </c>
      <c r="J79" s="18">
        <f t="shared" si="2"/>
        <v>0.99999521918826595</v>
      </c>
      <c r="K79" s="13"/>
      <c r="L79" s="13"/>
      <c r="M79" s="13"/>
    </row>
    <row r="80" spans="1:13" x14ac:dyDescent="0.4">
      <c r="A80" s="13" t="s">
        <v>1913</v>
      </c>
      <c r="B80" s="13" t="s">
        <v>745</v>
      </c>
      <c r="C80" s="13" t="s">
        <v>741</v>
      </c>
      <c r="D80" s="13" t="s">
        <v>741</v>
      </c>
      <c r="E80" s="13" t="s">
        <v>741</v>
      </c>
      <c r="F80" s="13" t="s">
        <v>741</v>
      </c>
      <c r="G80" s="13" t="s">
        <v>741</v>
      </c>
      <c r="H80" s="13">
        <v>12</v>
      </c>
      <c r="I80" s="13">
        <v>418337</v>
      </c>
      <c r="J80" s="18">
        <f t="shared" si="2"/>
        <v>0.99999521918826595</v>
      </c>
      <c r="K80" s="13"/>
      <c r="L80" s="13"/>
      <c r="M80" s="13"/>
    </row>
    <row r="81" spans="1:13" x14ac:dyDescent="0.4">
      <c r="A81" s="20" t="s">
        <v>3060</v>
      </c>
      <c r="B81" s="71" t="s">
        <v>775</v>
      </c>
      <c r="C81" s="71">
        <v>40805.82435185185</v>
      </c>
      <c r="D81" s="71">
        <v>41190.340462962966</v>
      </c>
      <c r="E81" s="20" t="s">
        <v>741</v>
      </c>
      <c r="F81" s="20" t="s">
        <v>741</v>
      </c>
      <c r="G81" s="20" t="s">
        <v>741</v>
      </c>
      <c r="H81" s="20" t="s">
        <v>741</v>
      </c>
      <c r="I81" s="20">
        <v>418339</v>
      </c>
      <c r="J81" s="21">
        <f t="shared" si="2"/>
        <v>1</v>
      </c>
      <c r="K81" s="20"/>
      <c r="L81" s="69" t="s">
        <v>782</v>
      </c>
      <c r="M81" s="69" t="s">
        <v>762</v>
      </c>
    </row>
    <row r="82" spans="1:13" x14ac:dyDescent="0.4">
      <c r="A82" s="13" t="s">
        <v>1878</v>
      </c>
      <c r="B82" s="13" t="s">
        <v>745</v>
      </c>
      <c r="C82" s="13" t="s">
        <v>741</v>
      </c>
      <c r="D82" s="13" t="s">
        <v>741</v>
      </c>
      <c r="E82" s="15" t="s">
        <v>741</v>
      </c>
      <c r="F82" s="15" t="s">
        <v>741</v>
      </c>
      <c r="G82" s="13" t="s">
        <v>741</v>
      </c>
      <c r="H82" s="13" t="s">
        <v>741</v>
      </c>
      <c r="I82" s="13">
        <v>418339</v>
      </c>
      <c r="J82" s="18">
        <f t="shared" si="2"/>
        <v>1</v>
      </c>
      <c r="K82" s="13"/>
      <c r="L82" s="13"/>
      <c r="M82" s="13"/>
    </row>
    <row r="83" spans="1:13" x14ac:dyDescent="0.4">
      <c r="A83" s="13" t="s">
        <v>1944</v>
      </c>
      <c r="B83" s="13" t="s">
        <v>775</v>
      </c>
      <c r="C83" s="13">
        <v>0</v>
      </c>
      <c r="D83" s="13">
        <v>3635</v>
      </c>
      <c r="E83" s="13">
        <v>41.512032107931198</v>
      </c>
      <c r="F83" s="13">
        <v>17.083945505235</v>
      </c>
      <c r="G83" s="13">
        <v>22.031776201954099</v>
      </c>
      <c r="H83" s="13" t="s">
        <v>741</v>
      </c>
      <c r="I83" s="13">
        <v>418339</v>
      </c>
      <c r="J83" s="18">
        <f t="shared" si="2"/>
        <v>1</v>
      </c>
      <c r="K83" s="13"/>
      <c r="L83" s="13"/>
      <c r="M83" s="13"/>
    </row>
    <row r="84" spans="1:13" x14ac:dyDescent="0.4">
      <c r="A84" s="20" t="s">
        <v>1942</v>
      </c>
      <c r="B84" s="20" t="s">
        <v>775</v>
      </c>
      <c r="C84" s="20">
        <v>0</v>
      </c>
      <c r="D84" s="20">
        <v>30</v>
      </c>
      <c r="E84" s="20">
        <v>6.7600080317636397</v>
      </c>
      <c r="F84" s="20">
        <v>9.5624832862977804</v>
      </c>
      <c r="G84" s="20">
        <v>1.1320164904823</v>
      </c>
      <c r="H84" s="20" t="s">
        <v>741</v>
      </c>
      <c r="I84" s="20">
        <v>418339</v>
      </c>
      <c r="J84" s="21">
        <f t="shared" si="2"/>
        <v>1</v>
      </c>
      <c r="K84" s="20"/>
      <c r="L84" s="69" t="s">
        <v>782</v>
      </c>
      <c r="M84" s="69" t="s">
        <v>3125</v>
      </c>
    </row>
    <row r="85" spans="1:13" x14ac:dyDescent="0.4">
      <c r="A85" s="13" t="s">
        <v>1894</v>
      </c>
      <c r="B85" s="13" t="s">
        <v>775</v>
      </c>
      <c r="C85" s="14">
        <v>40804</v>
      </c>
      <c r="D85" s="14">
        <v>41189</v>
      </c>
      <c r="E85" s="13" t="s">
        <v>741</v>
      </c>
      <c r="F85" s="13" t="s">
        <v>741</v>
      </c>
      <c r="G85" s="13" t="s">
        <v>741</v>
      </c>
      <c r="H85" s="13" t="s">
        <v>741</v>
      </c>
      <c r="I85" s="13">
        <v>418339</v>
      </c>
      <c r="J85" s="18">
        <f t="shared" si="2"/>
        <v>1</v>
      </c>
      <c r="K85" s="13"/>
      <c r="L85" s="13"/>
      <c r="M85" s="13"/>
    </row>
    <row r="86" spans="1:13" x14ac:dyDescent="0.4">
      <c r="A86" s="13" t="s">
        <v>1892</v>
      </c>
      <c r="B86" s="13" t="s">
        <v>775</v>
      </c>
      <c r="C86" s="13">
        <v>0</v>
      </c>
      <c r="D86" s="13">
        <v>999</v>
      </c>
      <c r="E86" s="13">
        <v>32.695815164256103</v>
      </c>
      <c r="F86" s="13">
        <v>9.4365058695068509</v>
      </c>
      <c r="G86" s="13">
        <v>61.164710895387998</v>
      </c>
      <c r="H86" s="13" t="s">
        <v>741</v>
      </c>
      <c r="I86" s="13">
        <v>418339</v>
      </c>
      <c r="J86" s="18">
        <f t="shared" si="2"/>
        <v>1</v>
      </c>
      <c r="K86" s="13" t="s">
        <v>731</v>
      </c>
      <c r="L86" s="13"/>
      <c r="M86" s="13"/>
    </row>
    <row r="87" spans="1:13" x14ac:dyDescent="0.4">
      <c r="A87" s="13" t="s">
        <v>3086</v>
      </c>
      <c r="B87" s="13" t="s">
        <v>745</v>
      </c>
      <c r="C87" s="13" t="s">
        <v>741</v>
      </c>
      <c r="D87" s="13" t="s">
        <v>741</v>
      </c>
      <c r="E87" s="13" t="s">
        <v>741</v>
      </c>
      <c r="F87" s="13" t="s">
        <v>741</v>
      </c>
      <c r="G87" s="13" t="s">
        <v>741</v>
      </c>
      <c r="H87" s="13">
        <v>3</v>
      </c>
      <c r="I87" s="13">
        <v>418339</v>
      </c>
      <c r="J87" s="18">
        <f t="shared" si="2"/>
        <v>1</v>
      </c>
      <c r="K87" s="13"/>
      <c r="L87" s="13"/>
      <c r="M87" s="13"/>
    </row>
    <row r="88" spans="1:13" x14ac:dyDescent="0.4">
      <c r="A88" s="13" t="s">
        <v>1952</v>
      </c>
      <c r="B88" s="13" t="s">
        <v>745</v>
      </c>
      <c r="C88" s="13" t="s">
        <v>741</v>
      </c>
      <c r="D88" s="13" t="s">
        <v>741</v>
      </c>
      <c r="E88" s="13" t="s">
        <v>741</v>
      </c>
      <c r="F88" s="13" t="s">
        <v>741</v>
      </c>
      <c r="G88" s="13" t="s">
        <v>741</v>
      </c>
      <c r="H88" s="13">
        <v>6</v>
      </c>
      <c r="I88" s="13">
        <v>418339</v>
      </c>
      <c r="J88" s="18">
        <f t="shared" si="2"/>
        <v>1</v>
      </c>
      <c r="K88" s="13"/>
      <c r="L88" s="13"/>
      <c r="M88" s="13"/>
    </row>
    <row r="89" spans="1:13" x14ac:dyDescent="0.4">
      <c r="A89" s="13" t="s">
        <v>1895</v>
      </c>
      <c r="B89" s="13" t="s">
        <v>745</v>
      </c>
      <c r="C89" s="13" t="s">
        <v>741</v>
      </c>
      <c r="D89" s="13" t="s">
        <v>741</v>
      </c>
      <c r="E89" s="13" t="s">
        <v>741</v>
      </c>
      <c r="F89" s="13" t="s">
        <v>741</v>
      </c>
      <c r="G89" s="13" t="s">
        <v>741</v>
      </c>
      <c r="H89" s="13" t="s">
        <v>741</v>
      </c>
      <c r="I89" s="13">
        <v>418339</v>
      </c>
      <c r="J89" s="18">
        <f t="shared" si="2"/>
        <v>1</v>
      </c>
      <c r="K89" s="13" t="s">
        <v>1890</v>
      </c>
      <c r="L89" s="13"/>
      <c r="M89" s="13"/>
    </row>
    <row r="90" spans="1:13" x14ac:dyDescent="0.4">
      <c r="A90" s="13" t="s">
        <v>1946</v>
      </c>
      <c r="B90" s="13" t="s">
        <v>775</v>
      </c>
      <c r="C90" s="14">
        <v>40787</v>
      </c>
      <c r="D90" s="14">
        <v>41189</v>
      </c>
      <c r="E90" s="13" t="s">
        <v>741</v>
      </c>
      <c r="F90" s="13" t="s">
        <v>741</v>
      </c>
      <c r="G90" s="13" t="s">
        <v>741</v>
      </c>
      <c r="H90" s="13" t="s">
        <v>741</v>
      </c>
      <c r="I90" s="13">
        <v>418339</v>
      </c>
      <c r="J90" s="18">
        <f t="shared" si="2"/>
        <v>1</v>
      </c>
      <c r="K90" s="13" t="s">
        <v>1812</v>
      </c>
      <c r="L90" s="13"/>
      <c r="M90" s="13"/>
    </row>
    <row r="91" spans="1:13" x14ac:dyDescent="0.4">
      <c r="A91" s="13" t="s">
        <v>752</v>
      </c>
      <c r="B91" s="13" t="s">
        <v>745</v>
      </c>
      <c r="C91" s="13" t="s">
        <v>741</v>
      </c>
      <c r="D91" s="13" t="s">
        <v>741</v>
      </c>
      <c r="E91" s="13" t="s">
        <v>741</v>
      </c>
      <c r="F91" s="13" t="s">
        <v>741</v>
      </c>
      <c r="G91" s="13" t="s">
        <v>741</v>
      </c>
      <c r="H91" s="13">
        <v>9</v>
      </c>
      <c r="I91" s="13">
        <v>418339</v>
      </c>
      <c r="J91" s="18">
        <f t="shared" si="2"/>
        <v>1</v>
      </c>
      <c r="K91" s="13" t="s">
        <v>2157</v>
      </c>
      <c r="L91" s="13"/>
      <c r="M91" s="13"/>
    </row>
    <row r="92" spans="1:13" x14ac:dyDescent="0.4">
      <c r="A92" s="13" t="s">
        <v>1863</v>
      </c>
      <c r="B92" s="13" t="s">
        <v>745</v>
      </c>
      <c r="C92" s="13" t="s">
        <v>741</v>
      </c>
      <c r="D92" s="13" t="s">
        <v>741</v>
      </c>
      <c r="E92" s="13" t="s">
        <v>741</v>
      </c>
      <c r="F92" s="13" t="s">
        <v>741</v>
      </c>
      <c r="G92" s="13" t="s">
        <v>741</v>
      </c>
      <c r="H92" s="13">
        <v>12</v>
      </c>
      <c r="I92" s="13">
        <v>418339</v>
      </c>
      <c r="J92" s="18">
        <f t="shared" si="2"/>
        <v>1</v>
      </c>
      <c r="K92" s="13"/>
      <c r="L92" s="13"/>
      <c r="M92" s="13"/>
    </row>
    <row r="93" spans="1:13" ht="52.2" x14ac:dyDescent="0.4">
      <c r="A93" s="13" t="s">
        <v>1921</v>
      </c>
      <c r="B93" s="13" t="s">
        <v>775</v>
      </c>
      <c r="C93" s="13">
        <v>0</v>
      </c>
      <c r="D93" s="13">
        <v>725000000000000</v>
      </c>
      <c r="E93" s="15">
        <v>6919097656.3554401</v>
      </c>
      <c r="F93" s="15">
        <v>1222728406006.01</v>
      </c>
      <c r="G93" s="13">
        <v>512.64588939517205</v>
      </c>
      <c r="H93" s="13" t="s">
        <v>741</v>
      </c>
      <c r="I93" s="13">
        <v>418339</v>
      </c>
      <c r="J93" s="18">
        <f t="shared" si="2"/>
        <v>1</v>
      </c>
      <c r="K93" s="76" t="s">
        <v>1803</v>
      </c>
      <c r="L93" s="13"/>
      <c r="M93" s="13"/>
    </row>
    <row r="94" spans="1:13" x14ac:dyDescent="0.4">
      <c r="A94" s="20" t="s">
        <v>1900</v>
      </c>
      <c r="B94" s="20" t="s">
        <v>775</v>
      </c>
      <c r="C94" s="20">
        <v>0</v>
      </c>
      <c r="D94" s="20">
        <v>0</v>
      </c>
      <c r="E94" s="20">
        <v>0</v>
      </c>
      <c r="F94" s="20">
        <v>0</v>
      </c>
      <c r="G94" s="20" t="s">
        <v>741</v>
      </c>
      <c r="H94" s="20" t="s">
        <v>741</v>
      </c>
      <c r="I94" s="20">
        <v>418339</v>
      </c>
      <c r="J94" s="21">
        <f t="shared" si="2"/>
        <v>1</v>
      </c>
      <c r="K94" s="20" t="s">
        <v>1919</v>
      </c>
      <c r="L94" s="69" t="s">
        <v>782</v>
      </c>
      <c r="M94" s="69" t="s">
        <v>748</v>
      </c>
    </row>
    <row r="95" spans="1:13" x14ac:dyDescent="0.4">
      <c r="A95" s="13" t="s">
        <v>1910</v>
      </c>
      <c r="B95" s="13" t="s">
        <v>775</v>
      </c>
      <c r="C95" s="15">
        <v>0</v>
      </c>
      <c r="D95" s="15">
        <v>50000000</v>
      </c>
      <c r="E95" s="13">
        <v>5586680.6126131397</v>
      </c>
      <c r="F95" s="13">
        <v>7528263.5225538099</v>
      </c>
      <c r="G95" s="13">
        <v>1.4419123688490401</v>
      </c>
      <c r="H95" s="13" t="s">
        <v>741</v>
      </c>
      <c r="I95" s="13">
        <v>418339</v>
      </c>
      <c r="J95" s="18">
        <f t="shared" si="2"/>
        <v>1</v>
      </c>
      <c r="K95" s="13"/>
      <c r="L95" s="13"/>
      <c r="M95" s="13"/>
    </row>
    <row r="96" spans="1:13" x14ac:dyDescent="0.4">
      <c r="A96" s="13" t="s">
        <v>1964</v>
      </c>
      <c r="B96" s="13" t="s">
        <v>775</v>
      </c>
      <c r="C96" s="15">
        <v>0</v>
      </c>
      <c r="D96" s="13">
        <v>50000000</v>
      </c>
      <c r="E96" s="13">
        <v>9984377.7481896095</v>
      </c>
      <c r="F96" s="13">
        <v>8456946.2409992907</v>
      </c>
      <c r="G96" s="13">
        <v>1.2685621942334599</v>
      </c>
      <c r="H96" s="13" t="s">
        <v>741</v>
      </c>
      <c r="I96" s="13">
        <v>418339</v>
      </c>
      <c r="J96" s="18">
        <f t="shared" si="2"/>
        <v>1</v>
      </c>
      <c r="K96" s="13" t="s">
        <v>3118</v>
      </c>
      <c r="L96" s="13"/>
      <c r="M96" s="13"/>
    </row>
    <row r="97" spans="1:13" x14ac:dyDescent="0.4">
      <c r="A97" s="13" t="s">
        <v>1861</v>
      </c>
      <c r="B97" s="13" t="s">
        <v>775</v>
      </c>
      <c r="C97" s="13">
        <v>-1863462912</v>
      </c>
      <c r="D97" s="13">
        <v>700000000000</v>
      </c>
      <c r="E97" s="15">
        <v>48538305.062300801</v>
      </c>
      <c r="F97" s="15">
        <v>4647574440.8948898</v>
      </c>
      <c r="G97" s="13">
        <v>147.46323323489301</v>
      </c>
      <c r="H97" s="13" t="s">
        <v>741</v>
      </c>
      <c r="I97" s="13">
        <v>418339</v>
      </c>
      <c r="J97" s="18">
        <f t="shared" si="2"/>
        <v>1</v>
      </c>
      <c r="K97" s="13" t="s">
        <v>1780</v>
      </c>
      <c r="L97" s="13"/>
      <c r="M97" s="13"/>
    </row>
    <row r="98" spans="1:13" x14ac:dyDescent="0.4">
      <c r="A98" s="20" t="s">
        <v>808</v>
      </c>
      <c r="B98" s="20" t="s">
        <v>745</v>
      </c>
      <c r="C98" s="20" t="s">
        <v>741</v>
      </c>
      <c r="D98" s="20" t="s">
        <v>741</v>
      </c>
      <c r="E98" s="20" t="s">
        <v>741</v>
      </c>
      <c r="F98" s="20" t="s">
        <v>741</v>
      </c>
      <c r="G98" s="20" t="s">
        <v>741</v>
      </c>
      <c r="H98" s="20">
        <v>2</v>
      </c>
      <c r="I98" s="20">
        <v>418339</v>
      </c>
      <c r="J98" s="21">
        <f t="shared" si="2"/>
        <v>1</v>
      </c>
      <c r="K98" s="20"/>
      <c r="L98" s="69" t="s">
        <v>782</v>
      </c>
      <c r="M98" s="69" t="s">
        <v>762</v>
      </c>
    </row>
    <row r="99" spans="1:13" x14ac:dyDescent="0.4">
      <c r="A99" s="20" t="s">
        <v>1893</v>
      </c>
      <c r="B99" s="20" t="s">
        <v>745</v>
      </c>
      <c r="C99" s="20" t="s">
        <v>741</v>
      </c>
      <c r="D99" s="20" t="s">
        <v>741</v>
      </c>
      <c r="E99" s="20" t="s">
        <v>741</v>
      </c>
      <c r="F99" s="20" t="s">
        <v>741</v>
      </c>
      <c r="G99" s="20" t="s">
        <v>741</v>
      </c>
      <c r="H99" s="20">
        <v>1</v>
      </c>
      <c r="I99" s="20">
        <v>418339</v>
      </c>
      <c r="J99" s="21">
        <f t="shared" ref="J99:J130" si="3">I99/418339</f>
        <v>1</v>
      </c>
      <c r="K99" s="20"/>
      <c r="L99" s="69" t="s">
        <v>782</v>
      </c>
      <c r="M99" s="69" t="s">
        <v>762</v>
      </c>
    </row>
    <row r="100" spans="1:13" x14ac:dyDescent="0.4">
      <c r="A100" s="20" t="s">
        <v>1874</v>
      </c>
      <c r="B100" s="78" t="s">
        <v>775</v>
      </c>
      <c r="C100" s="78">
        <v>1</v>
      </c>
      <c r="D100" s="78">
        <v>7236</v>
      </c>
      <c r="E100" s="20">
        <v>1403.47116811965</v>
      </c>
      <c r="F100" s="20">
        <v>1311.98722497618</v>
      </c>
      <c r="G100" s="20">
        <v>1.41962891790122</v>
      </c>
      <c r="H100" s="20" t="s">
        <v>741</v>
      </c>
      <c r="I100" s="20">
        <v>418339</v>
      </c>
      <c r="J100" s="21">
        <f t="shared" si="3"/>
        <v>1</v>
      </c>
      <c r="K100" s="20"/>
      <c r="L100" s="69" t="s">
        <v>782</v>
      </c>
      <c r="M100" s="69" t="s">
        <v>762</v>
      </c>
    </row>
    <row r="101" spans="1:13" x14ac:dyDescent="0.4">
      <c r="A101" s="13" t="s">
        <v>3079</v>
      </c>
      <c r="B101" s="13" t="s">
        <v>745</v>
      </c>
      <c r="C101" s="13" t="s">
        <v>741</v>
      </c>
      <c r="D101" s="15" t="s">
        <v>741</v>
      </c>
      <c r="E101" s="15" t="s">
        <v>741</v>
      </c>
      <c r="F101" s="13" t="s">
        <v>741</v>
      </c>
      <c r="G101" s="13" t="s">
        <v>741</v>
      </c>
      <c r="H101" s="13" t="s">
        <v>741</v>
      </c>
      <c r="I101" s="13">
        <v>418339</v>
      </c>
      <c r="J101" s="18">
        <f t="shared" si="3"/>
        <v>1</v>
      </c>
      <c r="K101" s="13"/>
      <c r="L101" s="13"/>
      <c r="M101" s="13"/>
    </row>
    <row r="102" spans="1:13" x14ac:dyDescent="0.4">
      <c r="A102" s="20" t="s">
        <v>1950</v>
      </c>
      <c r="B102" s="20" t="s">
        <v>745</v>
      </c>
      <c r="C102" s="20" t="s">
        <v>741</v>
      </c>
      <c r="D102" s="20" t="s">
        <v>741</v>
      </c>
      <c r="E102" s="70" t="s">
        <v>741</v>
      </c>
      <c r="F102" s="70" t="s">
        <v>741</v>
      </c>
      <c r="G102" s="20" t="s">
        <v>741</v>
      </c>
      <c r="H102" s="20">
        <v>2</v>
      </c>
      <c r="I102" s="20">
        <v>418339</v>
      </c>
      <c r="J102" s="21">
        <f t="shared" si="3"/>
        <v>1</v>
      </c>
      <c r="K102" s="20"/>
      <c r="L102" s="69" t="s">
        <v>782</v>
      </c>
      <c r="M102" s="69" t="s">
        <v>762</v>
      </c>
    </row>
    <row r="105" spans="1:13" ht="20.399999999999999" x14ac:dyDescent="0.4">
      <c r="A105" s="64" t="s">
        <v>2204</v>
      </c>
      <c r="K105" s="24"/>
    </row>
    <row r="106" spans="1:13" x14ac:dyDescent="0.4">
      <c r="A106" s="65" t="s">
        <v>1915</v>
      </c>
      <c r="E106" s="65" t="s">
        <v>1779</v>
      </c>
      <c r="K106" s="42" t="s">
        <v>1909</v>
      </c>
    </row>
    <row r="107" spans="1:13" x14ac:dyDescent="0.4">
      <c r="A107" s="17" t="s">
        <v>1913</v>
      </c>
      <c r="B107" s="17" t="s">
        <v>1864</v>
      </c>
      <c r="C107" s="17" t="s">
        <v>1925</v>
      </c>
      <c r="E107" s="3" t="s">
        <v>735</v>
      </c>
      <c r="F107" s="6" t="s">
        <v>739</v>
      </c>
      <c r="G107" s="1"/>
      <c r="H107" s="8" t="s">
        <v>753</v>
      </c>
      <c r="I107" s="7"/>
      <c r="J107" s="8" t="s">
        <v>767</v>
      </c>
      <c r="K107" s="7"/>
    </row>
    <row r="108" spans="1:13" x14ac:dyDescent="0.4">
      <c r="A108" s="25" t="s">
        <v>1889</v>
      </c>
      <c r="B108" s="26">
        <v>330673</v>
      </c>
      <c r="C108" s="25" t="s">
        <v>739</v>
      </c>
      <c r="E108" s="2"/>
      <c r="F108" s="16" t="s">
        <v>3087</v>
      </c>
      <c r="G108" s="44" t="s">
        <v>3083</v>
      </c>
      <c r="H108" s="45" t="s">
        <v>3087</v>
      </c>
      <c r="I108" s="16" t="s">
        <v>3083</v>
      </c>
      <c r="J108" s="45" t="s">
        <v>3087</v>
      </c>
      <c r="K108" s="16" t="s">
        <v>3083</v>
      </c>
    </row>
    <row r="109" spans="1:13" x14ac:dyDescent="0.4">
      <c r="A109" s="20" t="s">
        <v>761</v>
      </c>
      <c r="B109" s="28">
        <v>42758</v>
      </c>
      <c r="C109" s="20" t="s">
        <v>753</v>
      </c>
      <c r="E109" s="17" t="s">
        <v>800</v>
      </c>
      <c r="F109" s="13">
        <v>38.103999999999999</v>
      </c>
      <c r="G109" s="13">
        <v>39.796999999999997</v>
      </c>
      <c r="H109" s="13">
        <v>37.895000000000003</v>
      </c>
      <c r="I109" s="13">
        <v>36.146000000000001</v>
      </c>
      <c r="J109" s="51">
        <v>35.631999999999998</v>
      </c>
      <c r="K109" s="51">
        <v>44.420999999999999</v>
      </c>
    </row>
    <row r="110" spans="1:13" x14ac:dyDescent="0.4">
      <c r="A110" s="20" t="s">
        <v>737</v>
      </c>
      <c r="B110" s="28">
        <v>32433</v>
      </c>
      <c r="C110" s="20" t="s">
        <v>753</v>
      </c>
      <c r="E110" s="17" t="s">
        <v>3103</v>
      </c>
      <c r="F110" s="13">
        <v>5.9260000000000002</v>
      </c>
      <c r="G110" s="13">
        <v>5.8140000000000001</v>
      </c>
      <c r="H110" s="13">
        <v>5.8970000000000002</v>
      </c>
      <c r="I110" s="13">
        <v>6.2549999999999999</v>
      </c>
      <c r="J110" s="51">
        <v>7.6980000000000004</v>
      </c>
      <c r="K110" s="51">
        <v>5</v>
      </c>
    </row>
    <row r="111" spans="1:13" x14ac:dyDescent="0.4">
      <c r="A111" s="25" t="s">
        <v>744</v>
      </c>
      <c r="B111" s="26">
        <v>5674</v>
      </c>
      <c r="C111" s="25" t="s">
        <v>739</v>
      </c>
      <c r="E111" s="17" t="s">
        <v>3080</v>
      </c>
      <c r="F111" s="13">
        <v>6.4770000000000003</v>
      </c>
      <c r="G111" s="13">
        <v>6.5720000000000001</v>
      </c>
      <c r="H111" s="13">
        <v>6.82</v>
      </c>
      <c r="I111" s="13">
        <v>6.8840000000000003</v>
      </c>
      <c r="J111" s="51">
        <v>7.4939999999999998</v>
      </c>
      <c r="K111" s="51">
        <v>6</v>
      </c>
    </row>
    <row r="112" spans="1:13" x14ac:dyDescent="0.4">
      <c r="A112" s="20" t="s">
        <v>1939</v>
      </c>
      <c r="B112" s="28">
        <v>3433</v>
      </c>
      <c r="C112" s="20" t="s">
        <v>753</v>
      </c>
      <c r="E112" s="17" t="s">
        <v>1865</v>
      </c>
      <c r="F112" s="13">
        <v>4.577</v>
      </c>
      <c r="G112" s="13">
        <v>3.8</v>
      </c>
      <c r="H112" s="13">
        <v>0.81799999999999995</v>
      </c>
      <c r="I112" s="13">
        <v>4.9400000000000004</v>
      </c>
      <c r="J112" s="51">
        <v>4.7110000000000003</v>
      </c>
      <c r="K112" s="51">
        <v>3.2629999999999999</v>
      </c>
    </row>
    <row r="113" spans="1:11" x14ac:dyDescent="0.4">
      <c r="A113" s="25" t="s">
        <v>747</v>
      </c>
      <c r="B113" s="26">
        <v>979</v>
      </c>
      <c r="C113" s="25" t="s">
        <v>739</v>
      </c>
      <c r="E113" s="17" t="s">
        <v>1862</v>
      </c>
      <c r="F113" s="13">
        <v>3.2000000000000001E-2</v>
      </c>
      <c r="G113" s="13">
        <v>1E-3</v>
      </c>
      <c r="H113" s="13">
        <v>0.189</v>
      </c>
      <c r="I113" s="13">
        <v>0.16</v>
      </c>
      <c r="J113" s="51">
        <v>4.5129999999999999</v>
      </c>
      <c r="K113" s="51">
        <v>0</v>
      </c>
    </row>
    <row r="114" spans="1:11" x14ac:dyDescent="0.4">
      <c r="A114" s="25" t="s">
        <v>1932</v>
      </c>
      <c r="B114" s="26">
        <v>940</v>
      </c>
      <c r="C114" s="25" t="s">
        <v>739</v>
      </c>
      <c r="E114" s="17" t="s">
        <v>1861</v>
      </c>
      <c r="F114" s="50">
        <v>12624991.02</v>
      </c>
      <c r="G114" s="50">
        <v>12639376.267999999</v>
      </c>
      <c r="H114" s="50">
        <v>410870820.30299997</v>
      </c>
      <c r="I114" s="50">
        <v>14705451.589</v>
      </c>
      <c r="J114" s="52">
        <v>6827230.3600000003</v>
      </c>
      <c r="K114" s="52">
        <v>12157894.737</v>
      </c>
    </row>
    <row r="115" spans="1:11" x14ac:dyDescent="0.4">
      <c r="A115" s="22" t="s">
        <v>742</v>
      </c>
      <c r="B115" s="79">
        <v>708</v>
      </c>
      <c r="C115" s="22" t="s">
        <v>767</v>
      </c>
      <c r="E115" s="17" t="s">
        <v>1910</v>
      </c>
      <c r="F115" s="50">
        <v>6443289.7520000003</v>
      </c>
      <c r="G115" s="50">
        <v>6189232.1550000003</v>
      </c>
      <c r="H115" s="50">
        <v>4706141.8710000003</v>
      </c>
      <c r="I115" s="50">
        <v>832351.43900000001</v>
      </c>
      <c r="J115" s="52">
        <v>2784420.7719999999</v>
      </c>
      <c r="K115" s="52">
        <v>0</v>
      </c>
    </row>
    <row r="116" spans="1:11" x14ac:dyDescent="0.4">
      <c r="A116" s="25" t="s">
        <v>1908</v>
      </c>
      <c r="B116" s="26">
        <v>679</v>
      </c>
      <c r="C116" s="25" t="s">
        <v>739</v>
      </c>
      <c r="E116" s="48" t="s">
        <v>1892</v>
      </c>
      <c r="F116" s="30">
        <v>33.948</v>
      </c>
      <c r="G116" s="30">
        <v>31.995999999999999</v>
      </c>
      <c r="H116" s="30">
        <v>32.774000000000001</v>
      </c>
      <c r="I116" s="30">
        <v>33.566000000000003</v>
      </c>
      <c r="J116" s="53">
        <v>26.350999999999999</v>
      </c>
      <c r="K116" s="53">
        <v>25.452999999999999</v>
      </c>
    </row>
    <row r="117" spans="1:11" x14ac:dyDescent="0.4">
      <c r="A117" s="22" t="s">
        <v>767</v>
      </c>
      <c r="B117" s="79">
        <v>42</v>
      </c>
      <c r="C117" s="22" t="s">
        <v>767</v>
      </c>
      <c r="E117" s="43" t="s">
        <v>1933</v>
      </c>
      <c r="F117" s="49">
        <v>104172</v>
      </c>
      <c r="G117" s="49">
        <v>234773</v>
      </c>
      <c r="H117" s="49">
        <v>37513</v>
      </c>
      <c r="I117" s="49">
        <v>41111</v>
      </c>
      <c r="J117" s="54">
        <v>751</v>
      </c>
      <c r="K117" s="54">
        <v>19</v>
      </c>
    </row>
    <row r="118" spans="1:11" x14ac:dyDescent="0.4">
      <c r="A118" s="22" t="s">
        <v>1922</v>
      </c>
      <c r="B118" s="79">
        <v>18</v>
      </c>
      <c r="C118" s="22" t="s">
        <v>767</v>
      </c>
      <c r="E118" s="55" t="s">
        <v>1764</v>
      </c>
    </row>
    <row r="119" spans="1:11" x14ac:dyDescent="0.4">
      <c r="A119" s="13"/>
      <c r="B119" s="27">
        <v>2</v>
      </c>
      <c r="C119" s="13" t="s">
        <v>767</v>
      </c>
    </row>
    <row r="120" spans="1:11" x14ac:dyDescent="0.4">
      <c r="B120" s="29">
        <f>SUM(B108:B119)</f>
        <v>418339</v>
      </c>
    </row>
    <row r="121" spans="1:11" x14ac:dyDescent="0.4">
      <c r="A121" s="55" t="s">
        <v>1776</v>
      </c>
      <c r="K121" s="24"/>
    </row>
    <row r="122" spans="1:11" x14ac:dyDescent="0.4">
      <c r="A122" s="55"/>
    </row>
    <row r="123" spans="1:11" x14ac:dyDescent="0.4">
      <c r="A123" s="65" t="s">
        <v>2178</v>
      </c>
    </row>
    <row r="124" spans="1:11" x14ac:dyDescent="0.4">
      <c r="A124" s="17" t="s">
        <v>1854</v>
      </c>
      <c r="B124" s="17" t="s">
        <v>1864</v>
      </c>
      <c r="C124" s="17" t="s">
        <v>738</v>
      </c>
    </row>
    <row r="125" spans="1:11" x14ac:dyDescent="0.4">
      <c r="A125" s="30">
        <v>201109</v>
      </c>
      <c r="B125" s="36">
        <v>5303</v>
      </c>
      <c r="C125" s="35">
        <f t="shared" ref="C125:C138" si="4">B125/$B$139</f>
        <v>1.2676322312765484E-2</v>
      </c>
    </row>
    <row r="126" spans="1:11" x14ac:dyDescent="0.4">
      <c r="A126" s="32">
        <v>201110</v>
      </c>
      <c r="B126" s="37">
        <v>91164</v>
      </c>
      <c r="C126" s="81">
        <f t="shared" si="4"/>
        <v>0.21791896046029655</v>
      </c>
    </row>
    <row r="127" spans="1:11" x14ac:dyDescent="0.4">
      <c r="A127" s="33">
        <v>201111</v>
      </c>
      <c r="B127" s="38">
        <v>12978</v>
      </c>
      <c r="C127" s="82">
        <f t="shared" si="4"/>
        <v>3.1022687342083813E-2</v>
      </c>
    </row>
    <row r="128" spans="1:11" x14ac:dyDescent="0.4">
      <c r="A128" s="33">
        <v>201112</v>
      </c>
      <c r="B128" s="38">
        <v>10571</v>
      </c>
      <c r="C128" s="82">
        <f t="shared" si="4"/>
        <v>2.5268980420185543E-2</v>
      </c>
    </row>
    <row r="129" spans="1:11" x14ac:dyDescent="0.4">
      <c r="A129" s="33">
        <v>201201</v>
      </c>
      <c r="B129" s="38">
        <v>5985</v>
      </c>
      <c r="C129" s="82">
        <f t="shared" si="4"/>
        <v>1.4306579114067778E-2</v>
      </c>
    </row>
    <row r="130" spans="1:11" x14ac:dyDescent="0.4">
      <c r="A130" s="33">
        <v>201202</v>
      </c>
      <c r="B130" s="38">
        <v>7796</v>
      </c>
      <c r="C130" s="82">
        <f t="shared" si="4"/>
        <v>1.86356041392268E-2</v>
      </c>
    </row>
    <row r="131" spans="1:11" x14ac:dyDescent="0.4">
      <c r="A131" s="33">
        <v>201203</v>
      </c>
      <c r="B131" s="38">
        <v>8639</v>
      </c>
      <c r="C131" s="82">
        <f t="shared" si="4"/>
        <v>2.065071628511805E-2</v>
      </c>
    </row>
    <row r="132" spans="1:11" x14ac:dyDescent="0.4">
      <c r="A132" s="33">
        <v>201204</v>
      </c>
      <c r="B132" s="38">
        <v>2594</v>
      </c>
      <c r="C132" s="82">
        <f t="shared" si="4"/>
        <v>6.2007128190295427E-3</v>
      </c>
    </row>
    <row r="133" spans="1:11" x14ac:dyDescent="0.4">
      <c r="A133" s="33">
        <v>201205</v>
      </c>
      <c r="B133" s="38">
        <v>50892</v>
      </c>
      <c r="C133" s="82">
        <f t="shared" si="4"/>
        <v>0.12165253538398285</v>
      </c>
    </row>
    <row r="134" spans="1:11" x14ac:dyDescent="0.4">
      <c r="A134" s="33">
        <v>201206</v>
      </c>
      <c r="B134" s="38">
        <v>62630</v>
      </c>
      <c r="C134" s="82">
        <f t="shared" si="4"/>
        <v>0.14971111945097157</v>
      </c>
    </row>
    <row r="135" spans="1:11" x14ac:dyDescent="0.4">
      <c r="A135" s="33">
        <v>201207</v>
      </c>
      <c r="B135" s="38">
        <v>49732</v>
      </c>
      <c r="C135" s="82">
        <f t="shared" si="4"/>
        <v>0.11887966457824874</v>
      </c>
    </row>
    <row r="136" spans="1:11" x14ac:dyDescent="0.4">
      <c r="A136" s="33">
        <v>201208</v>
      </c>
      <c r="B136" s="38">
        <v>56134</v>
      </c>
      <c r="C136" s="82">
        <f t="shared" si="4"/>
        <v>0.1341830429388606</v>
      </c>
    </row>
    <row r="137" spans="1:11" x14ac:dyDescent="0.4">
      <c r="A137" s="34">
        <v>201209</v>
      </c>
      <c r="B137" s="39">
        <v>52882</v>
      </c>
      <c r="C137" s="41">
        <f t="shared" si="4"/>
        <v>0.12640944305933705</v>
      </c>
      <c r="D137" s="85">
        <f>SUM(C132:C137)</f>
        <v>0.6570365182304303</v>
      </c>
    </row>
    <row r="138" spans="1:11" x14ac:dyDescent="0.4">
      <c r="A138" s="31">
        <v>201210</v>
      </c>
      <c r="B138" s="40">
        <v>1039</v>
      </c>
      <c r="C138" s="80">
        <f t="shared" si="4"/>
        <v>2.4836316958256341E-3</v>
      </c>
    </row>
    <row r="139" spans="1:11" x14ac:dyDescent="0.4">
      <c r="B139" s="29">
        <f>SUM(B125:B138)</f>
        <v>418339</v>
      </c>
      <c r="K139" s="24"/>
    </row>
    <row r="140" spans="1:11" x14ac:dyDescent="0.4">
      <c r="A140" s="55" t="s">
        <v>1787</v>
      </c>
      <c r="K140" s="24"/>
    </row>
    <row r="144" spans="1:11" ht="20.399999999999999" x14ac:dyDescent="0.4">
      <c r="A144" s="64" t="s">
        <v>2184</v>
      </c>
    </row>
    <row r="145" spans="1:14" x14ac:dyDescent="0.4">
      <c r="A145" s="16" t="s">
        <v>1894</v>
      </c>
      <c r="B145" s="16" t="s">
        <v>1893</v>
      </c>
      <c r="C145" s="16" t="s">
        <v>1874</v>
      </c>
      <c r="D145" s="16" t="s">
        <v>808</v>
      </c>
      <c r="E145" s="16" t="s">
        <v>1860</v>
      </c>
      <c r="F145" s="16" t="s">
        <v>1913</v>
      </c>
      <c r="G145" s="16" t="s">
        <v>2000</v>
      </c>
      <c r="H145" s="83" t="s">
        <v>1895</v>
      </c>
      <c r="I145" s="16" t="s">
        <v>1946</v>
      </c>
      <c r="J145" s="16" t="s">
        <v>1878</v>
      </c>
      <c r="K145" s="16" t="s">
        <v>763</v>
      </c>
      <c r="L145" s="83" t="s">
        <v>3079</v>
      </c>
      <c r="M145" s="16" t="s">
        <v>752</v>
      </c>
      <c r="N145" s="16" t="s">
        <v>1863</v>
      </c>
    </row>
    <row r="146" spans="1:14" x14ac:dyDescent="0.4">
      <c r="A146" s="56">
        <v>20120829</v>
      </c>
      <c r="B146" s="13">
        <v>330</v>
      </c>
      <c r="C146" s="13">
        <v>2721</v>
      </c>
      <c r="D146" s="13" t="s">
        <v>1993</v>
      </c>
      <c r="E146" s="13" t="s">
        <v>3085</v>
      </c>
      <c r="F146" s="13" t="s">
        <v>1889</v>
      </c>
      <c r="G146" s="13" t="s">
        <v>1926</v>
      </c>
      <c r="H146" s="57">
        <v>2012080037331</v>
      </c>
      <c r="I146" s="20">
        <v>20120829</v>
      </c>
      <c r="J146" s="13">
        <v>224176</v>
      </c>
      <c r="K146" s="20" t="s">
        <v>772</v>
      </c>
      <c r="L146" s="57">
        <v>7007201477937</v>
      </c>
      <c r="M146" s="13" t="s">
        <v>3133</v>
      </c>
      <c r="N146" s="13" t="s">
        <v>1973</v>
      </c>
    </row>
    <row r="147" spans="1:14" x14ac:dyDescent="0.4">
      <c r="A147" s="56">
        <v>20120830</v>
      </c>
      <c r="B147" s="13">
        <v>330</v>
      </c>
      <c r="C147" s="13">
        <v>2752</v>
      </c>
      <c r="D147" s="13" t="s">
        <v>1993</v>
      </c>
      <c r="E147" s="13" t="s">
        <v>3085</v>
      </c>
      <c r="F147" s="13" t="s">
        <v>1889</v>
      </c>
      <c r="G147" s="13" t="s">
        <v>1926</v>
      </c>
      <c r="H147" s="57">
        <v>2012080037331</v>
      </c>
      <c r="I147" s="20">
        <v>20120829</v>
      </c>
      <c r="J147" s="13">
        <v>224176</v>
      </c>
      <c r="K147" s="20" t="s">
        <v>772</v>
      </c>
      <c r="L147" s="57">
        <v>7007201477937</v>
      </c>
      <c r="M147" s="13" t="s">
        <v>3133</v>
      </c>
      <c r="N147" s="13" t="s">
        <v>1973</v>
      </c>
    </row>
    <row r="148" spans="1:14" x14ac:dyDescent="0.4">
      <c r="A148" s="56">
        <v>20120831</v>
      </c>
      <c r="B148" s="13">
        <v>330</v>
      </c>
      <c r="C148" s="13">
        <v>2766</v>
      </c>
      <c r="D148" s="13" t="s">
        <v>1993</v>
      </c>
      <c r="E148" s="13" t="s">
        <v>3085</v>
      </c>
      <c r="F148" s="13" t="s">
        <v>1889</v>
      </c>
      <c r="G148" s="13" t="s">
        <v>1926</v>
      </c>
      <c r="H148" s="57">
        <v>2012080037331</v>
      </c>
      <c r="I148" s="20">
        <v>20120829</v>
      </c>
      <c r="J148" s="13">
        <v>224176</v>
      </c>
      <c r="K148" s="20" t="s">
        <v>772</v>
      </c>
      <c r="L148" s="57">
        <v>7007201477937</v>
      </c>
      <c r="M148" s="13" t="s">
        <v>3133</v>
      </c>
      <c r="N148" s="13" t="s">
        <v>1973</v>
      </c>
    </row>
    <row r="150" spans="1:14" x14ac:dyDescent="0.4">
      <c r="A150" s="16" t="s">
        <v>1894</v>
      </c>
      <c r="B150" s="16" t="s">
        <v>1893</v>
      </c>
      <c r="C150" s="16" t="s">
        <v>1874</v>
      </c>
      <c r="D150" s="16" t="s">
        <v>808</v>
      </c>
      <c r="E150" s="16" t="s">
        <v>1860</v>
      </c>
      <c r="F150" s="16" t="s">
        <v>1913</v>
      </c>
      <c r="G150" s="16" t="s">
        <v>2000</v>
      </c>
      <c r="H150" s="83" t="s">
        <v>1895</v>
      </c>
      <c r="I150" s="16" t="s">
        <v>1946</v>
      </c>
      <c r="J150" s="16" t="s">
        <v>1878</v>
      </c>
      <c r="K150" s="16" t="s">
        <v>763</v>
      </c>
      <c r="L150" s="83" t="s">
        <v>3079</v>
      </c>
      <c r="M150" s="16" t="s">
        <v>752</v>
      </c>
      <c r="N150" s="16" t="s">
        <v>1863</v>
      </c>
    </row>
    <row r="151" spans="1:14" x14ac:dyDescent="0.4">
      <c r="A151" s="56">
        <v>20120830</v>
      </c>
      <c r="B151" s="13">
        <v>330</v>
      </c>
      <c r="C151" s="13">
        <v>3011</v>
      </c>
      <c r="D151" s="13" t="s">
        <v>1993</v>
      </c>
      <c r="E151" s="13" t="s">
        <v>2012</v>
      </c>
      <c r="F151" s="13" t="s">
        <v>747</v>
      </c>
      <c r="G151" s="13" t="s">
        <v>767</v>
      </c>
      <c r="H151" s="57">
        <v>2012080041775</v>
      </c>
      <c r="I151" s="20">
        <v>20120830</v>
      </c>
      <c r="J151" s="13">
        <v>285645</v>
      </c>
      <c r="K151" s="20" t="s">
        <v>805</v>
      </c>
      <c r="L151" s="57">
        <v>8208212635212</v>
      </c>
      <c r="M151" s="13" t="s">
        <v>3133</v>
      </c>
      <c r="N151" s="13" t="s">
        <v>1973</v>
      </c>
    </row>
    <row r="152" spans="1:14" x14ac:dyDescent="0.4">
      <c r="A152" s="56">
        <v>20120831</v>
      </c>
      <c r="B152" s="13">
        <v>330</v>
      </c>
      <c r="C152" s="13">
        <v>3050</v>
      </c>
      <c r="D152" s="13" t="s">
        <v>1993</v>
      </c>
      <c r="E152" s="13" t="s">
        <v>2012</v>
      </c>
      <c r="F152" s="13" t="s">
        <v>747</v>
      </c>
      <c r="G152" s="13" t="s">
        <v>767</v>
      </c>
      <c r="H152" s="57">
        <v>2012080041775</v>
      </c>
      <c r="I152" s="20">
        <v>20120830</v>
      </c>
      <c r="J152" s="13">
        <v>285645</v>
      </c>
      <c r="K152" s="20" t="s">
        <v>805</v>
      </c>
      <c r="L152" s="57">
        <v>8208212635212</v>
      </c>
      <c r="M152" s="13" t="s">
        <v>3133</v>
      </c>
      <c r="N152" s="13" t="s">
        <v>1973</v>
      </c>
    </row>
    <row r="153" spans="1:14" x14ac:dyDescent="0.4">
      <c r="A153" s="55" t="s">
        <v>1802</v>
      </c>
      <c r="K153" s="24"/>
    </row>
    <row r="156" spans="1:14" x14ac:dyDescent="0.4">
      <c r="A156" s="84" t="s">
        <v>1905</v>
      </c>
      <c r="B156" s="84" t="s">
        <v>1894</v>
      </c>
      <c r="C156" s="84" t="s">
        <v>1893</v>
      </c>
      <c r="D156" s="84" t="s">
        <v>1874</v>
      </c>
      <c r="E156" s="84" t="s">
        <v>1913</v>
      </c>
      <c r="F156" s="84" t="s">
        <v>1895</v>
      </c>
      <c r="G156" s="84" t="s">
        <v>1946</v>
      </c>
      <c r="H156" s="84" t="s">
        <v>1878</v>
      </c>
      <c r="I156" s="84" t="s">
        <v>763</v>
      </c>
      <c r="J156" s="84" t="s">
        <v>3079</v>
      </c>
      <c r="K156" s="84" t="s">
        <v>752</v>
      </c>
      <c r="L156" s="84" t="s">
        <v>1863</v>
      </c>
      <c r="M156" s="84" t="s">
        <v>1986</v>
      </c>
      <c r="N156" s="84" t="s">
        <v>1861</v>
      </c>
    </row>
    <row r="157" spans="1:14" x14ac:dyDescent="0.4">
      <c r="A157" s="13" t="s">
        <v>764</v>
      </c>
      <c r="B157" s="20">
        <v>20111231</v>
      </c>
      <c r="C157" s="13">
        <v>330</v>
      </c>
      <c r="D157" s="13">
        <v>633</v>
      </c>
      <c r="E157" s="13" t="s">
        <v>1939</v>
      </c>
      <c r="F157" s="57">
        <v>2011120003174</v>
      </c>
      <c r="G157" s="20">
        <v>20111219</v>
      </c>
      <c r="H157" s="13">
        <v>206596</v>
      </c>
      <c r="I157" s="13" t="s">
        <v>768</v>
      </c>
      <c r="J157" s="57">
        <v>8904101057915</v>
      </c>
      <c r="K157" s="13" t="s">
        <v>1000</v>
      </c>
      <c r="L157" s="13" t="s">
        <v>756</v>
      </c>
      <c r="M157" s="13" t="s">
        <v>764</v>
      </c>
      <c r="N157" s="13">
        <v>2000000</v>
      </c>
    </row>
    <row r="158" spans="1:14" x14ac:dyDescent="0.4">
      <c r="A158" s="13" t="s">
        <v>764</v>
      </c>
      <c r="B158" s="20">
        <v>20111231</v>
      </c>
      <c r="C158" s="13">
        <v>330</v>
      </c>
      <c r="D158" s="13">
        <v>718</v>
      </c>
      <c r="E158" s="13" t="s">
        <v>1939</v>
      </c>
      <c r="F158" s="57">
        <v>2011120003173</v>
      </c>
      <c r="G158" s="20">
        <v>20111219</v>
      </c>
      <c r="H158" s="13">
        <v>206596</v>
      </c>
      <c r="I158" s="13" t="s">
        <v>768</v>
      </c>
      <c r="J158" s="57">
        <v>8904101057915</v>
      </c>
      <c r="K158" s="13" t="s">
        <v>1000</v>
      </c>
      <c r="L158" s="13" t="s">
        <v>756</v>
      </c>
      <c r="M158" s="13" t="s">
        <v>764</v>
      </c>
      <c r="N158" s="13">
        <v>2000000</v>
      </c>
    </row>
    <row r="159" spans="1:14" x14ac:dyDescent="0.4">
      <c r="A159" s="13" t="s">
        <v>764</v>
      </c>
      <c r="B159" s="20">
        <v>20111231</v>
      </c>
      <c r="C159" s="13">
        <v>330</v>
      </c>
      <c r="D159" s="13">
        <v>625</v>
      </c>
      <c r="E159" s="13" t="s">
        <v>1939</v>
      </c>
      <c r="F159" s="57">
        <v>2011120003172</v>
      </c>
      <c r="G159" s="20">
        <v>20111219</v>
      </c>
      <c r="H159" s="13">
        <v>206596</v>
      </c>
      <c r="I159" s="13" t="s">
        <v>768</v>
      </c>
      <c r="J159" s="57">
        <v>8904101057915</v>
      </c>
      <c r="K159" s="13" t="s">
        <v>1000</v>
      </c>
      <c r="L159" s="13" t="s">
        <v>756</v>
      </c>
      <c r="M159" s="13" t="s">
        <v>764</v>
      </c>
      <c r="N159" s="13">
        <v>2000000</v>
      </c>
    </row>
    <row r="160" spans="1:14" x14ac:dyDescent="0.4">
      <c r="A160" s="13" t="s">
        <v>764</v>
      </c>
      <c r="B160" s="20">
        <v>20111231</v>
      </c>
      <c r="C160" s="13">
        <v>330</v>
      </c>
      <c r="D160" s="13">
        <v>683</v>
      </c>
      <c r="E160" s="13" t="s">
        <v>1939</v>
      </c>
      <c r="F160" s="57">
        <v>2011120003171</v>
      </c>
      <c r="G160" s="20">
        <v>20111219</v>
      </c>
      <c r="H160" s="13">
        <v>206596</v>
      </c>
      <c r="I160" s="13" t="s">
        <v>768</v>
      </c>
      <c r="J160" s="57">
        <v>8904101057915</v>
      </c>
      <c r="K160" s="13" t="s">
        <v>1000</v>
      </c>
      <c r="L160" s="13" t="s">
        <v>756</v>
      </c>
      <c r="M160" s="13" t="s">
        <v>764</v>
      </c>
      <c r="N160" s="13">
        <v>2000000</v>
      </c>
    </row>
    <row r="161" spans="1:14" x14ac:dyDescent="0.4">
      <c r="A161" s="13" t="s">
        <v>764</v>
      </c>
      <c r="B161" s="20">
        <v>20111231</v>
      </c>
      <c r="C161" s="13">
        <v>330</v>
      </c>
      <c r="D161" s="13">
        <v>690</v>
      </c>
      <c r="E161" s="13" t="s">
        <v>1939</v>
      </c>
      <c r="F161" s="57">
        <v>2011120003169</v>
      </c>
      <c r="G161" s="20">
        <v>20111219</v>
      </c>
      <c r="H161" s="13">
        <v>206596</v>
      </c>
      <c r="I161" s="13" t="s">
        <v>768</v>
      </c>
      <c r="J161" s="57">
        <v>8904101057915</v>
      </c>
      <c r="K161" s="13" t="s">
        <v>1000</v>
      </c>
      <c r="L161" s="13" t="s">
        <v>756</v>
      </c>
      <c r="M161" s="13" t="s">
        <v>764</v>
      </c>
      <c r="N161" s="13">
        <v>2000000</v>
      </c>
    </row>
    <row r="162" spans="1:14" x14ac:dyDescent="0.4">
      <c r="A162" s="55" t="s">
        <v>1743</v>
      </c>
      <c r="K162" s="24"/>
    </row>
    <row r="163" spans="1:14" x14ac:dyDescent="0.4">
      <c r="A163" t="s">
        <v>1742</v>
      </c>
      <c r="K163" s="24"/>
    </row>
    <row r="164" spans="1:14" x14ac:dyDescent="0.4">
      <c r="A164" t="s">
        <v>1765</v>
      </c>
      <c r="K164" s="24"/>
    </row>
    <row r="165" spans="1:14" x14ac:dyDescent="0.4">
      <c r="A165" t="s">
        <v>3</v>
      </c>
      <c r="K165" s="24"/>
    </row>
    <row r="169" spans="1:14" ht="20.399999999999999" x14ac:dyDescent="0.4">
      <c r="A169" s="64" t="s">
        <v>987</v>
      </c>
    </row>
    <row r="170" spans="1:14" x14ac:dyDescent="0.4">
      <c r="A170" s="17" t="s">
        <v>1860</v>
      </c>
      <c r="B170" s="17" t="s">
        <v>1864</v>
      </c>
      <c r="F170" s="17" t="s">
        <v>1913</v>
      </c>
      <c r="G170" s="100" t="s">
        <v>1864</v>
      </c>
    </row>
    <row r="171" spans="1:14" x14ac:dyDescent="0.4">
      <c r="A171" s="13" t="s">
        <v>1958</v>
      </c>
      <c r="B171" s="98">
        <v>9958</v>
      </c>
      <c r="C171" s="85">
        <f t="shared" ref="C171:C187" si="5">B171/26470</f>
        <v>0.37619947109935775</v>
      </c>
      <c r="F171" s="25" t="s">
        <v>1889</v>
      </c>
      <c r="G171" s="101">
        <v>21796</v>
      </c>
      <c r="H171" s="85">
        <f t="shared" ref="H171:H178" si="6">G171/$G$179</f>
        <v>0.82342274272761617</v>
      </c>
    </row>
    <row r="172" spans="1:14" x14ac:dyDescent="0.4">
      <c r="A172" s="13" t="s">
        <v>3085</v>
      </c>
      <c r="B172" s="98">
        <v>5466</v>
      </c>
      <c r="C172" s="85">
        <f t="shared" si="5"/>
        <v>0.20649792217604834</v>
      </c>
      <c r="F172" s="20" t="s">
        <v>761</v>
      </c>
      <c r="G172" s="102">
        <v>2362</v>
      </c>
      <c r="H172" s="85">
        <f t="shared" si="6"/>
        <v>8.9233094068757082E-2</v>
      </c>
    </row>
    <row r="173" spans="1:14" x14ac:dyDescent="0.4">
      <c r="A173" s="13" t="s">
        <v>1979</v>
      </c>
      <c r="B173" s="98">
        <v>2829</v>
      </c>
      <c r="C173" s="85">
        <f t="shared" si="5"/>
        <v>0.10687570834907442</v>
      </c>
      <c r="F173" s="20" t="s">
        <v>737</v>
      </c>
      <c r="G173" s="102">
        <v>1663</v>
      </c>
      <c r="H173" s="85">
        <f t="shared" si="6"/>
        <v>6.2825840574234987E-2</v>
      </c>
    </row>
    <row r="174" spans="1:14" x14ac:dyDescent="0.4">
      <c r="A174" s="13" t="s">
        <v>803</v>
      </c>
      <c r="B174" s="98">
        <v>2537</v>
      </c>
      <c r="C174" s="85">
        <f t="shared" si="5"/>
        <v>9.5844352096713256E-2</v>
      </c>
      <c r="F174" s="25" t="s">
        <v>744</v>
      </c>
      <c r="G174" s="101">
        <v>333</v>
      </c>
      <c r="H174" s="85">
        <f t="shared" si="6"/>
        <v>1.258027956176804E-2</v>
      </c>
    </row>
    <row r="175" spans="1:14" x14ac:dyDescent="0.4">
      <c r="A175" s="13" t="s">
        <v>3074</v>
      </c>
      <c r="B175" s="98">
        <v>1722</v>
      </c>
      <c r="C175" s="85">
        <f t="shared" si="5"/>
        <v>6.5054778995088783E-2</v>
      </c>
      <c r="F175" s="20" t="s">
        <v>1939</v>
      </c>
      <c r="G175" s="102">
        <v>175</v>
      </c>
      <c r="H175" s="85">
        <f t="shared" si="6"/>
        <v>6.6112580279561765E-3</v>
      </c>
    </row>
    <row r="176" spans="1:14" x14ac:dyDescent="0.4">
      <c r="A176" s="13" t="s">
        <v>737</v>
      </c>
      <c r="B176" s="98">
        <v>1588</v>
      </c>
      <c r="C176" s="85">
        <f t="shared" si="5"/>
        <v>5.9992444276539478E-2</v>
      </c>
      <c r="F176" s="25" t="s">
        <v>747</v>
      </c>
      <c r="G176" s="101">
        <v>53</v>
      </c>
      <c r="H176" s="85">
        <f t="shared" si="6"/>
        <v>2.0022667170381562E-3</v>
      </c>
    </row>
    <row r="177" spans="1:8" x14ac:dyDescent="0.4">
      <c r="A177" s="13" t="s">
        <v>1975</v>
      </c>
      <c r="B177" s="98">
        <v>724</v>
      </c>
      <c r="C177" s="85">
        <f t="shared" si="5"/>
        <v>2.7351718927087269E-2</v>
      </c>
      <c r="F177" s="25" t="s">
        <v>1932</v>
      </c>
      <c r="G177" s="101">
        <v>52</v>
      </c>
      <c r="H177" s="85">
        <f t="shared" si="6"/>
        <v>1.9644880997355496E-3</v>
      </c>
    </row>
    <row r="178" spans="1:8" x14ac:dyDescent="0.4">
      <c r="A178" s="13" t="s">
        <v>3089</v>
      </c>
      <c r="B178" s="98">
        <v>583</v>
      </c>
      <c r="C178" s="85">
        <f t="shared" si="5"/>
        <v>2.2024933887419721E-2</v>
      </c>
      <c r="F178" s="25" t="s">
        <v>1908</v>
      </c>
      <c r="G178" s="101">
        <v>36</v>
      </c>
      <c r="H178" s="85">
        <f t="shared" si="6"/>
        <v>1.3600302228938422E-3</v>
      </c>
    </row>
    <row r="179" spans="1:8" x14ac:dyDescent="0.4">
      <c r="A179" s="13" t="s">
        <v>3117</v>
      </c>
      <c r="B179" s="98">
        <v>516</v>
      </c>
      <c r="C179" s="85">
        <f t="shared" si="5"/>
        <v>1.9493766528145069E-2</v>
      </c>
      <c r="G179" s="99">
        <f>SUM(G171:G178)</f>
        <v>26470</v>
      </c>
    </row>
    <row r="180" spans="1:8" x14ac:dyDescent="0.4">
      <c r="A180" s="13" t="s">
        <v>744</v>
      </c>
      <c r="B180" s="98">
        <v>334</v>
      </c>
      <c r="C180" s="85">
        <f t="shared" si="5"/>
        <v>1.2618058179070645E-2</v>
      </c>
      <c r="F180" s="74" t="s">
        <v>2219</v>
      </c>
      <c r="G180" s="99"/>
    </row>
    <row r="181" spans="1:8" x14ac:dyDescent="0.4">
      <c r="A181" s="13" t="s">
        <v>986</v>
      </c>
      <c r="B181" s="98">
        <v>73</v>
      </c>
      <c r="C181" s="85">
        <f t="shared" si="5"/>
        <v>2.757839063090291E-3</v>
      </c>
      <c r="G181" s="99"/>
    </row>
    <row r="182" spans="1:8" x14ac:dyDescent="0.4">
      <c r="A182" s="13" t="s">
        <v>2012</v>
      </c>
      <c r="B182" s="98">
        <v>51</v>
      </c>
      <c r="C182" s="85">
        <f t="shared" si="5"/>
        <v>1.926709482432943E-3</v>
      </c>
      <c r="G182" s="99"/>
    </row>
    <row r="183" spans="1:8" x14ac:dyDescent="0.4">
      <c r="A183" s="13" t="s">
        <v>3096</v>
      </c>
      <c r="B183" s="98">
        <v>39</v>
      </c>
      <c r="C183" s="85">
        <f t="shared" si="5"/>
        <v>1.4733660748016623E-3</v>
      </c>
      <c r="G183" s="99"/>
    </row>
    <row r="184" spans="1:8" x14ac:dyDescent="0.4">
      <c r="A184" s="13" t="s">
        <v>1908</v>
      </c>
      <c r="B184" s="98">
        <v>36</v>
      </c>
      <c r="C184" s="85">
        <f t="shared" si="5"/>
        <v>1.3600302228938422E-3</v>
      </c>
      <c r="G184" s="99"/>
    </row>
    <row r="185" spans="1:8" x14ac:dyDescent="0.4">
      <c r="A185" s="13" t="s">
        <v>796</v>
      </c>
      <c r="B185" s="98">
        <v>12</v>
      </c>
      <c r="C185" s="85">
        <f t="shared" si="5"/>
        <v>4.5334340763128071E-4</v>
      </c>
      <c r="G185" s="99"/>
    </row>
    <row r="186" spans="1:8" x14ac:dyDescent="0.4">
      <c r="A186" s="13" t="s">
        <v>2205</v>
      </c>
      <c r="B186" s="98">
        <v>1</v>
      </c>
      <c r="C186" s="85">
        <f t="shared" si="5"/>
        <v>3.7778617302606726E-5</v>
      </c>
      <c r="G186" s="99"/>
    </row>
    <row r="187" spans="1:8" x14ac:dyDescent="0.4">
      <c r="A187" s="13" t="s">
        <v>2195</v>
      </c>
      <c r="B187" s="98">
        <v>1</v>
      </c>
      <c r="C187" s="85">
        <f t="shared" si="5"/>
        <v>3.7778617302606726E-5</v>
      </c>
      <c r="G187" s="99"/>
    </row>
    <row r="188" spans="1:8" x14ac:dyDescent="0.4">
      <c r="B188" s="99">
        <f>SUM(B171:B187)</f>
        <v>26470</v>
      </c>
      <c r="C188" s="85"/>
      <c r="G188" s="99"/>
    </row>
    <row r="189" spans="1:8" x14ac:dyDescent="0.4">
      <c r="A189" s="74" t="s">
        <v>997</v>
      </c>
      <c r="B189" s="99"/>
      <c r="C189" s="85"/>
      <c r="G189" s="99"/>
    </row>
    <row r="190" spans="1:8" x14ac:dyDescent="0.4">
      <c r="A190" s="73" t="s">
        <v>3198</v>
      </c>
      <c r="B190" s="99"/>
      <c r="C190" s="85"/>
      <c r="G190" s="99"/>
    </row>
    <row r="191" spans="1:8" x14ac:dyDescent="0.4">
      <c r="B191" s="99"/>
      <c r="C191" s="85"/>
      <c r="G191" s="99"/>
    </row>
    <row r="192" spans="1:8" x14ac:dyDescent="0.4">
      <c r="B192" s="99"/>
      <c r="C192" s="85"/>
      <c r="G192" s="99"/>
    </row>
    <row r="193" spans="1:8" x14ac:dyDescent="0.4">
      <c r="A193" s="17" t="s">
        <v>2000</v>
      </c>
      <c r="B193" s="100" t="s">
        <v>1864</v>
      </c>
      <c r="C193" s="85"/>
      <c r="F193" s="17" t="s">
        <v>752</v>
      </c>
      <c r="G193" s="100" t="s">
        <v>1864</v>
      </c>
      <c r="H193" s="85"/>
    </row>
    <row r="194" spans="1:8" x14ac:dyDescent="0.4">
      <c r="A194" s="13" t="s">
        <v>1926</v>
      </c>
      <c r="B194" s="98">
        <v>16309</v>
      </c>
      <c r="C194" s="85">
        <f t="shared" ref="C194:C201" si="7">B194/26470</f>
        <v>0.61613146958821308</v>
      </c>
      <c r="F194" s="13" t="s">
        <v>3133</v>
      </c>
      <c r="G194" s="98">
        <v>23894</v>
      </c>
      <c r="H194" s="85">
        <f t="shared" ref="H194:H202" si="8">G194/26470</f>
        <v>0.90268228182848509</v>
      </c>
    </row>
    <row r="195" spans="1:8" x14ac:dyDescent="0.4">
      <c r="A195" s="20" t="s">
        <v>767</v>
      </c>
      <c r="B195" s="102">
        <v>6367</v>
      </c>
      <c r="C195" s="90">
        <f t="shared" si="7"/>
        <v>0.24053645636569701</v>
      </c>
      <c r="F195" s="13" t="s">
        <v>976</v>
      </c>
      <c r="G195" s="98">
        <v>851</v>
      </c>
      <c r="H195" s="85">
        <f t="shared" si="8"/>
        <v>3.2149603324518321E-2</v>
      </c>
    </row>
    <row r="196" spans="1:8" x14ac:dyDescent="0.4">
      <c r="A196" s="20"/>
      <c r="B196" s="102">
        <v>1917</v>
      </c>
      <c r="C196" s="90">
        <f t="shared" si="7"/>
        <v>7.2421609369097084E-2</v>
      </c>
      <c r="F196" s="13" t="s">
        <v>1000</v>
      </c>
      <c r="G196" s="98">
        <v>743</v>
      </c>
      <c r="H196" s="85">
        <f t="shared" si="8"/>
        <v>2.8069512655836796E-2</v>
      </c>
    </row>
    <row r="197" spans="1:8" x14ac:dyDescent="0.4">
      <c r="A197" s="13" t="s">
        <v>1990</v>
      </c>
      <c r="B197" s="98">
        <v>1375</v>
      </c>
      <c r="C197" s="85">
        <f t="shared" si="7"/>
        <v>5.1945598791084249E-2</v>
      </c>
      <c r="F197" s="13" t="s">
        <v>3114</v>
      </c>
      <c r="G197" s="98">
        <v>503</v>
      </c>
      <c r="H197" s="85">
        <f t="shared" si="8"/>
        <v>1.9002644503211184E-2</v>
      </c>
    </row>
    <row r="198" spans="1:8" x14ac:dyDescent="0.4">
      <c r="A198" s="13" t="s">
        <v>2013</v>
      </c>
      <c r="B198" s="98">
        <v>459</v>
      </c>
      <c r="C198" s="85">
        <f t="shared" si="7"/>
        <v>1.7340385341896487E-2</v>
      </c>
      <c r="F198" s="13" t="s">
        <v>3111</v>
      </c>
      <c r="G198" s="98">
        <v>275</v>
      </c>
      <c r="H198" s="85">
        <f t="shared" si="8"/>
        <v>1.0389119758216849E-2</v>
      </c>
    </row>
    <row r="199" spans="1:8" x14ac:dyDescent="0.4">
      <c r="A199" s="13" t="s">
        <v>3139</v>
      </c>
      <c r="B199" s="98">
        <v>33</v>
      </c>
      <c r="C199" s="85">
        <f t="shared" si="7"/>
        <v>1.2466943709860219E-3</v>
      </c>
      <c r="F199" s="13" t="s">
        <v>975</v>
      </c>
      <c r="G199" s="98">
        <v>127</v>
      </c>
      <c r="H199" s="85">
        <f t="shared" si="8"/>
        <v>4.7978843974310539E-3</v>
      </c>
    </row>
    <row r="200" spans="1:8" x14ac:dyDescent="0.4">
      <c r="A200" s="13" t="s">
        <v>807</v>
      </c>
      <c r="B200" s="98">
        <v>6</v>
      </c>
      <c r="C200" s="85">
        <f t="shared" si="7"/>
        <v>2.2667170381564036E-4</v>
      </c>
      <c r="F200" s="13" t="s">
        <v>991</v>
      </c>
      <c r="G200" s="98">
        <v>33</v>
      </c>
      <c r="H200" s="85">
        <f t="shared" si="8"/>
        <v>1.2466943709860219E-3</v>
      </c>
    </row>
    <row r="201" spans="1:8" x14ac:dyDescent="0.4">
      <c r="A201" s="13" t="s">
        <v>2004</v>
      </c>
      <c r="B201" s="98">
        <v>4</v>
      </c>
      <c r="C201" s="85">
        <f t="shared" si="7"/>
        <v>1.511144692104269E-4</v>
      </c>
      <c r="F201" s="13" t="s">
        <v>3138</v>
      </c>
      <c r="G201" s="98">
        <v>28</v>
      </c>
      <c r="H201" s="85">
        <f t="shared" si="8"/>
        <v>1.0578012844729883E-3</v>
      </c>
    </row>
    <row r="202" spans="1:8" x14ac:dyDescent="0.4">
      <c r="B202" s="99">
        <f>SUM(B194:B201)</f>
        <v>26470</v>
      </c>
      <c r="C202" s="85"/>
      <c r="F202" s="13" t="s">
        <v>1016</v>
      </c>
      <c r="G202" s="98">
        <v>16</v>
      </c>
      <c r="H202" s="85">
        <f t="shared" si="8"/>
        <v>6.0445787684170762E-4</v>
      </c>
    </row>
    <row r="203" spans="1:8" x14ac:dyDescent="0.4">
      <c r="A203" s="74" t="s">
        <v>0</v>
      </c>
      <c r="B203" s="99"/>
      <c r="C203" s="85"/>
      <c r="G203" s="99">
        <f>SUM(G194:G202)</f>
        <v>26470</v>
      </c>
      <c r="H203" s="85"/>
    </row>
    <row r="204" spans="1:8" x14ac:dyDescent="0.4">
      <c r="A204" s="73" t="s">
        <v>3198</v>
      </c>
      <c r="B204" s="99"/>
      <c r="C204" s="85"/>
      <c r="G204" s="99"/>
      <c r="H204" s="85"/>
    </row>
    <row r="205" spans="1:8" x14ac:dyDescent="0.4">
      <c r="B205" s="99"/>
      <c r="C205" s="85"/>
      <c r="G205" s="99"/>
      <c r="H205" s="85"/>
    </row>
    <row r="206" spans="1:8" x14ac:dyDescent="0.4">
      <c r="B206" s="99"/>
      <c r="C206" s="85"/>
      <c r="G206" s="99"/>
      <c r="H206" s="85"/>
    </row>
    <row r="207" spans="1:8" x14ac:dyDescent="0.4">
      <c r="B207" s="99"/>
      <c r="C207" s="85"/>
      <c r="G207" s="99"/>
      <c r="H207" s="85"/>
    </row>
    <row r="208" spans="1:8" x14ac:dyDescent="0.4">
      <c r="A208" s="17" t="s">
        <v>1863</v>
      </c>
      <c r="B208" s="100" t="s">
        <v>1864</v>
      </c>
      <c r="C208" s="85"/>
      <c r="F208" s="17" t="s">
        <v>1952</v>
      </c>
      <c r="G208" s="100" t="s">
        <v>1864</v>
      </c>
      <c r="H208" s="85"/>
    </row>
    <row r="209" spans="1:8" x14ac:dyDescent="0.4">
      <c r="A209" s="13" t="s">
        <v>1973</v>
      </c>
      <c r="B209" s="98">
        <v>22475</v>
      </c>
      <c r="C209" s="85">
        <f t="shared" ref="C209:C220" si="9">B209/26470</f>
        <v>0.84907442387608612</v>
      </c>
      <c r="F209" s="13" t="s">
        <v>758</v>
      </c>
      <c r="G209" s="98">
        <v>24050</v>
      </c>
      <c r="H209" s="85">
        <f t="shared" ref="H209:H214" si="10">G209/26470</f>
        <v>0.90857574612769176</v>
      </c>
    </row>
    <row r="210" spans="1:8" x14ac:dyDescent="0.4">
      <c r="A210" s="13" t="s">
        <v>1955</v>
      </c>
      <c r="B210" s="98">
        <v>1134</v>
      </c>
      <c r="C210" s="85">
        <f t="shared" si="9"/>
        <v>4.2840952021156023E-2</v>
      </c>
      <c r="F210" s="13" t="s">
        <v>1970</v>
      </c>
      <c r="G210" s="98">
        <v>1031</v>
      </c>
      <c r="H210" s="85">
        <f t="shared" si="10"/>
        <v>3.894975443898753E-2</v>
      </c>
    </row>
    <row r="211" spans="1:8" x14ac:dyDescent="0.4">
      <c r="A211" s="13" t="s">
        <v>756</v>
      </c>
      <c r="B211" s="98">
        <v>903</v>
      </c>
      <c r="C211" s="85">
        <f t="shared" si="9"/>
        <v>3.4114091424253874E-2</v>
      </c>
      <c r="F211" s="13" t="s">
        <v>1983</v>
      </c>
      <c r="G211" s="98">
        <v>701</v>
      </c>
      <c r="H211" s="85">
        <f t="shared" si="10"/>
        <v>2.6482810729127313E-2</v>
      </c>
    </row>
    <row r="212" spans="1:8" x14ac:dyDescent="0.4">
      <c r="A212" s="13" t="s">
        <v>1991</v>
      </c>
      <c r="B212" s="98">
        <v>844</v>
      </c>
      <c r="C212" s="85">
        <f t="shared" si="9"/>
        <v>3.1885153003400078E-2</v>
      </c>
      <c r="F212" s="13" t="s">
        <v>2031</v>
      </c>
      <c r="G212" s="98">
        <v>590</v>
      </c>
      <c r="H212" s="85">
        <f t="shared" si="10"/>
        <v>2.2289384208537967E-2</v>
      </c>
    </row>
    <row r="213" spans="1:8" x14ac:dyDescent="0.4">
      <c r="A213" s="13" t="s">
        <v>3098</v>
      </c>
      <c r="B213" s="98">
        <v>491</v>
      </c>
      <c r="C213" s="85">
        <f t="shared" si="9"/>
        <v>1.8549301095579902E-2</v>
      </c>
      <c r="F213" s="13" t="s">
        <v>1977</v>
      </c>
      <c r="G213" s="98">
        <v>61</v>
      </c>
      <c r="H213" s="85">
        <f t="shared" si="10"/>
        <v>2.3044956554590101E-3</v>
      </c>
    </row>
    <row r="214" spans="1:8" x14ac:dyDescent="0.4">
      <c r="A214" s="13" t="s">
        <v>826</v>
      </c>
      <c r="B214" s="98">
        <v>318</v>
      </c>
      <c r="C214" s="85">
        <f t="shared" si="9"/>
        <v>1.2013600302228939E-2</v>
      </c>
      <c r="F214" s="13" t="s">
        <v>778</v>
      </c>
      <c r="G214" s="98">
        <v>37</v>
      </c>
      <c r="H214" s="85">
        <f t="shared" si="10"/>
        <v>1.3978088401964488E-3</v>
      </c>
    </row>
    <row r="215" spans="1:8" x14ac:dyDescent="0.4">
      <c r="A215" s="13" t="s">
        <v>1934</v>
      </c>
      <c r="B215" s="98">
        <v>148</v>
      </c>
      <c r="C215" s="85">
        <f t="shared" si="9"/>
        <v>5.5912353607857953E-3</v>
      </c>
      <c r="G215" s="99">
        <f>SUM(G209:G214)</f>
        <v>26470</v>
      </c>
      <c r="H215" s="85"/>
    </row>
    <row r="216" spans="1:8" x14ac:dyDescent="0.4">
      <c r="A216" s="13" t="s">
        <v>1947</v>
      </c>
      <c r="B216" s="98">
        <v>67</v>
      </c>
      <c r="C216" s="85">
        <f t="shared" si="9"/>
        <v>2.5311673592746504E-3</v>
      </c>
      <c r="G216" s="99"/>
      <c r="H216" s="85"/>
    </row>
    <row r="217" spans="1:8" x14ac:dyDescent="0.4">
      <c r="A217" s="13" t="s">
        <v>3097</v>
      </c>
      <c r="B217" s="98">
        <v>40</v>
      </c>
      <c r="C217" s="85">
        <f t="shared" si="9"/>
        <v>1.5111446921042689E-3</v>
      </c>
      <c r="G217" s="99"/>
      <c r="H217" s="85"/>
    </row>
    <row r="218" spans="1:8" x14ac:dyDescent="0.4">
      <c r="A218" s="13" t="s">
        <v>1953</v>
      </c>
      <c r="B218" s="98">
        <v>39</v>
      </c>
      <c r="C218" s="85">
        <f t="shared" si="9"/>
        <v>1.4733660748016623E-3</v>
      </c>
      <c r="G218" s="99"/>
      <c r="H218" s="85"/>
    </row>
    <row r="219" spans="1:8" x14ac:dyDescent="0.4">
      <c r="A219" s="13" t="s">
        <v>1928</v>
      </c>
      <c r="B219" s="98">
        <v>6</v>
      </c>
      <c r="C219" s="85">
        <f t="shared" si="9"/>
        <v>2.2667170381564036E-4</v>
      </c>
      <c r="G219" s="99"/>
      <c r="H219" s="85"/>
    </row>
    <row r="220" spans="1:8" x14ac:dyDescent="0.4">
      <c r="A220" s="13" t="s">
        <v>819</v>
      </c>
      <c r="B220" s="98">
        <v>5</v>
      </c>
      <c r="C220" s="85">
        <f t="shared" si="9"/>
        <v>1.8889308651303362E-4</v>
      </c>
      <c r="G220" s="99"/>
      <c r="H220" s="85"/>
    </row>
    <row r="221" spans="1:8" x14ac:dyDescent="0.4">
      <c r="B221" s="99">
        <f>SUM(B209:B220)</f>
        <v>26470</v>
      </c>
      <c r="C221" s="85"/>
      <c r="G221" s="99"/>
      <c r="H221" s="85"/>
    </row>
    <row r="222" spans="1:8" x14ac:dyDescent="0.4">
      <c r="A222" s="74" t="s">
        <v>2210</v>
      </c>
      <c r="B222" s="99"/>
      <c r="C222" s="85"/>
      <c r="G222" s="99"/>
      <c r="H222" s="85"/>
    </row>
    <row r="223" spans="1:8" x14ac:dyDescent="0.4">
      <c r="A223" s="73" t="s">
        <v>3198</v>
      </c>
      <c r="B223" s="99"/>
      <c r="C223" s="85"/>
      <c r="G223" s="99"/>
      <c r="H223" s="85"/>
    </row>
    <row r="224" spans="1:8" x14ac:dyDescent="0.4">
      <c r="A224" s="73"/>
      <c r="B224" s="99"/>
      <c r="C224" s="85"/>
      <c r="G224" s="99"/>
      <c r="H224" s="85"/>
    </row>
    <row r="225" spans="1:8" x14ac:dyDescent="0.4">
      <c r="B225" s="99"/>
      <c r="C225" s="85"/>
      <c r="G225" s="99"/>
      <c r="H225" s="85"/>
    </row>
    <row r="226" spans="1:8" x14ac:dyDescent="0.4">
      <c r="A226" s="17" t="s">
        <v>1948</v>
      </c>
      <c r="B226" s="100" t="s">
        <v>1864</v>
      </c>
      <c r="C226" s="85"/>
      <c r="F226" s="17" t="s">
        <v>1880</v>
      </c>
      <c r="G226" s="100" t="s">
        <v>1864</v>
      </c>
      <c r="H226" s="85"/>
    </row>
    <row r="227" spans="1:8" x14ac:dyDescent="0.4">
      <c r="A227" s="13" t="s">
        <v>2002</v>
      </c>
      <c r="B227" s="98">
        <v>13571</v>
      </c>
      <c r="C227" s="85">
        <f t="shared" ref="C227:C238" si="11">B227/26470</f>
        <v>0.51269361541367586</v>
      </c>
      <c r="F227" s="13" t="s">
        <v>2027</v>
      </c>
      <c r="G227" s="98">
        <v>3071</v>
      </c>
      <c r="H227" s="85">
        <f t="shared" ref="H227:H236" si="12">G227/26470</f>
        <v>0.11601813373630525</v>
      </c>
    </row>
    <row r="228" spans="1:8" x14ac:dyDescent="0.4">
      <c r="A228" s="13" t="s">
        <v>1997</v>
      </c>
      <c r="B228" s="98">
        <v>7479</v>
      </c>
      <c r="C228" s="85">
        <f t="shared" si="11"/>
        <v>0.28254627880619571</v>
      </c>
      <c r="F228" s="13" t="s">
        <v>1982</v>
      </c>
      <c r="G228" s="98">
        <v>1165</v>
      </c>
      <c r="H228" s="85">
        <f t="shared" si="12"/>
        <v>4.4012089157536835E-2</v>
      </c>
    </row>
    <row r="229" spans="1:8" x14ac:dyDescent="0.4">
      <c r="A229" s="13" t="s">
        <v>764</v>
      </c>
      <c r="B229" s="98">
        <v>1815</v>
      </c>
      <c r="C229" s="85">
        <f t="shared" si="11"/>
        <v>6.8568190404231205E-2</v>
      </c>
      <c r="F229" s="13" t="s">
        <v>2185</v>
      </c>
      <c r="G229" s="98">
        <v>637</v>
      </c>
      <c r="H229" s="85">
        <f t="shared" si="12"/>
        <v>2.4064979221760485E-2</v>
      </c>
    </row>
    <row r="230" spans="1:8" x14ac:dyDescent="0.4">
      <c r="A230" s="13" t="s">
        <v>1968</v>
      </c>
      <c r="B230" s="98">
        <v>1447</v>
      </c>
      <c r="C230" s="85">
        <f t="shared" si="11"/>
        <v>5.466565923687193E-2</v>
      </c>
      <c r="F230" s="13" t="s">
        <v>2220</v>
      </c>
      <c r="G230" s="98">
        <v>635</v>
      </c>
      <c r="H230" s="85">
        <f t="shared" si="12"/>
        <v>2.3989421987155271E-2</v>
      </c>
    </row>
    <row r="231" spans="1:8" x14ac:dyDescent="0.4">
      <c r="A231" s="13" t="s">
        <v>1989</v>
      </c>
      <c r="B231" s="98">
        <v>1187</v>
      </c>
      <c r="C231" s="85">
        <f t="shared" si="11"/>
        <v>4.4843218738194184E-2</v>
      </c>
      <c r="F231" s="13" t="s">
        <v>1790</v>
      </c>
      <c r="G231" s="98">
        <v>484</v>
      </c>
      <c r="H231" s="85">
        <f t="shared" si="12"/>
        <v>1.8284850774461656E-2</v>
      </c>
    </row>
    <row r="232" spans="1:8" x14ac:dyDescent="0.4">
      <c r="A232" s="13" t="s">
        <v>1980</v>
      </c>
      <c r="B232" s="98">
        <v>488</v>
      </c>
      <c r="C232" s="85">
        <f t="shared" si="11"/>
        <v>1.8435965243672081E-2</v>
      </c>
      <c r="F232" s="13" t="s">
        <v>2217</v>
      </c>
      <c r="G232" s="98">
        <v>471</v>
      </c>
      <c r="H232" s="85">
        <f t="shared" si="12"/>
        <v>1.7793728749527768E-2</v>
      </c>
    </row>
    <row r="233" spans="1:8" x14ac:dyDescent="0.4">
      <c r="A233" s="13" t="s">
        <v>773</v>
      </c>
      <c r="B233" s="98">
        <v>273</v>
      </c>
      <c r="C233" s="85">
        <f t="shared" si="11"/>
        <v>1.0313562523611635E-2</v>
      </c>
      <c r="F233" s="13" t="s">
        <v>2221</v>
      </c>
      <c r="G233" s="98">
        <v>438</v>
      </c>
      <c r="H233" s="85">
        <f t="shared" si="12"/>
        <v>1.6547034378541745E-2</v>
      </c>
    </row>
    <row r="234" spans="1:8" x14ac:dyDescent="0.4">
      <c r="A234" s="13" t="s">
        <v>1974</v>
      </c>
      <c r="B234" s="98">
        <v>191</v>
      </c>
      <c r="C234" s="85">
        <f t="shared" si="11"/>
        <v>7.2157159047978843E-3</v>
      </c>
      <c r="F234" s="13" t="s">
        <v>2201</v>
      </c>
      <c r="G234" s="98">
        <v>387</v>
      </c>
      <c r="H234" s="85">
        <f t="shared" si="12"/>
        <v>1.4620324896108802E-2</v>
      </c>
    </row>
    <row r="235" spans="1:8" x14ac:dyDescent="0.4">
      <c r="A235" s="13" t="s">
        <v>1967</v>
      </c>
      <c r="B235" s="98">
        <v>6</v>
      </c>
      <c r="C235" s="85">
        <f t="shared" si="11"/>
        <v>2.2667170381564036E-4</v>
      </c>
      <c r="F235" s="13" t="s">
        <v>2218</v>
      </c>
      <c r="G235" s="98">
        <v>382</v>
      </c>
      <c r="H235" s="85">
        <f t="shared" si="12"/>
        <v>1.4431431809595769E-2</v>
      </c>
    </row>
    <row r="236" spans="1:8" x14ac:dyDescent="0.4">
      <c r="A236" s="13" t="s">
        <v>810</v>
      </c>
      <c r="B236" s="98">
        <v>6</v>
      </c>
      <c r="C236" s="85">
        <f t="shared" si="11"/>
        <v>2.2667170381564036E-4</v>
      </c>
      <c r="F236" s="13" t="s">
        <v>842</v>
      </c>
      <c r="G236" s="98">
        <f>26470-G235-G234-G233-G232-G231-G230-G229-G228-G227</f>
        <v>18800</v>
      </c>
      <c r="H236" s="85">
        <f t="shared" si="12"/>
        <v>0.71023800528900638</v>
      </c>
    </row>
    <row r="237" spans="1:8" x14ac:dyDescent="0.4">
      <c r="A237" s="13" t="s">
        <v>1999</v>
      </c>
      <c r="B237" s="98">
        <v>4</v>
      </c>
      <c r="C237" s="85">
        <f t="shared" si="11"/>
        <v>1.511144692104269E-4</v>
      </c>
      <c r="G237" s="99">
        <f>SUM(G227:G236)</f>
        <v>26470</v>
      </c>
      <c r="H237" s="85"/>
    </row>
    <row r="238" spans="1:8" x14ac:dyDescent="0.4">
      <c r="A238" s="13" t="s">
        <v>1972</v>
      </c>
      <c r="B238" s="98">
        <v>3</v>
      </c>
      <c r="C238" s="85">
        <f t="shared" si="11"/>
        <v>1.1333585190782018E-4</v>
      </c>
      <c r="F238" s="74" t="s">
        <v>997</v>
      </c>
      <c r="G238" s="99"/>
      <c r="H238" s="85"/>
    </row>
    <row r="239" spans="1:8" x14ac:dyDescent="0.4">
      <c r="B239" s="99">
        <f>SUM(B227:B238)</f>
        <v>26470</v>
      </c>
      <c r="C239" s="85"/>
      <c r="F239" s="73" t="s">
        <v>3198</v>
      </c>
      <c r="G239" s="99"/>
      <c r="H239" s="85"/>
    </row>
    <row r="240" spans="1:8" x14ac:dyDescent="0.4">
      <c r="A240" s="74" t="s">
        <v>2174</v>
      </c>
      <c r="B240" s="99"/>
      <c r="C240" s="85"/>
      <c r="G240" s="99"/>
      <c r="H240" s="85"/>
    </row>
    <row r="241" spans="1:8" x14ac:dyDescent="0.4">
      <c r="A241" s="73" t="s">
        <v>3198</v>
      </c>
      <c r="B241" s="99"/>
      <c r="C241" s="85"/>
      <c r="G241" s="99"/>
      <c r="H241" s="85"/>
    </row>
    <row r="242" spans="1:8" x14ac:dyDescent="0.4">
      <c r="B242" s="99"/>
      <c r="C242" s="85"/>
      <c r="G242" s="99"/>
      <c r="H242" s="85"/>
    </row>
    <row r="243" spans="1:8" x14ac:dyDescent="0.4">
      <c r="B243" s="99"/>
      <c r="C243" s="85"/>
      <c r="G243" s="99"/>
      <c r="H243" s="85"/>
    </row>
    <row r="244" spans="1:8" x14ac:dyDescent="0.4">
      <c r="A244" s="17" t="s">
        <v>3080</v>
      </c>
      <c r="B244" s="100" t="s">
        <v>1864</v>
      </c>
      <c r="C244" s="85"/>
      <c r="F244" s="17" t="s">
        <v>3070</v>
      </c>
      <c r="G244" s="100" t="s">
        <v>1864</v>
      </c>
      <c r="H244" s="85"/>
    </row>
    <row r="245" spans="1:8" x14ac:dyDescent="0.4">
      <c r="A245" s="20">
        <v>0</v>
      </c>
      <c r="B245" s="102">
        <v>340</v>
      </c>
      <c r="C245" s="90">
        <f t="shared" ref="C245:C255" si="13">B245/26470</f>
        <v>1.2844729882886286E-2</v>
      </c>
      <c r="F245" s="91">
        <v>0</v>
      </c>
      <c r="G245" s="102">
        <v>374</v>
      </c>
      <c r="H245" s="90">
        <f t="shared" ref="H245:H255" si="14">G245/26470</f>
        <v>1.4129202871174916E-2</v>
      </c>
    </row>
    <row r="246" spans="1:8" x14ac:dyDescent="0.4">
      <c r="A246" s="13">
        <v>1</v>
      </c>
      <c r="B246" s="98">
        <v>13</v>
      </c>
      <c r="C246" s="85">
        <f t="shared" si="13"/>
        <v>4.911220249338874E-4</v>
      </c>
      <c r="F246" s="86">
        <v>1</v>
      </c>
      <c r="G246" s="98">
        <v>156</v>
      </c>
      <c r="H246" s="85">
        <f t="shared" si="14"/>
        <v>5.8934642992066492E-3</v>
      </c>
    </row>
    <row r="247" spans="1:8" x14ac:dyDescent="0.4">
      <c r="A247" s="13">
        <v>2</v>
      </c>
      <c r="B247" s="98">
        <v>46</v>
      </c>
      <c r="C247" s="85">
        <f t="shared" si="13"/>
        <v>1.7378163959199094E-3</v>
      </c>
      <c r="F247" s="86">
        <v>2</v>
      </c>
      <c r="G247" s="98">
        <v>326</v>
      </c>
      <c r="H247" s="85">
        <f t="shared" si="14"/>
        <v>1.2315829240649792E-2</v>
      </c>
    </row>
    <row r="248" spans="1:8" x14ac:dyDescent="0.4">
      <c r="A248" s="13">
        <v>3</v>
      </c>
      <c r="B248" s="98">
        <v>132</v>
      </c>
      <c r="C248" s="85">
        <f t="shared" si="13"/>
        <v>4.9867774839440875E-3</v>
      </c>
      <c r="F248" s="86">
        <v>3</v>
      </c>
      <c r="G248" s="98">
        <v>682</v>
      </c>
      <c r="H248" s="85">
        <f t="shared" si="14"/>
        <v>2.5765017000377786E-2</v>
      </c>
    </row>
    <row r="249" spans="1:8" x14ac:dyDescent="0.4">
      <c r="A249" s="13">
        <v>4</v>
      </c>
      <c r="B249" s="98">
        <v>458</v>
      </c>
      <c r="C249" s="85">
        <f t="shared" si="13"/>
        <v>1.730260672459388E-2</v>
      </c>
      <c r="F249" s="86">
        <v>4</v>
      </c>
      <c r="G249" s="98">
        <v>2120</v>
      </c>
      <c r="H249" s="85">
        <f t="shared" si="14"/>
        <v>8.0090668681526256E-2</v>
      </c>
    </row>
    <row r="250" spans="1:8" x14ac:dyDescent="0.4">
      <c r="A250" s="13">
        <v>5</v>
      </c>
      <c r="B250" s="98">
        <v>1925</v>
      </c>
      <c r="C250" s="85">
        <f t="shared" si="13"/>
        <v>7.2723838307517941E-2</v>
      </c>
      <c r="F250" s="86">
        <v>5</v>
      </c>
      <c r="G250" s="98">
        <v>5338</v>
      </c>
      <c r="H250" s="85">
        <f t="shared" si="14"/>
        <v>0.20166225916131469</v>
      </c>
    </row>
    <row r="251" spans="1:8" x14ac:dyDescent="0.4">
      <c r="A251" s="13">
        <v>6</v>
      </c>
      <c r="B251" s="98">
        <v>5610</v>
      </c>
      <c r="C251" s="85">
        <f t="shared" si="13"/>
        <v>0.21193804306762373</v>
      </c>
      <c r="F251" s="86">
        <v>6</v>
      </c>
      <c r="G251" s="98">
        <v>7294</v>
      </c>
      <c r="H251" s="85">
        <f t="shared" si="14"/>
        <v>0.27555723460521347</v>
      </c>
    </row>
    <row r="252" spans="1:8" x14ac:dyDescent="0.4">
      <c r="A252" s="13">
        <v>7</v>
      </c>
      <c r="B252" s="98">
        <v>14371</v>
      </c>
      <c r="C252" s="85">
        <f t="shared" si="13"/>
        <v>0.54291650925576129</v>
      </c>
      <c r="F252" s="86">
        <v>7</v>
      </c>
      <c r="G252" s="98">
        <v>7681</v>
      </c>
      <c r="H252" s="85">
        <f t="shared" si="14"/>
        <v>0.29017755950132224</v>
      </c>
    </row>
    <row r="253" spans="1:8" x14ac:dyDescent="0.4">
      <c r="A253" s="13">
        <v>8</v>
      </c>
      <c r="B253" s="98">
        <v>3467</v>
      </c>
      <c r="C253" s="85">
        <f t="shared" si="13"/>
        <v>0.13097846618813752</v>
      </c>
      <c r="F253" s="86">
        <v>8</v>
      </c>
      <c r="G253" s="98">
        <v>2166</v>
      </c>
      <c r="H253" s="85">
        <f t="shared" si="14"/>
        <v>8.1828485077446167E-2</v>
      </c>
    </row>
    <row r="254" spans="1:8" x14ac:dyDescent="0.4">
      <c r="A254" s="13">
        <v>9</v>
      </c>
      <c r="B254" s="98">
        <v>78</v>
      </c>
      <c r="C254" s="85">
        <f t="shared" si="13"/>
        <v>2.9467321496033246E-3</v>
      </c>
      <c r="F254" s="86">
        <v>9</v>
      </c>
      <c r="G254" s="98">
        <v>286</v>
      </c>
      <c r="H254" s="85">
        <f t="shared" si="14"/>
        <v>1.0804684548545523E-2</v>
      </c>
    </row>
    <row r="255" spans="1:8" x14ac:dyDescent="0.4">
      <c r="A255" s="13">
        <v>10</v>
      </c>
      <c r="B255" s="98">
        <v>30</v>
      </c>
      <c r="C255" s="85">
        <f t="shared" si="13"/>
        <v>1.1333585190782018E-3</v>
      </c>
      <c r="F255" s="86">
        <v>10</v>
      </c>
      <c r="G255" s="98">
        <v>47</v>
      </c>
      <c r="H255" s="85">
        <f t="shared" si="14"/>
        <v>1.775595013222516E-3</v>
      </c>
    </row>
    <row r="256" spans="1:8" x14ac:dyDescent="0.4">
      <c r="B256" s="99">
        <f>SUM(B245:B255)</f>
        <v>26470</v>
      </c>
      <c r="C256" s="85"/>
      <c r="G256" s="99">
        <f>SUM(G245:G255)</f>
        <v>26470</v>
      </c>
      <c r="H256" s="85"/>
    </row>
    <row r="257" spans="1:8" x14ac:dyDescent="0.4">
      <c r="A257" s="73" t="s">
        <v>1086</v>
      </c>
      <c r="B257" s="99"/>
      <c r="C257" s="85"/>
      <c r="F257" s="73" t="s">
        <v>1086</v>
      </c>
      <c r="G257" s="99"/>
      <c r="H257" s="85"/>
    </row>
    <row r="258" spans="1:8" x14ac:dyDescent="0.4">
      <c r="B258" s="99"/>
      <c r="C258" s="85"/>
      <c r="G258" s="99"/>
      <c r="H258" s="85"/>
    </row>
    <row r="259" spans="1:8" x14ac:dyDescent="0.4">
      <c r="B259" s="99"/>
      <c r="C259" s="85"/>
      <c r="G259" s="99"/>
      <c r="H259" s="85"/>
    </row>
    <row r="260" spans="1:8" x14ac:dyDescent="0.4">
      <c r="A260" s="17" t="s">
        <v>3084</v>
      </c>
      <c r="B260" s="100" t="s">
        <v>1864</v>
      </c>
      <c r="C260" s="85"/>
      <c r="F260" s="17" t="s">
        <v>3091</v>
      </c>
      <c r="G260" s="100" t="s">
        <v>1864</v>
      </c>
      <c r="H260" s="85"/>
    </row>
    <row r="261" spans="1:8" x14ac:dyDescent="0.4">
      <c r="A261" s="13" t="s">
        <v>825</v>
      </c>
      <c r="B261" s="98">
        <v>78</v>
      </c>
      <c r="C261" s="85">
        <f t="shared" ref="C261:C271" si="15">B261/26470</f>
        <v>2.9467321496033246E-3</v>
      </c>
      <c r="F261" s="13" t="s">
        <v>825</v>
      </c>
      <c r="G261" s="98">
        <v>78</v>
      </c>
      <c r="H261" s="85">
        <f t="shared" ref="H261:H271" si="16">G261/26470</f>
        <v>2.9467321496033246E-3</v>
      </c>
    </row>
    <row r="262" spans="1:8" x14ac:dyDescent="0.4">
      <c r="A262" s="13" t="s">
        <v>817</v>
      </c>
      <c r="B262" s="98">
        <v>38</v>
      </c>
      <c r="C262" s="85">
        <f t="shared" si="15"/>
        <v>1.4355874574990555E-3</v>
      </c>
      <c r="F262" s="13" t="s">
        <v>817</v>
      </c>
      <c r="G262" s="98">
        <v>38</v>
      </c>
      <c r="H262" s="85">
        <f t="shared" si="16"/>
        <v>1.4355874574990555E-3</v>
      </c>
    </row>
    <row r="263" spans="1:8" x14ac:dyDescent="0.4">
      <c r="A263" s="13" t="s">
        <v>797</v>
      </c>
      <c r="B263" s="98">
        <v>21</v>
      </c>
      <c r="C263" s="85">
        <f t="shared" si="15"/>
        <v>7.9335096335474121E-4</v>
      </c>
      <c r="F263" s="13" t="s">
        <v>797</v>
      </c>
      <c r="G263" s="98">
        <v>21</v>
      </c>
      <c r="H263" s="85">
        <f t="shared" si="16"/>
        <v>7.9335096335474121E-4</v>
      </c>
    </row>
    <row r="264" spans="1:8" x14ac:dyDescent="0.4">
      <c r="A264" s="13" t="s">
        <v>818</v>
      </c>
      <c r="B264" s="98">
        <v>19</v>
      </c>
      <c r="C264" s="85">
        <f t="shared" si="15"/>
        <v>7.1779372874952773E-4</v>
      </c>
      <c r="F264" s="13" t="s">
        <v>818</v>
      </c>
      <c r="G264" s="98">
        <v>19</v>
      </c>
      <c r="H264" s="85">
        <f t="shared" si="16"/>
        <v>7.1779372874952773E-4</v>
      </c>
    </row>
    <row r="265" spans="1:8" x14ac:dyDescent="0.4">
      <c r="A265" s="13" t="s">
        <v>863</v>
      </c>
      <c r="B265" s="98">
        <v>4</v>
      </c>
      <c r="C265" s="85">
        <f t="shared" si="15"/>
        <v>1.511144692104269E-4</v>
      </c>
      <c r="F265" s="13" t="s">
        <v>863</v>
      </c>
      <c r="G265" s="98">
        <v>4</v>
      </c>
      <c r="H265" s="85">
        <f t="shared" si="16"/>
        <v>1.511144692104269E-4</v>
      </c>
    </row>
    <row r="266" spans="1:8" x14ac:dyDescent="0.4">
      <c r="A266" s="13" t="s">
        <v>779</v>
      </c>
      <c r="B266" s="98">
        <v>37</v>
      </c>
      <c r="C266" s="85">
        <f t="shared" si="15"/>
        <v>1.3978088401964488E-3</v>
      </c>
      <c r="F266" s="13" t="s">
        <v>779</v>
      </c>
      <c r="G266" s="98">
        <v>37</v>
      </c>
      <c r="H266" s="85">
        <f t="shared" si="16"/>
        <v>1.3978088401964488E-3</v>
      </c>
    </row>
    <row r="267" spans="1:8" x14ac:dyDescent="0.4">
      <c r="A267" s="13" t="s">
        <v>812</v>
      </c>
      <c r="B267" s="98">
        <v>43</v>
      </c>
      <c r="C267" s="85">
        <f t="shared" si="15"/>
        <v>1.6244805440120893E-3</v>
      </c>
      <c r="F267" s="13" t="s">
        <v>812</v>
      </c>
      <c r="G267" s="98">
        <v>43</v>
      </c>
      <c r="H267" s="85">
        <f t="shared" si="16"/>
        <v>1.6244805440120893E-3</v>
      </c>
    </row>
    <row r="268" spans="1:8" x14ac:dyDescent="0.4">
      <c r="A268" s="13" t="s">
        <v>809</v>
      </c>
      <c r="B268" s="98">
        <v>197</v>
      </c>
      <c r="C268" s="85">
        <f t="shared" si="15"/>
        <v>7.442387608613525E-3</v>
      </c>
      <c r="F268" s="13" t="s">
        <v>809</v>
      </c>
      <c r="G268" s="98">
        <v>197</v>
      </c>
      <c r="H268" s="85">
        <f t="shared" si="16"/>
        <v>7.442387608613525E-3</v>
      </c>
    </row>
    <row r="269" spans="1:8" x14ac:dyDescent="0.4">
      <c r="A269" s="13" t="s">
        <v>787</v>
      </c>
      <c r="B269" s="98">
        <v>1395</v>
      </c>
      <c r="C269" s="85">
        <f t="shared" si="15"/>
        <v>5.2701171137136384E-2</v>
      </c>
      <c r="F269" s="13" t="s">
        <v>787</v>
      </c>
      <c r="G269" s="98">
        <v>1395</v>
      </c>
      <c r="H269" s="85">
        <f t="shared" si="16"/>
        <v>5.2701171137136384E-2</v>
      </c>
    </row>
    <row r="270" spans="1:8" x14ac:dyDescent="0.4">
      <c r="A270" s="13" t="s">
        <v>740</v>
      </c>
      <c r="B270" s="98">
        <v>24309</v>
      </c>
      <c r="C270" s="85">
        <f t="shared" si="15"/>
        <v>0.91836040800906682</v>
      </c>
      <c r="F270" s="13" t="s">
        <v>740</v>
      </c>
      <c r="G270" s="98">
        <v>24309</v>
      </c>
      <c r="H270" s="85">
        <f t="shared" si="16"/>
        <v>0.91836040800906682</v>
      </c>
    </row>
    <row r="271" spans="1:8" x14ac:dyDescent="0.4">
      <c r="A271" s="20"/>
      <c r="B271" s="102">
        <v>329</v>
      </c>
      <c r="C271" s="90">
        <f t="shared" si="15"/>
        <v>1.2429165092557612E-2</v>
      </c>
      <c r="F271" s="20"/>
      <c r="G271" s="102">
        <v>329</v>
      </c>
      <c r="H271" s="90">
        <f t="shared" si="16"/>
        <v>1.2429165092557612E-2</v>
      </c>
    </row>
    <row r="272" spans="1:8" x14ac:dyDescent="0.4">
      <c r="B272" s="99">
        <f>SUM(B261:B271)</f>
        <v>26470</v>
      </c>
      <c r="C272" s="85"/>
      <c r="G272" s="99">
        <f>SUM(G261:G271)</f>
        <v>26470</v>
      </c>
      <c r="H272" s="85"/>
    </row>
    <row r="273" spans="1:8" x14ac:dyDescent="0.4">
      <c r="A273" s="73" t="s">
        <v>2208</v>
      </c>
      <c r="B273" s="99"/>
      <c r="C273" s="85"/>
      <c r="F273" s="73" t="s">
        <v>2208</v>
      </c>
      <c r="G273" s="99"/>
      <c r="H273" s="85"/>
    </row>
    <row r="274" spans="1:8" x14ac:dyDescent="0.4">
      <c r="B274" s="99"/>
      <c r="C274" s="85"/>
      <c r="G274" s="99"/>
      <c r="H274" s="85"/>
    </row>
    <row r="275" spans="1:8" x14ac:dyDescent="0.4">
      <c r="B275" s="99"/>
      <c r="C275" s="85"/>
      <c r="G275" s="99"/>
      <c r="H275" s="85"/>
    </row>
    <row r="276" spans="1:8" x14ac:dyDescent="0.4">
      <c r="A276" s="17" t="s">
        <v>3099</v>
      </c>
      <c r="B276" s="100" t="s">
        <v>1864</v>
      </c>
      <c r="C276" s="85"/>
      <c r="F276" s="17" t="s">
        <v>1865</v>
      </c>
      <c r="G276" s="100" t="s">
        <v>1864</v>
      </c>
      <c r="H276" s="85"/>
    </row>
    <row r="277" spans="1:8" x14ac:dyDescent="0.4">
      <c r="A277" s="91">
        <v>0</v>
      </c>
      <c r="B277" s="102">
        <v>1245</v>
      </c>
      <c r="C277" s="90">
        <f t="shared" ref="C277:C302" si="17">B277/26470</f>
        <v>4.7034378541745372E-2</v>
      </c>
      <c r="F277" s="91">
        <v>0</v>
      </c>
      <c r="G277" s="102">
        <v>1749</v>
      </c>
      <c r="H277" s="90">
        <f t="shared" ref="H277:H288" si="18">G277/26470</f>
        <v>6.6074801662259167E-2</v>
      </c>
    </row>
    <row r="278" spans="1:8" x14ac:dyDescent="0.4">
      <c r="A278" s="86">
        <v>1</v>
      </c>
      <c r="B278" s="98">
        <v>1187</v>
      </c>
      <c r="C278" s="85">
        <f t="shared" si="17"/>
        <v>4.4843218738194184E-2</v>
      </c>
      <c r="F278" s="86">
        <v>1</v>
      </c>
      <c r="G278" s="98">
        <v>882</v>
      </c>
      <c r="H278" s="85">
        <f t="shared" si="18"/>
        <v>3.3320740460899133E-2</v>
      </c>
    </row>
    <row r="279" spans="1:8" x14ac:dyDescent="0.4">
      <c r="A279" s="86">
        <v>2</v>
      </c>
      <c r="B279" s="98">
        <v>2804</v>
      </c>
      <c r="C279" s="85">
        <f t="shared" si="17"/>
        <v>0.10593124291650925</v>
      </c>
      <c r="F279" s="86">
        <v>2</v>
      </c>
      <c r="G279" s="98">
        <v>2859</v>
      </c>
      <c r="H279" s="85">
        <f t="shared" si="18"/>
        <v>0.10800906686815262</v>
      </c>
    </row>
    <row r="280" spans="1:8" x14ac:dyDescent="0.4">
      <c r="A280" s="86">
        <v>3</v>
      </c>
      <c r="B280" s="98">
        <v>4209</v>
      </c>
      <c r="C280" s="85">
        <f t="shared" si="17"/>
        <v>0.1590102002266717</v>
      </c>
      <c r="F280" s="86">
        <v>3</v>
      </c>
      <c r="G280" s="98">
        <v>4847</v>
      </c>
      <c r="H280" s="85">
        <f t="shared" si="18"/>
        <v>0.1831129580657348</v>
      </c>
    </row>
    <row r="281" spans="1:8" x14ac:dyDescent="0.4">
      <c r="A281" s="86">
        <v>4</v>
      </c>
      <c r="B281" s="98">
        <v>3235</v>
      </c>
      <c r="C281" s="85">
        <f t="shared" si="17"/>
        <v>0.12221382697393275</v>
      </c>
      <c r="F281" s="86">
        <v>4</v>
      </c>
      <c r="G281" s="98">
        <v>6095</v>
      </c>
      <c r="H281" s="85">
        <f t="shared" si="18"/>
        <v>0.230260672459388</v>
      </c>
    </row>
    <row r="282" spans="1:8" x14ac:dyDescent="0.4">
      <c r="A282" s="86">
        <v>5</v>
      </c>
      <c r="B282" s="98">
        <v>1741</v>
      </c>
      <c r="C282" s="85">
        <f t="shared" si="17"/>
        <v>6.577257272383831E-2</v>
      </c>
      <c r="F282" s="86">
        <v>5</v>
      </c>
      <c r="G282" s="98">
        <v>4684</v>
      </c>
      <c r="H282" s="85">
        <f t="shared" si="18"/>
        <v>0.17695504344540991</v>
      </c>
    </row>
    <row r="283" spans="1:8" x14ac:dyDescent="0.4">
      <c r="A283" s="86">
        <v>6</v>
      </c>
      <c r="B283" s="98">
        <v>1049</v>
      </c>
      <c r="C283" s="85">
        <f t="shared" si="17"/>
        <v>3.9629769550434457E-2</v>
      </c>
      <c r="F283" s="86">
        <v>6</v>
      </c>
      <c r="G283" s="98">
        <v>3296</v>
      </c>
      <c r="H283" s="85">
        <f t="shared" si="18"/>
        <v>0.12451832262939176</v>
      </c>
    </row>
    <row r="284" spans="1:8" x14ac:dyDescent="0.4">
      <c r="A284" s="86">
        <v>7</v>
      </c>
      <c r="B284" s="98">
        <v>1287</v>
      </c>
      <c r="C284" s="85">
        <f t="shared" si="17"/>
        <v>4.8621080468454855E-2</v>
      </c>
      <c r="F284" s="86">
        <v>7</v>
      </c>
      <c r="G284" s="98">
        <v>974</v>
      </c>
      <c r="H284" s="85">
        <f t="shared" si="18"/>
        <v>3.6796373252738948E-2</v>
      </c>
    </row>
    <row r="285" spans="1:8" x14ac:dyDescent="0.4">
      <c r="A285" s="86">
        <v>8</v>
      </c>
      <c r="B285" s="98">
        <v>1701</v>
      </c>
      <c r="C285" s="85">
        <f t="shared" si="17"/>
        <v>6.4261428031734041E-2</v>
      </c>
      <c r="F285" s="86">
        <v>8</v>
      </c>
      <c r="G285" s="98">
        <v>445</v>
      </c>
      <c r="H285" s="85">
        <f t="shared" si="18"/>
        <v>1.6811484699659991E-2</v>
      </c>
    </row>
    <row r="286" spans="1:8" x14ac:dyDescent="0.4">
      <c r="A286" s="86">
        <v>9</v>
      </c>
      <c r="B286" s="98">
        <v>1415</v>
      </c>
      <c r="C286" s="85">
        <f t="shared" si="17"/>
        <v>5.3456743483188518E-2</v>
      </c>
      <c r="F286" s="86">
        <v>9</v>
      </c>
      <c r="G286" s="98">
        <v>239</v>
      </c>
      <c r="H286" s="85">
        <f t="shared" si="18"/>
        <v>9.029089535323007E-3</v>
      </c>
    </row>
    <row r="287" spans="1:8" x14ac:dyDescent="0.4">
      <c r="A287" s="86">
        <v>10</v>
      </c>
      <c r="B287" s="98">
        <v>646</v>
      </c>
      <c r="C287" s="85">
        <f t="shared" si="17"/>
        <v>2.4404986777483945E-2</v>
      </c>
      <c r="F287" s="86">
        <v>10</v>
      </c>
      <c r="G287" s="98">
        <v>71</v>
      </c>
      <c r="H287" s="85">
        <f t="shared" si="18"/>
        <v>2.6822818284850773E-3</v>
      </c>
    </row>
    <row r="288" spans="1:8" x14ac:dyDescent="0.4">
      <c r="A288" s="86">
        <v>11</v>
      </c>
      <c r="B288" s="98">
        <v>208</v>
      </c>
      <c r="C288" s="85">
        <f t="shared" si="17"/>
        <v>7.8579523989421984E-3</v>
      </c>
      <c r="F288" s="91"/>
      <c r="G288" s="102">
        <v>329</v>
      </c>
      <c r="H288" s="90">
        <f t="shared" si="18"/>
        <v>1.2429165092557612E-2</v>
      </c>
    </row>
    <row r="289" spans="1:8" x14ac:dyDescent="0.4">
      <c r="A289" s="86">
        <v>88</v>
      </c>
      <c r="B289" s="98">
        <v>1</v>
      </c>
      <c r="C289" s="85">
        <f t="shared" si="17"/>
        <v>3.7778617302606726E-5</v>
      </c>
      <c r="G289" s="99">
        <f>SUM(G277:G288)</f>
        <v>26470</v>
      </c>
      <c r="H289" s="85"/>
    </row>
    <row r="290" spans="1:8" x14ac:dyDescent="0.4">
      <c r="A290" s="86">
        <v>99</v>
      </c>
      <c r="B290" s="98">
        <v>44</v>
      </c>
      <c r="C290" s="85">
        <f t="shared" si="17"/>
        <v>1.6622591613146959E-3</v>
      </c>
      <c r="F290" s="73" t="s">
        <v>2163</v>
      </c>
      <c r="G290" s="99"/>
      <c r="H290" s="85"/>
    </row>
    <row r="291" spans="1:8" x14ac:dyDescent="0.4">
      <c r="A291" s="86" t="s">
        <v>859</v>
      </c>
      <c r="B291" s="98">
        <v>745</v>
      </c>
      <c r="C291" s="85">
        <f t="shared" si="17"/>
        <v>2.814506989044201E-2</v>
      </c>
      <c r="G291" s="99"/>
      <c r="H291" s="85"/>
    </row>
    <row r="292" spans="1:8" x14ac:dyDescent="0.4">
      <c r="A292" s="86" t="s">
        <v>788</v>
      </c>
      <c r="B292" s="98">
        <v>827</v>
      </c>
      <c r="C292" s="85">
        <f t="shared" si="17"/>
        <v>3.1242916509255762E-2</v>
      </c>
      <c r="G292" s="99"/>
      <c r="H292" s="85"/>
    </row>
    <row r="293" spans="1:8" x14ac:dyDescent="0.4">
      <c r="A293" s="86" t="s">
        <v>848</v>
      </c>
      <c r="B293" s="98">
        <v>412</v>
      </c>
      <c r="C293" s="85">
        <f t="shared" si="17"/>
        <v>1.556479032867397E-2</v>
      </c>
      <c r="G293" s="99"/>
      <c r="H293" s="85"/>
    </row>
    <row r="294" spans="1:8" x14ac:dyDescent="0.4">
      <c r="A294" s="86" t="s">
        <v>839</v>
      </c>
      <c r="B294" s="98">
        <v>648</v>
      </c>
      <c r="C294" s="85">
        <f t="shared" si="17"/>
        <v>2.4480544012089156E-2</v>
      </c>
      <c r="G294" s="99"/>
      <c r="H294" s="85"/>
    </row>
    <row r="295" spans="1:8" x14ac:dyDescent="0.4">
      <c r="A295" s="86" t="s">
        <v>831</v>
      </c>
      <c r="B295" s="98">
        <v>494</v>
      </c>
      <c r="C295" s="85">
        <f t="shared" si="17"/>
        <v>1.8662636947487724E-2</v>
      </c>
      <c r="G295" s="99"/>
      <c r="H295" s="85"/>
    </row>
    <row r="296" spans="1:8" x14ac:dyDescent="0.4">
      <c r="A296" s="86" t="s">
        <v>820</v>
      </c>
      <c r="B296" s="98">
        <v>221</v>
      </c>
      <c r="C296" s="85">
        <f t="shared" si="17"/>
        <v>8.3490744238760867E-3</v>
      </c>
      <c r="G296" s="99"/>
      <c r="H296" s="85"/>
    </row>
    <row r="297" spans="1:8" x14ac:dyDescent="0.4">
      <c r="A297" s="86" t="s">
        <v>845</v>
      </c>
      <c r="B297" s="98">
        <v>316</v>
      </c>
      <c r="C297" s="85">
        <f t="shared" si="17"/>
        <v>1.1938043067623725E-2</v>
      </c>
      <c r="G297" s="99"/>
      <c r="H297" s="85"/>
    </row>
    <row r="298" spans="1:8" x14ac:dyDescent="0.4">
      <c r="A298" s="86" t="s">
        <v>856</v>
      </c>
      <c r="B298" s="98">
        <v>120</v>
      </c>
      <c r="C298" s="85">
        <f t="shared" si="17"/>
        <v>4.533434076312807E-3</v>
      </c>
      <c r="G298" s="99"/>
      <c r="H298" s="85"/>
    </row>
    <row r="299" spans="1:8" x14ac:dyDescent="0.4">
      <c r="A299" s="86" t="s">
        <v>780</v>
      </c>
      <c r="B299" s="98">
        <v>199</v>
      </c>
      <c r="C299" s="85">
        <f t="shared" si="17"/>
        <v>7.5179448432187383E-3</v>
      </c>
      <c r="G299" s="99"/>
      <c r="H299" s="85"/>
    </row>
    <row r="300" spans="1:8" x14ac:dyDescent="0.4">
      <c r="A300" s="86" t="s">
        <v>832</v>
      </c>
      <c r="B300" s="98">
        <v>146</v>
      </c>
      <c r="C300" s="85">
        <f t="shared" si="17"/>
        <v>5.515678126180582E-3</v>
      </c>
      <c r="G300" s="99"/>
      <c r="H300" s="85"/>
    </row>
    <row r="301" spans="1:8" x14ac:dyDescent="0.4">
      <c r="A301" s="86" t="s">
        <v>844</v>
      </c>
      <c r="B301" s="98">
        <v>119</v>
      </c>
      <c r="C301" s="85">
        <f t="shared" si="17"/>
        <v>4.4956554590102E-3</v>
      </c>
      <c r="G301" s="99"/>
      <c r="H301" s="85"/>
    </row>
    <row r="302" spans="1:8" x14ac:dyDescent="0.4">
      <c r="A302" s="91"/>
      <c r="B302" s="102">
        <v>1451</v>
      </c>
      <c r="C302" s="90">
        <f t="shared" si="17"/>
        <v>5.4816773706082358E-2</v>
      </c>
      <c r="G302" s="99"/>
      <c r="H302" s="85"/>
    </row>
    <row r="303" spans="1:8" x14ac:dyDescent="0.4">
      <c r="B303" s="99">
        <f>SUM(B277:B302)</f>
        <v>26470</v>
      </c>
      <c r="C303" s="85"/>
      <c r="G303" s="99"/>
      <c r="H303" s="85"/>
    </row>
    <row r="304" spans="1:8" x14ac:dyDescent="0.4">
      <c r="A304" s="73" t="s">
        <v>2163</v>
      </c>
      <c r="B304" s="99"/>
      <c r="C304" s="85"/>
      <c r="G304" s="99"/>
      <c r="H304" s="85"/>
    </row>
    <row r="305" spans="1:8" x14ac:dyDescent="0.4">
      <c r="B305" s="99"/>
      <c r="C305" s="85"/>
      <c r="G305" s="99"/>
      <c r="H305" s="85"/>
    </row>
    <row r="306" spans="1:8" x14ac:dyDescent="0.4">
      <c r="B306" s="99"/>
      <c r="C306" s="85"/>
      <c r="G306" s="99"/>
      <c r="H306" s="85"/>
    </row>
    <row r="307" spans="1:8" x14ac:dyDescent="0.4">
      <c r="B307" s="99"/>
      <c r="C307" s="85"/>
      <c r="G307" s="99"/>
      <c r="H307" s="85"/>
    </row>
    <row r="308" spans="1:8" x14ac:dyDescent="0.4">
      <c r="A308" s="17" t="s">
        <v>1862</v>
      </c>
      <c r="B308" s="100" t="s">
        <v>1864</v>
      </c>
      <c r="C308" s="85"/>
      <c r="F308" s="17" t="s">
        <v>1899</v>
      </c>
      <c r="G308" s="100" t="s">
        <v>1864</v>
      </c>
      <c r="H308" s="85"/>
    </row>
    <row r="309" spans="1:8" x14ac:dyDescent="0.4">
      <c r="A309" s="91">
        <v>0</v>
      </c>
      <c r="B309" s="102">
        <v>25960</v>
      </c>
      <c r="C309" s="90">
        <f t="shared" ref="C309:C320" si="19">B309/26470</f>
        <v>0.98073290517567058</v>
      </c>
      <c r="F309" s="20">
        <v>0</v>
      </c>
      <c r="G309" s="102">
        <v>24279</v>
      </c>
      <c r="H309" s="90">
        <f t="shared" ref="H309:H320" si="20">G309/26470</f>
        <v>0.91722704948998868</v>
      </c>
    </row>
    <row r="310" spans="1:8" x14ac:dyDescent="0.4">
      <c r="A310" s="86">
        <v>1</v>
      </c>
      <c r="B310" s="98">
        <v>6</v>
      </c>
      <c r="C310" s="85">
        <f t="shared" si="19"/>
        <v>2.2667170381564036E-4</v>
      </c>
      <c r="F310" s="13">
        <v>1</v>
      </c>
      <c r="G310" s="98">
        <v>62</v>
      </c>
      <c r="H310" s="85">
        <f t="shared" si="20"/>
        <v>2.3422742727616168E-3</v>
      </c>
    </row>
    <row r="311" spans="1:8" x14ac:dyDescent="0.4">
      <c r="A311" s="86">
        <v>2</v>
      </c>
      <c r="B311" s="98">
        <v>12</v>
      </c>
      <c r="C311" s="85">
        <f t="shared" si="19"/>
        <v>4.5334340763128071E-4</v>
      </c>
      <c r="F311" s="13">
        <v>2</v>
      </c>
      <c r="G311" s="98">
        <v>12</v>
      </c>
      <c r="H311" s="85">
        <f t="shared" si="20"/>
        <v>4.5334340763128071E-4</v>
      </c>
    </row>
    <row r="312" spans="1:8" x14ac:dyDescent="0.4">
      <c r="A312" s="86">
        <v>3</v>
      </c>
      <c r="B312" s="98">
        <v>26</v>
      </c>
      <c r="C312" s="85">
        <f t="shared" si="19"/>
        <v>9.822440498677748E-4</v>
      </c>
      <c r="F312" s="13">
        <v>4</v>
      </c>
      <c r="G312" s="98">
        <v>13</v>
      </c>
      <c r="H312" s="85">
        <f t="shared" si="20"/>
        <v>4.911220249338874E-4</v>
      </c>
    </row>
    <row r="313" spans="1:8" x14ac:dyDescent="0.4">
      <c r="A313" s="86">
        <v>4</v>
      </c>
      <c r="B313" s="98">
        <v>41</v>
      </c>
      <c r="C313" s="85">
        <f t="shared" si="19"/>
        <v>1.5489233094068758E-3</v>
      </c>
      <c r="F313" s="13">
        <v>5</v>
      </c>
      <c r="G313" s="98">
        <v>14</v>
      </c>
      <c r="H313" s="85">
        <f t="shared" si="20"/>
        <v>5.2890064223649414E-4</v>
      </c>
    </row>
    <row r="314" spans="1:8" x14ac:dyDescent="0.4">
      <c r="A314" s="86">
        <v>5</v>
      </c>
      <c r="B314" s="98">
        <v>32</v>
      </c>
      <c r="C314" s="85">
        <f t="shared" si="19"/>
        <v>1.2089157536834152E-3</v>
      </c>
      <c r="F314" s="13">
        <v>7</v>
      </c>
      <c r="G314" s="98">
        <v>58</v>
      </c>
      <c r="H314" s="85">
        <f t="shared" si="20"/>
        <v>2.1911598035511898E-3</v>
      </c>
    </row>
    <row r="315" spans="1:8" x14ac:dyDescent="0.4">
      <c r="A315" s="86">
        <v>6</v>
      </c>
      <c r="B315" s="98">
        <v>23</v>
      </c>
      <c r="C315" s="85">
        <f t="shared" si="19"/>
        <v>8.6890819795995469E-4</v>
      </c>
      <c r="F315" s="13">
        <v>9</v>
      </c>
      <c r="G315" s="98">
        <v>2</v>
      </c>
      <c r="H315" s="85">
        <f t="shared" si="20"/>
        <v>7.5557234605213452E-5</v>
      </c>
    </row>
    <row r="316" spans="1:8" x14ac:dyDescent="0.4">
      <c r="A316" s="86">
        <v>7</v>
      </c>
      <c r="B316" s="98">
        <v>12</v>
      </c>
      <c r="C316" s="85">
        <f t="shared" si="19"/>
        <v>4.5334340763128071E-4</v>
      </c>
      <c r="F316" s="13">
        <v>10</v>
      </c>
      <c r="G316" s="98">
        <v>41</v>
      </c>
      <c r="H316" s="85">
        <f t="shared" si="20"/>
        <v>1.5489233094068758E-3</v>
      </c>
    </row>
    <row r="317" spans="1:8" x14ac:dyDescent="0.4">
      <c r="A317" s="86">
        <v>8</v>
      </c>
      <c r="B317" s="98">
        <v>8</v>
      </c>
      <c r="C317" s="85">
        <f t="shared" si="19"/>
        <v>3.0222893842085381E-4</v>
      </c>
      <c r="F317" s="13">
        <v>12</v>
      </c>
      <c r="G317" s="98">
        <v>49</v>
      </c>
      <c r="H317" s="85">
        <f t="shared" si="20"/>
        <v>1.8511522478277295E-3</v>
      </c>
    </row>
    <row r="318" spans="1:8" x14ac:dyDescent="0.4">
      <c r="A318" s="86">
        <v>9</v>
      </c>
      <c r="B318" s="98">
        <v>16</v>
      </c>
      <c r="C318" s="85">
        <f t="shared" si="19"/>
        <v>6.0445787684170762E-4</v>
      </c>
      <c r="F318" s="13">
        <v>13</v>
      </c>
      <c r="G318" s="98">
        <v>25</v>
      </c>
      <c r="H318" s="85">
        <f t="shared" si="20"/>
        <v>9.4446543256516816E-4</v>
      </c>
    </row>
    <row r="319" spans="1:8" x14ac:dyDescent="0.4">
      <c r="A319" s="86">
        <v>10</v>
      </c>
      <c r="B319" s="98">
        <v>5</v>
      </c>
      <c r="C319" s="85">
        <f t="shared" si="19"/>
        <v>1.8889308651303362E-4</v>
      </c>
      <c r="F319" s="13">
        <v>15</v>
      </c>
      <c r="G319" s="98">
        <v>9</v>
      </c>
      <c r="H319" s="85">
        <f t="shared" si="20"/>
        <v>3.4000755572346055E-4</v>
      </c>
    </row>
    <row r="320" spans="1:8" x14ac:dyDescent="0.4">
      <c r="A320" s="91"/>
      <c r="B320" s="102">
        <v>329</v>
      </c>
      <c r="C320" s="90">
        <f t="shared" si="19"/>
        <v>1.2429165092557612E-2</v>
      </c>
      <c r="F320" s="20"/>
      <c r="G320" s="102">
        <v>1906</v>
      </c>
      <c r="H320" s="90">
        <f t="shared" si="20"/>
        <v>7.2006044578768413E-2</v>
      </c>
    </row>
    <row r="321" spans="1:8" x14ac:dyDescent="0.4">
      <c r="B321" s="99">
        <f>SUM(B309:B320)</f>
        <v>26470</v>
      </c>
      <c r="C321" s="85"/>
      <c r="G321" s="99">
        <f>SUM(G309:G320)</f>
        <v>26470</v>
      </c>
      <c r="H321" s="85"/>
    </row>
    <row r="322" spans="1:8" x14ac:dyDescent="0.4">
      <c r="A322" s="73" t="s">
        <v>2163</v>
      </c>
      <c r="B322" s="99"/>
      <c r="C322" s="85"/>
      <c r="F322" s="73" t="s">
        <v>2163</v>
      </c>
      <c r="G322" s="99"/>
      <c r="H322" s="85"/>
    </row>
    <row r="323" spans="1:8" x14ac:dyDescent="0.4">
      <c r="B323" s="99"/>
      <c r="C323" s="85"/>
      <c r="G323" s="99"/>
      <c r="H323" s="85"/>
    </row>
    <row r="324" spans="1:8" x14ac:dyDescent="0.4">
      <c r="B324" s="99"/>
      <c r="C324" s="85"/>
      <c r="G324" s="99"/>
      <c r="H324" s="85"/>
    </row>
    <row r="325" spans="1:8" x14ac:dyDescent="0.4">
      <c r="A325" s="17" t="s">
        <v>3086</v>
      </c>
      <c r="B325" s="100" t="s">
        <v>1864</v>
      </c>
      <c r="C325" s="85"/>
      <c r="F325" s="17" t="s">
        <v>1944</v>
      </c>
      <c r="G325" s="100" t="s">
        <v>1864</v>
      </c>
      <c r="H325" s="85"/>
    </row>
    <row r="326" spans="1:8" x14ac:dyDescent="0.4">
      <c r="A326" s="13" t="s">
        <v>3092</v>
      </c>
      <c r="B326" s="98">
        <v>22928</v>
      </c>
      <c r="C326" s="85">
        <f>B326/26470</f>
        <v>0.86618813751416701</v>
      </c>
      <c r="F326" s="91">
        <v>0</v>
      </c>
      <c r="G326" s="102">
        <v>1</v>
      </c>
      <c r="H326" s="90">
        <f t="shared" ref="H326:H341" si="21">G326/26470</f>
        <v>3.7778617302606726E-5</v>
      </c>
    </row>
    <row r="327" spans="1:8" x14ac:dyDescent="0.4">
      <c r="A327" s="13" t="s">
        <v>1987</v>
      </c>
      <c r="B327" s="98">
        <v>2778</v>
      </c>
      <c r="C327" s="85">
        <f>B327/26470</f>
        <v>0.10494899886664148</v>
      </c>
      <c r="F327" s="86">
        <v>6</v>
      </c>
      <c r="G327" s="98">
        <v>1</v>
      </c>
      <c r="H327" s="85">
        <f t="shared" si="21"/>
        <v>3.7778617302606726E-5</v>
      </c>
    </row>
    <row r="328" spans="1:8" x14ac:dyDescent="0.4">
      <c r="A328" s="13" t="s">
        <v>3082</v>
      </c>
      <c r="B328" s="98">
        <v>764</v>
      </c>
      <c r="C328" s="85">
        <f>B328/26470</f>
        <v>2.8862863619191537E-2</v>
      </c>
      <c r="F328" s="86">
        <v>11</v>
      </c>
      <c r="G328" s="98">
        <v>464</v>
      </c>
      <c r="H328" s="85">
        <f t="shared" si="21"/>
        <v>1.7529278428409518E-2</v>
      </c>
    </row>
    <row r="329" spans="1:8" x14ac:dyDescent="0.4">
      <c r="B329" s="99">
        <f>SUM(B326:B328)</f>
        <v>26470</v>
      </c>
      <c r="C329" s="85"/>
      <c r="F329" s="86">
        <v>12</v>
      </c>
      <c r="G329" s="98">
        <v>2335</v>
      </c>
      <c r="H329" s="85">
        <f t="shared" si="21"/>
        <v>8.8213071401586698E-2</v>
      </c>
    </row>
    <row r="330" spans="1:8" x14ac:dyDescent="0.4">
      <c r="B330" s="99"/>
      <c r="C330" s="85"/>
      <c r="F330" s="86">
        <v>23</v>
      </c>
      <c r="G330" s="98">
        <v>603</v>
      </c>
      <c r="H330" s="85">
        <f t="shared" si="21"/>
        <v>2.2780506233471855E-2</v>
      </c>
    </row>
    <row r="331" spans="1:8" x14ac:dyDescent="0.4">
      <c r="B331" s="99"/>
      <c r="C331" s="85"/>
      <c r="F331" s="86">
        <v>24</v>
      </c>
      <c r="G331" s="98">
        <v>1079</v>
      </c>
      <c r="H331" s="85">
        <f t="shared" si="21"/>
        <v>4.0763128069512655E-2</v>
      </c>
    </row>
    <row r="332" spans="1:8" x14ac:dyDescent="0.4">
      <c r="B332" s="99"/>
      <c r="C332" s="85"/>
      <c r="F332" s="86">
        <v>34</v>
      </c>
      <c r="G332" s="98">
        <v>1</v>
      </c>
      <c r="H332" s="85">
        <f t="shared" si="21"/>
        <v>3.7778617302606726E-5</v>
      </c>
    </row>
    <row r="333" spans="1:8" x14ac:dyDescent="0.4">
      <c r="B333" s="99"/>
      <c r="C333" s="85"/>
      <c r="F333" s="86">
        <v>35</v>
      </c>
      <c r="G333" s="98">
        <v>3799</v>
      </c>
      <c r="H333" s="85">
        <f t="shared" si="21"/>
        <v>0.14352096713260296</v>
      </c>
    </row>
    <row r="334" spans="1:8" x14ac:dyDescent="0.4">
      <c r="B334" s="99"/>
      <c r="C334" s="85"/>
      <c r="F334" s="86">
        <v>36</v>
      </c>
      <c r="G334" s="98">
        <v>7819</v>
      </c>
      <c r="H334" s="85">
        <f t="shared" si="21"/>
        <v>0.29539100868908197</v>
      </c>
    </row>
    <row r="335" spans="1:8" x14ac:dyDescent="0.4">
      <c r="B335" s="99"/>
      <c r="C335" s="85"/>
      <c r="F335" s="86">
        <v>38</v>
      </c>
      <c r="G335" s="98">
        <v>1</v>
      </c>
      <c r="H335" s="85">
        <f t="shared" si="21"/>
        <v>3.7778617302606726E-5</v>
      </c>
    </row>
    <row r="336" spans="1:8" x14ac:dyDescent="0.4">
      <c r="B336" s="99"/>
      <c r="C336" s="85"/>
      <c r="F336" s="86">
        <v>39</v>
      </c>
      <c r="G336" s="98">
        <v>4</v>
      </c>
      <c r="H336" s="85">
        <f t="shared" si="21"/>
        <v>1.511144692104269E-4</v>
      </c>
    </row>
    <row r="337" spans="1:8" x14ac:dyDescent="0.4">
      <c r="B337" s="99"/>
      <c r="C337" s="85"/>
      <c r="F337" s="86">
        <v>47</v>
      </c>
      <c r="G337" s="98">
        <v>3</v>
      </c>
      <c r="H337" s="85">
        <f t="shared" si="21"/>
        <v>1.1333585190782018E-4</v>
      </c>
    </row>
    <row r="338" spans="1:8" x14ac:dyDescent="0.4">
      <c r="B338" s="99"/>
      <c r="C338" s="85"/>
      <c r="F338" s="86">
        <v>48</v>
      </c>
      <c r="G338" s="98">
        <v>3</v>
      </c>
      <c r="H338" s="85">
        <f t="shared" si="21"/>
        <v>1.1333585190782018E-4</v>
      </c>
    </row>
    <row r="339" spans="1:8" x14ac:dyDescent="0.4">
      <c r="B339" s="99"/>
      <c r="C339" s="85"/>
      <c r="F339" s="86">
        <v>50</v>
      </c>
      <c r="G339" s="98">
        <v>6</v>
      </c>
      <c r="H339" s="85">
        <f t="shared" si="21"/>
        <v>2.2667170381564036E-4</v>
      </c>
    </row>
    <row r="340" spans="1:8" x14ac:dyDescent="0.4">
      <c r="B340" s="99"/>
      <c r="C340" s="85"/>
      <c r="F340" s="86">
        <v>59</v>
      </c>
      <c r="G340" s="98">
        <v>3902</v>
      </c>
      <c r="H340" s="85">
        <f t="shared" si="21"/>
        <v>0.14741216471477145</v>
      </c>
    </row>
    <row r="341" spans="1:8" x14ac:dyDescent="0.4">
      <c r="B341" s="99"/>
      <c r="C341" s="85"/>
      <c r="F341" s="86">
        <v>60</v>
      </c>
      <c r="G341" s="98">
        <v>6449</v>
      </c>
      <c r="H341" s="85">
        <f t="shared" si="21"/>
        <v>0.24363430298451078</v>
      </c>
    </row>
    <row r="342" spans="1:8" x14ac:dyDescent="0.4">
      <c r="B342" s="99"/>
      <c r="C342" s="85"/>
      <c r="G342" s="99">
        <f>SUM(G326:G341)</f>
        <v>26470</v>
      </c>
      <c r="H342" s="85"/>
    </row>
    <row r="343" spans="1:8" x14ac:dyDescent="0.4">
      <c r="B343" s="99"/>
      <c r="C343" s="85"/>
      <c r="F343" s="73" t="s">
        <v>1771</v>
      </c>
      <c r="G343" s="99"/>
      <c r="H343" s="85"/>
    </row>
    <row r="344" spans="1:8" x14ac:dyDescent="0.4">
      <c r="B344" s="99"/>
      <c r="C344" s="85"/>
      <c r="G344" s="99"/>
      <c r="H344" s="85"/>
    </row>
    <row r="345" spans="1:8" x14ac:dyDescent="0.4">
      <c r="B345" s="99"/>
      <c r="C345" s="85"/>
      <c r="G345" s="99"/>
      <c r="H345" s="85"/>
    </row>
    <row r="346" spans="1:8" x14ac:dyDescent="0.4">
      <c r="A346" s="17" t="s">
        <v>1940</v>
      </c>
      <c r="B346" s="100" t="s">
        <v>1864</v>
      </c>
      <c r="C346" s="85"/>
      <c r="F346" s="17" t="s">
        <v>3135</v>
      </c>
      <c r="G346" s="100" t="s">
        <v>1864</v>
      </c>
      <c r="H346" s="85"/>
    </row>
    <row r="347" spans="1:8" x14ac:dyDescent="0.4">
      <c r="A347" s="86">
        <v>0</v>
      </c>
      <c r="B347" s="98">
        <v>43</v>
      </c>
      <c r="C347" s="85">
        <f t="shared" ref="C347:C356" si="22">B347/26470</f>
        <v>1.6244805440120893E-3</v>
      </c>
      <c r="F347" s="86">
        <v>1</v>
      </c>
      <c r="G347" s="98">
        <v>4077</v>
      </c>
      <c r="H347" s="85">
        <f t="shared" ref="H347:H354" si="23">G347/26470</f>
        <v>0.15402342274272762</v>
      </c>
    </row>
    <row r="348" spans="1:8" x14ac:dyDescent="0.4">
      <c r="A348" s="86">
        <v>1</v>
      </c>
      <c r="B348" s="98">
        <v>13290</v>
      </c>
      <c r="C348" s="85">
        <f t="shared" si="22"/>
        <v>0.50207782395164335</v>
      </c>
      <c r="F348" s="86">
        <v>2</v>
      </c>
      <c r="G348" s="98">
        <v>15891</v>
      </c>
      <c r="H348" s="85">
        <f t="shared" si="23"/>
        <v>0.60034000755572348</v>
      </c>
    </row>
    <row r="349" spans="1:8" x14ac:dyDescent="0.4">
      <c r="A349" s="86">
        <v>2</v>
      </c>
      <c r="B349" s="98">
        <v>5954</v>
      </c>
      <c r="C349" s="85">
        <f t="shared" si="22"/>
        <v>0.22493388741972045</v>
      </c>
      <c r="F349" s="86">
        <v>5</v>
      </c>
      <c r="G349" s="98">
        <v>7</v>
      </c>
      <c r="H349" s="85">
        <f t="shared" si="23"/>
        <v>2.6445032111824707E-4</v>
      </c>
    </row>
    <row r="350" spans="1:8" x14ac:dyDescent="0.4">
      <c r="A350" s="86">
        <v>3</v>
      </c>
      <c r="B350" s="98">
        <v>4516</v>
      </c>
      <c r="C350" s="85">
        <f t="shared" si="22"/>
        <v>0.17060823573857198</v>
      </c>
      <c r="F350" s="86">
        <v>21</v>
      </c>
      <c r="G350" s="98">
        <v>1</v>
      </c>
      <c r="H350" s="85">
        <f t="shared" si="23"/>
        <v>3.7778617302606726E-5</v>
      </c>
    </row>
    <row r="351" spans="1:8" x14ac:dyDescent="0.4">
      <c r="A351" s="86">
        <v>4</v>
      </c>
      <c r="B351" s="98">
        <v>416</v>
      </c>
      <c r="C351" s="85">
        <f t="shared" si="22"/>
        <v>1.5715904797884397E-2</v>
      </c>
      <c r="F351" s="86">
        <v>31</v>
      </c>
      <c r="G351" s="98">
        <v>8</v>
      </c>
      <c r="H351" s="85">
        <f t="shared" si="23"/>
        <v>3.0222893842085381E-4</v>
      </c>
    </row>
    <row r="352" spans="1:8" x14ac:dyDescent="0.4">
      <c r="A352" s="86">
        <v>5</v>
      </c>
      <c r="B352" s="98">
        <v>1250</v>
      </c>
      <c r="C352" s="85">
        <f t="shared" si="22"/>
        <v>4.7223271628258408E-2</v>
      </c>
      <c r="F352" s="86">
        <v>32</v>
      </c>
      <c r="G352" s="98">
        <v>1</v>
      </c>
      <c r="H352" s="85">
        <f t="shared" si="23"/>
        <v>3.7778617302606726E-5</v>
      </c>
    </row>
    <row r="353" spans="1:8" x14ac:dyDescent="0.4">
      <c r="A353" s="86">
        <v>6</v>
      </c>
      <c r="B353" s="98">
        <v>327</v>
      </c>
      <c r="C353" s="85">
        <f t="shared" si="22"/>
        <v>1.2353607857952399E-2</v>
      </c>
      <c r="F353" s="86">
        <v>33</v>
      </c>
      <c r="G353" s="98">
        <v>2</v>
      </c>
      <c r="H353" s="85">
        <f t="shared" si="23"/>
        <v>7.5557234605213452E-5</v>
      </c>
    </row>
    <row r="354" spans="1:8" x14ac:dyDescent="0.4">
      <c r="A354" s="86">
        <v>7</v>
      </c>
      <c r="B354" s="98">
        <v>649</v>
      </c>
      <c r="C354" s="85">
        <f t="shared" si="22"/>
        <v>2.4518322629391763E-2</v>
      </c>
      <c r="F354" s="86"/>
      <c r="G354" s="98">
        <v>6483</v>
      </c>
      <c r="H354" s="85">
        <f t="shared" si="23"/>
        <v>0.2449187759727994</v>
      </c>
    </row>
    <row r="355" spans="1:8" x14ac:dyDescent="0.4">
      <c r="A355" s="91" t="s">
        <v>864</v>
      </c>
      <c r="B355" s="102">
        <v>4</v>
      </c>
      <c r="C355" s="90">
        <f t="shared" si="22"/>
        <v>1.511144692104269E-4</v>
      </c>
      <c r="G355" s="99">
        <f>SUM(G347:G354)</f>
        <v>26470</v>
      </c>
      <c r="H355" s="85"/>
    </row>
    <row r="356" spans="1:8" x14ac:dyDescent="0.4">
      <c r="A356" s="86"/>
      <c r="B356" s="98">
        <v>21</v>
      </c>
      <c r="C356" s="85">
        <f t="shared" si="22"/>
        <v>7.9335096335474121E-4</v>
      </c>
      <c r="G356" s="99"/>
      <c r="H356" s="85"/>
    </row>
    <row r="357" spans="1:8" x14ac:dyDescent="0.4">
      <c r="B357" s="99">
        <f>SUM(B347:B356)</f>
        <v>26470</v>
      </c>
      <c r="C357" s="85"/>
      <c r="G357" s="99"/>
      <c r="H357" s="85"/>
    </row>
    <row r="358" spans="1:8" x14ac:dyDescent="0.4">
      <c r="A358" s="73" t="s">
        <v>2206</v>
      </c>
      <c r="B358" s="99"/>
      <c r="C358" s="85"/>
      <c r="G358" s="99"/>
      <c r="H358" s="85"/>
    </row>
    <row r="359" spans="1:8" x14ac:dyDescent="0.4">
      <c r="B359" s="99"/>
      <c r="C359" s="85"/>
      <c r="G359" s="99"/>
      <c r="H359" s="85"/>
    </row>
    <row r="360" spans="1:8" x14ac:dyDescent="0.4">
      <c r="B360" s="99"/>
      <c r="C360" s="85"/>
      <c r="G360" s="99"/>
      <c r="H360" s="85"/>
    </row>
    <row r="361" spans="1:8" x14ac:dyDescent="0.4">
      <c r="B361" s="99"/>
      <c r="C361" s="85"/>
      <c r="G361" s="99"/>
      <c r="H361" s="85"/>
    </row>
    <row r="362" spans="1:8" x14ac:dyDescent="0.4">
      <c r="A362" s="17" t="s">
        <v>1911</v>
      </c>
      <c r="B362" s="100" t="s">
        <v>1864</v>
      </c>
      <c r="C362" s="85"/>
      <c r="F362" s="17" t="s">
        <v>1887</v>
      </c>
      <c r="G362" s="100" t="s">
        <v>1864</v>
      </c>
      <c r="H362" s="85"/>
    </row>
    <row r="363" spans="1:8" x14ac:dyDescent="0.4">
      <c r="A363" s="13" t="s">
        <v>757</v>
      </c>
      <c r="B363" s="98">
        <v>14659</v>
      </c>
      <c r="C363" s="85">
        <f t="shared" ref="C363:C370" si="24">B363/26470</f>
        <v>0.55379675103891202</v>
      </c>
      <c r="F363" s="20"/>
      <c r="G363" s="102">
        <v>24083</v>
      </c>
      <c r="H363" s="90">
        <f t="shared" ref="H363:H370" si="25">G363/26470</f>
        <v>0.90982244049867778</v>
      </c>
    </row>
    <row r="364" spans="1:8" x14ac:dyDescent="0.4">
      <c r="A364" s="13" t="s">
        <v>786</v>
      </c>
      <c r="B364" s="98">
        <v>9680</v>
      </c>
      <c r="C364" s="85">
        <f t="shared" si="24"/>
        <v>0.36569701548923311</v>
      </c>
      <c r="F364" s="20" t="s">
        <v>767</v>
      </c>
      <c r="G364" s="102">
        <v>1927</v>
      </c>
      <c r="H364" s="90">
        <f t="shared" si="25"/>
        <v>7.2799395542123155E-2</v>
      </c>
    </row>
    <row r="365" spans="1:8" x14ac:dyDescent="0.4">
      <c r="A365" s="20"/>
      <c r="B365" s="102">
        <v>1542</v>
      </c>
      <c r="C365" s="90">
        <f t="shared" si="24"/>
        <v>5.8254627880619567E-2</v>
      </c>
      <c r="F365" s="13" t="s">
        <v>802</v>
      </c>
      <c r="G365" s="98">
        <v>291</v>
      </c>
      <c r="H365" s="85">
        <f t="shared" si="25"/>
        <v>1.0993577635058557E-2</v>
      </c>
    </row>
    <row r="366" spans="1:8" x14ac:dyDescent="0.4">
      <c r="A366" s="13" t="s">
        <v>851</v>
      </c>
      <c r="B366" s="98">
        <v>371</v>
      </c>
      <c r="C366" s="85">
        <f t="shared" si="24"/>
        <v>1.4015867019267094E-2</v>
      </c>
      <c r="F366" s="13" t="s">
        <v>814</v>
      </c>
      <c r="G366" s="98">
        <v>85</v>
      </c>
      <c r="H366" s="85">
        <f t="shared" si="25"/>
        <v>3.2111824707215715E-3</v>
      </c>
    </row>
    <row r="367" spans="1:8" x14ac:dyDescent="0.4">
      <c r="A367" s="20" t="s">
        <v>767</v>
      </c>
      <c r="B367" s="102">
        <v>155</v>
      </c>
      <c r="C367" s="90">
        <f t="shared" si="24"/>
        <v>5.8556856819040421E-3</v>
      </c>
      <c r="F367" s="13" t="s">
        <v>838</v>
      </c>
      <c r="G367" s="98">
        <v>69</v>
      </c>
      <c r="H367" s="85">
        <f t="shared" si="25"/>
        <v>2.6067245938798641E-3</v>
      </c>
    </row>
    <row r="368" spans="1:8" x14ac:dyDescent="0.4">
      <c r="A368" s="20" t="s">
        <v>829</v>
      </c>
      <c r="B368" s="102">
        <v>42</v>
      </c>
      <c r="C368" s="90">
        <f t="shared" si="24"/>
        <v>1.5867019267094824E-3</v>
      </c>
      <c r="F368" s="13" t="s">
        <v>2057</v>
      </c>
      <c r="G368" s="98">
        <v>13</v>
      </c>
      <c r="H368" s="85">
        <f t="shared" si="25"/>
        <v>4.911220249338874E-4</v>
      </c>
    </row>
    <row r="369" spans="1:8" x14ac:dyDescent="0.4">
      <c r="A369" s="13" t="s">
        <v>798</v>
      </c>
      <c r="B369" s="98">
        <v>18</v>
      </c>
      <c r="C369" s="85">
        <f t="shared" si="24"/>
        <v>6.800151114469211E-4</v>
      </c>
      <c r="F369" s="13" t="s">
        <v>2056</v>
      </c>
      <c r="G369" s="98">
        <v>1</v>
      </c>
      <c r="H369" s="85">
        <f t="shared" si="25"/>
        <v>3.7778617302606726E-5</v>
      </c>
    </row>
    <row r="370" spans="1:8" x14ac:dyDescent="0.4">
      <c r="A370" s="13" t="s">
        <v>824</v>
      </c>
      <c r="B370" s="98">
        <v>3</v>
      </c>
      <c r="C370" s="85">
        <f t="shared" si="24"/>
        <v>1.1333585190782018E-4</v>
      </c>
      <c r="F370" s="13" t="s">
        <v>836</v>
      </c>
      <c r="G370" s="98">
        <v>1</v>
      </c>
      <c r="H370" s="85">
        <f t="shared" si="25"/>
        <v>3.7778617302606726E-5</v>
      </c>
    </row>
    <row r="371" spans="1:8" x14ac:dyDescent="0.4">
      <c r="B371" s="99">
        <f>SUM(B363:B370)</f>
        <v>26470</v>
      </c>
      <c r="C371" s="85"/>
      <c r="G371" s="99">
        <f>SUM(G363:G370)</f>
        <v>26470</v>
      </c>
      <c r="H371" s="85"/>
    </row>
    <row r="372" spans="1:8" x14ac:dyDescent="0.4">
      <c r="A372" s="73" t="s">
        <v>1767</v>
      </c>
      <c r="B372" s="99"/>
      <c r="C372" s="85"/>
      <c r="F372" s="74" t="s">
        <v>1796</v>
      </c>
      <c r="G372" s="99"/>
      <c r="H372" s="85"/>
    </row>
    <row r="373" spans="1:8" x14ac:dyDescent="0.4">
      <c r="B373" s="99"/>
      <c r="C373" s="85"/>
      <c r="F373" s="73" t="s">
        <v>1770</v>
      </c>
      <c r="G373" s="99"/>
      <c r="H373" s="85"/>
    </row>
    <row r="374" spans="1:8" x14ac:dyDescent="0.4">
      <c r="B374" s="99"/>
      <c r="C374" s="85"/>
      <c r="G374" s="99"/>
      <c r="H374" s="85"/>
    </row>
    <row r="375" spans="1:8" x14ac:dyDescent="0.4">
      <c r="B375" s="99"/>
      <c r="C375" s="85"/>
      <c r="G375" s="99"/>
      <c r="H375" s="85"/>
    </row>
    <row r="376" spans="1:8" x14ac:dyDescent="0.4">
      <c r="A376" s="17" t="s">
        <v>1867</v>
      </c>
      <c r="B376" s="100" t="s">
        <v>1864</v>
      </c>
      <c r="C376" s="85"/>
      <c r="F376" s="17" t="s">
        <v>1949</v>
      </c>
      <c r="G376" s="100" t="s">
        <v>1864</v>
      </c>
      <c r="H376" s="85"/>
    </row>
    <row r="377" spans="1:8" x14ac:dyDescent="0.4">
      <c r="A377" s="13" t="s">
        <v>791</v>
      </c>
      <c r="B377" s="98">
        <v>20207</v>
      </c>
      <c r="C377" s="85">
        <f t="shared" ref="C377:C389" si="26">B377/26470</f>
        <v>0.7633925198337741</v>
      </c>
      <c r="F377" s="13" t="s">
        <v>2098</v>
      </c>
      <c r="G377" s="98">
        <v>13280</v>
      </c>
      <c r="H377" s="85">
        <f t="shared" ref="H377:H397" si="27">G377/26470</f>
        <v>0.50170003777861727</v>
      </c>
    </row>
    <row r="378" spans="1:8" x14ac:dyDescent="0.4">
      <c r="A378" s="13"/>
      <c r="B378" s="98">
        <v>2375</v>
      </c>
      <c r="C378" s="85">
        <f t="shared" si="26"/>
        <v>8.9724216093690967E-2</v>
      </c>
      <c r="F378" s="20" t="s">
        <v>767</v>
      </c>
      <c r="G378" s="102">
        <v>8187</v>
      </c>
      <c r="H378" s="90">
        <f t="shared" si="27"/>
        <v>0.30929353985644126</v>
      </c>
    </row>
    <row r="379" spans="1:8" x14ac:dyDescent="0.4">
      <c r="A379" s="13" t="s">
        <v>3075</v>
      </c>
      <c r="B379" s="98">
        <v>1545</v>
      </c>
      <c r="C379" s="85">
        <f t="shared" si="26"/>
        <v>5.8367963732527388E-2</v>
      </c>
      <c r="F379" s="20"/>
      <c r="G379" s="102">
        <v>1926</v>
      </c>
      <c r="H379" s="90">
        <f t="shared" si="27"/>
        <v>7.2761616924820555E-2</v>
      </c>
    </row>
    <row r="380" spans="1:8" x14ac:dyDescent="0.4">
      <c r="A380" s="13" t="s">
        <v>3081</v>
      </c>
      <c r="B380" s="98">
        <v>1014</v>
      </c>
      <c r="C380" s="85">
        <f t="shared" si="26"/>
        <v>3.8307517944843217E-2</v>
      </c>
      <c r="F380" s="13" t="s">
        <v>2130</v>
      </c>
      <c r="G380" s="98">
        <v>1429</v>
      </c>
      <c r="H380" s="85">
        <f t="shared" si="27"/>
        <v>5.398564412542501E-2</v>
      </c>
    </row>
    <row r="381" spans="1:8" x14ac:dyDescent="0.4">
      <c r="A381" s="13" t="s">
        <v>973</v>
      </c>
      <c r="B381" s="98">
        <v>511</v>
      </c>
      <c r="C381" s="85">
        <f t="shared" si="26"/>
        <v>1.9304873441632037E-2</v>
      </c>
      <c r="F381" s="13" t="s">
        <v>1821</v>
      </c>
      <c r="G381" s="98">
        <v>648</v>
      </c>
      <c r="H381" s="85">
        <f t="shared" si="27"/>
        <v>2.4480544012089156E-2</v>
      </c>
    </row>
    <row r="382" spans="1:8" x14ac:dyDescent="0.4">
      <c r="A382" s="13" t="s">
        <v>2058</v>
      </c>
      <c r="B382" s="98">
        <v>410</v>
      </c>
      <c r="C382" s="85">
        <f t="shared" si="26"/>
        <v>1.5489233094068758E-2</v>
      </c>
      <c r="F382" s="13" t="s">
        <v>2100</v>
      </c>
      <c r="G382" s="98">
        <v>243</v>
      </c>
      <c r="H382" s="85">
        <f t="shared" si="27"/>
        <v>9.1802040045334335E-3</v>
      </c>
    </row>
    <row r="383" spans="1:8" x14ac:dyDescent="0.4">
      <c r="A383" s="13" t="s">
        <v>1006</v>
      </c>
      <c r="B383" s="98">
        <v>126</v>
      </c>
      <c r="C383" s="85">
        <f t="shared" si="26"/>
        <v>4.7601057801284477E-3</v>
      </c>
      <c r="F383" s="13" t="s">
        <v>827</v>
      </c>
      <c r="G383" s="98">
        <v>235</v>
      </c>
      <c r="H383" s="85">
        <f t="shared" si="27"/>
        <v>8.8779750661125804E-3</v>
      </c>
    </row>
    <row r="384" spans="1:8" x14ac:dyDescent="0.4">
      <c r="A384" s="13" t="s">
        <v>2073</v>
      </c>
      <c r="B384" s="98">
        <v>111</v>
      </c>
      <c r="C384" s="85">
        <f t="shared" si="26"/>
        <v>4.193426520589346E-3</v>
      </c>
      <c r="F384" s="13" t="s">
        <v>862</v>
      </c>
      <c r="G384" s="98">
        <v>212</v>
      </c>
      <c r="H384" s="85">
        <f t="shared" si="27"/>
        <v>8.0090668681526249E-3</v>
      </c>
    </row>
    <row r="385" spans="1:8" x14ac:dyDescent="0.4">
      <c r="A385" s="13" t="s">
        <v>1002</v>
      </c>
      <c r="B385" s="98">
        <v>98</v>
      </c>
      <c r="C385" s="85">
        <f t="shared" si="26"/>
        <v>3.702304495655459E-3</v>
      </c>
      <c r="F385" s="13" t="s">
        <v>2094</v>
      </c>
      <c r="G385" s="98">
        <v>132</v>
      </c>
      <c r="H385" s="85">
        <f t="shared" si="27"/>
        <v>4.9867774839440875E-3</v>
      </c>
    </row>
    <row r="386" spans="1:8" x14ac:dyDescent="0.4">
      <c r="A386" s="13" t="s">
        <v>767</v>
      </c>
      <c r="B386" s="98">
        <v>46</v>
      </c>
      <c r="C386" s="85">
        <f t="shared" si="26"/>
        <v>1.7378163959199094E-3</v>
      </c>
      <c r="F386" s="13" t="s">
        <v>2118</v>
      </c>
      <c r="G386" s="98">
        <v>47</v>
      </c>
      <c r="H386" s="85">
        <f t="shared" si="27"/>
        <v>1.775595013222516E-3</v>
      </c>
    </row>
    <row r="387" spans="1:8" x14ac:dyDescent="0.4">
      <c r="A387" s="13" t="s">
        <v>776</v>
      </c>
      <c r="B387" s="98">
        <v>14</v>
      </c>
      <c r="C387" s="85">
        <f t="shared" si="26"/>
        <v>5.2890064223649414E-4</v>
      </c>
      <c r="F387" s="13" t="s">
        <v>2135</v>
      </c>
      <c r="G387" s="98">
        <v>33</v>
      </c>
      <c r="H387" s="85">
        <f t="shared" si="27"/>
        <v>1.2466943709860219E-3</v>
      </c>
    </row>
    <row r="388" spans="1:8" x14ac:dyDescent="0.4">
      <c r="A388" s="13" t="s">
        <v>2186</v>
      </c>
      <c r="B388" s="98">
        <v>10</v>
      </c>
      <c r="C388" s="85">
        <f t="shared" si="26"/>
        <v>3.7778617302606723E-4</v>
      </c>
      <c r="F388" s="13" t="s">
        <v>2121</v>
      </c>
      <c r="G388" s="98">
        <v>22</v>
      </c>
      <c r="H388" s="85">
        <f t="shared" si="27"/>
        <v>8.3112958065734795E-4</v>
      </c>
    </row>
    <row r="389" spans="1:8" x14ac:dyDescent="0.4">
      <c r="A389" s="13" t="s">
        <v>2191</v>
      </c>
      <c r="B389" s="98">
        <v>3</v>
      </c>
      <c r="C389" s="85">
        <f t="shared" si="26"/>
        <v>1.1333585190782018E-4</v>
      </c>
      <c r="F389" s="13" t="s">
        <v>2134</v>
      </c>
      <c r="G389" s="98">
        <v>19</v>
      </c>
      <c r="H389" s="85">
        <f t="shared" si="27"/>
        <v>7.1779372874952773E-4</v>
      </c>
    </row>
    <row r="390" spans="1:8" x14ac:dyDescent="0.4">
      <c r="B390" s="99">
        <f>SUM(B377:B389)</f>
        <v>26470</v>
      </c>
      <c r="C390" s="85"/>
      <c r="F390" s="13" t="s">
        <v>2131</v>
      </c>
      <c r="G390" s="98">
        <v>17</v>
      </c>
      <c r="H390" s="85">
        <f t="shared" si="27"/>
        <v>6.4223649414431436E-4</v>
      </c>
    </row>
    <row r="391" spans="1:8" x14ac:dyDescent="0.4">
      <c r="B391" s="99"/>
      <c r="C391" s="85"/>
      <c r="F391" s="13" t="s">
        <v>2110</v>
      </c>
      <c r="G391" s="98">
        <v>15</v>
      </c>
      <c r="H391" s="85">
        <f t="shared" si="27"/>
        <v>5.6667925953910088E-4</v>
      </c>
    </row>
    <row r="392" spans="1:8" x14ac:dyDescent="0.4">
      <c r="B392" s="99"/>
      <c r="C392" s="85"/>
      <c r="F392" s="13" t="s">
        <v>2125</v>
      </c>
      <c r="G392" s="98">
        <v>10</v>
      </c>
      <c r="H392" s="85">
        <f t="shared" si="27"/>
        <v>3.7778617302606723E-4</v>
      </c>
    </row>
    <row r="393" spans="1:8" x14ac:dyDescent="0.4">
      <c r="B393" s="99"/>
      <c r="C393" s="85"/>
      <c r="F393" s="13" t="s">
        <v>2083</v>
      </c>
      <c r="G393" s="98">
        <v>9</v>
      </c>
      <c r="H393" s="85">
        <f t="shared" si="27"/>
        <v>3.4000755572346055E-4</v>
      </c>
    </row>
    <row r="394" spans="1:8" x14ac:dyDescent="0.4">
      <c r="B394" s="99"/>
      <c r="C394" s="85"/>
      <c r="F394" s="13" t="s">
        <v>2129</v>
      </c>
      <c r="G394" s="98">
        <v>2</v>
      </c>
      <c r="H394" s="85">
        <f t="shared" si="27"/>
        <v>7.5557234605213452E-5</v>
      </c>
    </row>
    <row r="395" spans="1:8" x14ac:dyDescent="0.4">
      <c r="B395" s="99"/>
      <c r="C395" s="85"/>
      <c r="F395" s="13" t="s">
        <v>2079</v>
      </c>
      <c r="G395" s="98">
        <v>2</v>
      </c>
      <c r="H395" s="85">
        <f t="shared" si="27"/>
        <v>7.5557234605213452E-5</v>
      </c>
    </row>
    <row r="396" spans="1:8" x14ac:dyDescent="0.4">
      <c r="B396" s="99"/>
      <c r="C396" s="85"/>
      <c r="F396" s="13" t="s">
        <v>2080</v>
      </c>
      <c r="G396" s="98">
        <v>1</v>
      </c>
      <c r="H396" s="85">
        <f t="shared" si="27"/>
        <v>3.7778617302606726E-5</v>
      </c>
    </row>
    <row r="397" spans="1:8" x14ac:dyDescent="0.4">
      <c r="B397" s="99"/>
      <c r="C397" s="85"/>
      <c r="F397" s="13" t="s">
        <v>1843</v>
      </c>
      <c r="G397" s="98">
        <v>1</v>
      </c>
      <c r="H397" s="85">
        <f t="shared" si="27"/>
        <v>3.7778617302606726E-5</v>
      </c>
    </row>
    <row r="398" spans="1:8" x14ac:dyDescent="0.4">
      <c r="B398" s="99"/>
      <c r="C398" s="85"/>
      <c r="G398" s="99">
        <f>SUM(G377:G397)</f>
        <v>26470</v>
      </c>
      <c r="H398" s="85"/>
    </row>
    <row r="399" spans="1:8" x14ac:dyDescent="0.4">
      <c r="B399" s="99"/>
      <c r="C399" s="85"/>
      <c r="F399" s="73" t="s">
        <v>1770</v>
      </c>
      <c r="G399" s="99"/>
      <c r="H399" s="85"/>
    </row>
    <row r="400" spans="1:8" x14ac:dyDescent="0.4">
      <c r="B400" s="99"/>
      <c r="C400" s="85"/>
      <c r="G400" s="99"/>
      <c r="H400" s="85"/>
    </row>
    <row r="401" spans="1:8" x14ac:dyDescent="0.4">
      <c r="B401" s="99"/>
      <c r="C401" s="85"/>
      <c r="G401" s="99"/>
      <c r="H401" s="85"/>
    </row>
    <row r="402" spans="1:8" x14ac:dyDescent="0.4">
      <c r="A402" s="17" t="s">
        <v>1965</v>
      </c>
      <c r="B402" s="100" t="s">
        <v>1864</v>
      </c>
      <c r="C402" s="85"/>
      <c r="F402" s="17" t="s">
        <v>1963</v>
      </c>
      <c r="G402" s="100" t="s">
        <v>1864</v>
      </c>
      <c r="H402" s="85"/>
    </row>
    <row r="403" spans="1:8" x14ac:dyDescent="0.4">
      <c r="A403" s="86">
        <v>0</v>
      </c>
      <c r="B403" s="98">
        <v>20005</v>
      </c>
      <c r="C403" s="85">
        <f t="shared" ref="C403:C410" si="28">B403/26470</f>
        <v>0.75576123913864757</v>
      </c>
      <c r="F403" s="13" t="s">
        <v>2082</v>
      </c>
      <c r="G403" s="98">
        <v>20005</v>
      </c>
      <c r="H403" s="85">
        <f t="shared" ref="H403:H409" si="29">G403/26470</f>
        <v>0.75576123913864757</v>
      </c>
    </row>
    <row r="404" spans="1:8" x14ac:dyDescent="0.4">
      <c r="A404" s="86">
        <v>1</v>
      </c>
      <c r="B404" s="98">
        <v>731</v>
      </c>
      <c r="C404" s="85">
        <f t="shared" si="28"/>
        <v>2.7616169248205515E-2</v>
      </c>
      <c r="F404" s="13"/>
      <c r="G404" s="98">
        <v>3870</v>
      </c>
      <c r="H404" s="85">
        <f t="shared" si="29"/>
        <v>0.14620324896108802</v>
      </c>
    </row>
    <row r="405" spans="1:8" x14ac:dyDescent="0.4">
      <c r="A405" s="86">
        <v>2</v>
      </c>
      <c r="B405" s="98">
        <v>532</v>
      </c>
      <c r="C405" s="85">
        <f t="shared" si="28"/>
        <v>2.0098224404986778E-2</v>
      </c>
      <c r="F405" s="13" t="s">
        <v>3057</v>
      </c>
      <c r="G405" s="98">
        <v>1322</v>
      </c>
      <c r="H405" s="85">
        <f t="shared" si="29"/>
        <v>4.9943332074046089E-2</v>
      </c>
    </row>
    <row r="406" spans="1:8" x14ac:dyDescent="0.4">
      <c r="A406" s="86">
        <v>4</v>
      </c>
      <c r="B406" s="98">
        <v>2</v>
      </c>
      <c r="C406" s="85">
        <f t="shared" si="28"/>
        <v>7.5557234605213452E-5</v>
      </c>
      <c r="F406" s="13" t="s">
        <v>2117</v>
      </c>
      <c r="G406" s="98">
        <v>731</v>
      </c>
      <c r="H406" s="85">
        <f t="shared" si="29"/>
        <v>2.7616169248205515E-2</v>
      </c>
    </row>
    <row r="407" spans="1:8" x14ac:dyDescent="0.4">
      <c r="A407" s="86">
        <v>5</v>
      </c>
      <c r="B407" s="98">
        <v>1322</v>
      </c>
      <c r="C407" s="85">
        <f t="shared" si="28"/>
        <v>4.9943332074046089E-2</v>
      </c>
      <c r="F407" s="13" t="s">
        <v>2106</v>
      </c>
      <c r="G407" s="98">
        <v>532</v>
      </c>
      <c r="H407" s="85">
        <f t="shared" si="29"/>
        <v>2.0098224404986778E-2</v>
      </c>
    </row>
    <row r="408" spans="1:8" x14ac:dyDescent="0.4">
      <c r="A408" s="86">
        <v>6</v>
      </c>
      <c r="B408" s="98">
        <v>8</v>
      </c>
      <c r="C408" s="85">
        <f t="shared" si="28"/>
        <v>3.0222893842085381E-4</v>
      </c>
      <c r="F408" s="13" t="s">
        <v>999</v>
      </c>
      <c r="G408" s="98">
        <v>8</v>
      </c>
      <c r="H408" s="85">
        <f t="shared" si="29"/>
        <v>3.0222893842085381E-4</v>
      </c>
    </row>
    <row r="409" spans="1:8" x14ac:dyDescent="0.4">
      <c r="A409" s="91" t="s">
        <v>857</v>
      </c>
      <c r="B409" s="102">
        <v>1</v>
      </c>
      <c r="C409" s="90">
        <f t="shared" si="28"/>
        <v>3.7778617302606726E-5</v>
      </c>
      <c r="F409" s="13" t="s">
        <v>3026</v>
      </c>
      <c r="G409" s="98">
        <v>2</v>
      </c>
      <c r="H409" s="85">
        <f t="shared" si="29"/>
        <v>7.5557234605213452E-5</v>
      </c>
    </row>
    <row r="410" spans="1:8" x14ac:dyDescent="0.4">
      <c r="A410" s="86"/>
      <c r="B410" s="98">
        <v>3869</v>
      </c>
      <c r="C410" s="85">
        <f t="shared" si="28"/>
        <v>0.14616547034378541</v>
      </c>
      <c r="G410" s="99">
        <f>SUM(G403:G409)</f>
        <v>26470</v>
      </c>
      <c r="H410" s="85"/>
    </row>
    <row r="411" spans="1:8" x14ac:dyDescent="0.4">
      <c r="B411" s="99">
        <f>SUM(B403:B410)</f>
        <v>26470</v>
      </c>
      <c r="C411" s="85"/>
      <c r="F411" s="73" t="s">
        <v>1774</v>
      </c>
      <c r="G411" s="99"/>
      <c r="H411" s="85"/>
    </row>
    <row r="412" spans="1:8" x14ac:dyDescent="0.4">
      <c r="A412" s="73" t="s">
        <v>1057</v>
      </c>
      <c r="B412" s="99"/>
      <c r="C412" s="85"/>
      <c r="G412" s="99"/>
      <c r="H412" s="85"/>
    </row>
    <row r="413" spans="1:8" x14ac:dyDescent="0.4">
      <c r="A413" s="73" t="s">
        <v>1774</v>
      </c>
      <c r="B413" s="99"/>
      <c r="C413" s="85"/>
      <c r="G413" s="99"/>
      <c r="H413" s="85"/>
    </row>
    <row r="414" spans="1:8" x14ac:dyDescent="0.4">
      <c r="B414" s="99"/>
      <c r="C414" s="85"/>
      <c r="G414" s="99"/>
      <c r="H414" s="85"/>
    </row>
    <row r="415" spans="1:8" x14ac:dyDescent="0.4">
      <c r="B415" s="99"/>
      <c r="C415" s="85"/>
      <c r="G415" s="99"/>
      <c r="H415" s="85"/>
    </row>
    <row r="416" spans="1:8" x14ac:dyDescent="0.4">
      <c r="B416" s="99"/>
      <c r="C416" s="85"/>
      <c r="G416" s="99"/>
      <c r="H416" s="85"/>
    </row>
    <row r="417" spans="1:8" x14ac:dyDescent="0.4">
      <c r="A417" s="17" t="s">
        <v>3093</v>
      </c>
      <c r="B417" s="100" t="s">
        <v>1864</v>
      </c>
      <c r="C417" s="85"/>
      <c r="F417" s="17" t="s">
        <v>3094</v>
      </c>
      <c r="G417" s="100" t="s">
        <v>1864</v>
      </c>
      <c r="H417" s="85"/>
    </row>
    <row r="418" spans="1:8" x14ac:dyDescent="0.4">
      <c r="A418" s="13" t="s">
        <v>751</v>
      </c>
      <c r="B418" s="98">
        <v>13128</v>
      </c>
      <c r="C418" s="85">
        <f>B418/26470</f>
        <v>0.49595768794862111</v>
      </c>
      <c r="F418" s="13" t="s">
        <v>751</v>
      </c>
      <c r="G418" s="98">
        <v>20978</v>
      </c>
      <c r="H418" s="85">
        <f>G418/26470</f>
        <v>0.79251983377408386</v>
      </c>
    </row>
    <row r="419" spans="1:8" x14ac:dyDescent="0.4">
      <c r="A419" s="13" t="s">
        <v>828</v>
      </c>
      <c r="B419" s="98">
        <v>8580</v>
      </c>
      <c r="C419" s="85">
        <f>B419/26470</f>
        <v>0.3241405364563657</v>
      </c>
      <c r="F419" s="13" t="s">
        <v>828</v>
      </c>
      <c r="G419" s="98">
        <v>3252</v>
      </c>
      <c r="H419" s="85">
        <f>G419/26470</f>
        <v>0.12285606346807706</v>
      </c>
    </row>
    <row r="420" spans="1:8" x14ac:dyDescent="0.4">
      <c r="A420" s="13" t="s">
        <v>783</v>
      </c>
      <c r="B420" s="98">
        <v>3657</v>
      </c>
      <c r="C420" s="85">
        <f>B420/26470</f>
        <v>0.13815640347563279</v>
      </c>
      <c r="F420" s="13" t="s">
        <v>783</v>
      </c>
      <c r="G420" s="98">
        <v>1805</v>
      </c>
      <c r="H420" s="85">
        <f>G420/26470</f>
        <v>6.8190404231205134E-2</v>
      </c>
    </row>
    <row r="421" spans="1:8" x14ac:dyDescent="0.4">
      <c r="A421" s="13" t="s">
        <v>760</v>
      </c>
      <c r="B421" s="98">
        <v>762</v>
      </c>
      <c r="C421" s="85">
        <f>B421/26470</f>
        <v>2.8787306384586323E-2</v>
      </c>
      <c r="F421" s="13"/>
      <c r="G421" s="98">
        <v>343</v>
      </c>
      <c r="H421" s="85">
        <f>G421/26470</f>
        <v>1.2958065734794107E-2</v>
      </c>
    </row>
    <row r="422" spans="1:8" x14ac:dyDescent="0.4">
      <c r="A422" s="13"/>
      <c r="B422" s="98">
        <v>343</v>
      </c>
      <c r="C422" s="85">
        <f>B422/26470</f>
        <v>1.2958065734794107E-2</v>
      </c>
      <c r="F422" s="13" t="s">
        <v>760</v>
      </c>
      <c r="G422" s="98">
        <v>92</v>
      </c>
      <c r="H422" s="85">
        <f>G422/26470</f>
        <v>3.4756327918398187E-3</v>
      </c>
    </row>
    <row r="423" spans="1:8" x14ac:dyDescent="0.4">
      <c r="B423" s="99">
        <f>SUM(B418:B422)</f>
        <v>26470</v>
      </c>
      <c r="C423" s="85"/>
      <c r="G423" s="99">
        <f>SUM(G418:G422)</f>
        <v>26470</v>
      </c>
      <c r="H423" s="85"/>
    </row>
    <row r="424" spans="1:8" x14ac:dyDescent="0.4">
      <c r="A424" s="74" t="s">
        <v>1788</v>
      </c>
      <c r="B424" s="99"/>
      <c r="C424" s="85"/>
      <c r="F424" s="74" t="s">
        <v>1788</v>
      </c>
      <c r="G424" s="99"/>
      <c r="H424" s="85"/>
    </row>
    <row r="425" spans="1:8" x14ac:dyDescent="0.4">
      <c r="A425" s="73" t="s">
        <v>3198</v>
      </c>
      <c r="B425" s="99"/>
      <c r="C425" s="85"/>
      <c r="F425" s="73" t="s">
        <v>3198</v>
      </c>
      <c r="G425" s="99"/>
      <c r="H425" s="85"/>
    </row>
    <row r="426" spans="1:8" x14ac:dyDescent="0.4">
      <c r="A426" s="73"/>
      <c r="B426" s="99"/>
      <c r="C426" s="85"/>
      <c r="F426" s="73"/>
      <c r="G426" s="99"/>
      <c r="H426" s="85"/>
    </row>
    <row r="427" spans="1:8" x14ac:dyDescent="0.4">
      <c r="A427" s="73"/>
      <c r="B427" s="99"/>
      <c r="C427" s="85"/>
      <c r="F427" s="73"/>
      <c r="G427" s="99"/>
      <c r="H427" s="85"/>
    </row>
    <row r="428" spans="1:8" x14ac:dyDescent="0.4">
      <c r="A428" s="17" t="s">
        <v>1891</v>
      </c>
      <c r="B428" s="100" t="s">
        <v>1864</v>
      </c>
      <c r="C428" s="85"/>
      <c r="F428" s="17" t="s">
        <v>1914</v>
      </c>
      <c r="G428" s="100" t="s">
        <v>1864</v>
      </c>
      <c r="H428" s="85"/>
    </row>
    <row r="429" spans="1:8" x14ac:dyDescent="0.4">
      <c r="A429" s="13" t="s">
        <v>751</v>
      </c>
      <c r="B429" s="98">
        <v>22263</v>
      </c>
      <c r="C429" s="85">
        <f>B429/26470</f>
        <v>0.8410653570079335</v>
      </c>
      <c r="F429" s="13" t="s">
        <v>755</v>
      </c>
      <c r="G429" s="98">
        <v>26256</v>
      </c>
      <c r="H429" s="85">
        <f>G429/26470</f>
        <v>0.99191537589724221</v>
      </c>
    </row>
    <row r="430" spans="1:8" x14ac:dyDescent="0.4">
      <c r="A430" s="13" t="s">
        <v>828</v>
      </c>
      <c r="B430" s="98">
        <v>3018</v>
      </c>
      <c r="C430" s="85">
        <f>B430/26470</f>
        <v>0.11401586701926709</v>
      </c>
      <c r="F430" s="13" t="s">
        <v>850</v>
      </c>
      <c r="G430" s="98">
        <v>214</v>
      </c>
      <c r="H430" s="85">
        <f>G430/26470</f>
        <v>8.084624102757839E-3</v>
      </c>
    </row>
    <row r="431" spans="1:8" x14ac:dyDescent="0.4">
      <c r="A431" s="13" t="s">
        <v>783</v>
      </c>
      <c r="B431" s="98">
        <v>859</v>
      </c>
      <c r="C431" s="85">
        <f>B431/26470</f>
        <v>3.2451832262939177E-2</v>
      </c>
      <c r="G431" s="99">
        <f>SUM(G429:G430)</f>
        <v>26470</v>
      </c>
      <c r="H431" s="85"/>
    </row>
    <row r="432" spans="1:8" x14ac:dyDescent="0.4">
      <c r="A432" s="13"/>
      <c r="B432" s="98">
        <v>330</v>
      </c>
      <c r="C432" s="85">
        <f>B432/26470</f>
        <v>1.2466943709860219E-2</v>
      </c>
      <c r="F432" s="73" t="s">
        <v>2162</v>
      </c>
      <c r="G432" s="99"/>
      <c r="H432" s="85"/>
    </row>
    <row r="433" spans="1:8" x14ac:dyDescent="0.4">
      <c r="B433" s="99">
        <f>SUM(B429:B432)</f>
        <v>26470</v>
      </c>
      <c r="C433" s="85"/>
      <c r="G433" s="99"/>
      <c r="H433" s="85"/>
    </row>
    <row r="434" spans="1:8" x14ac:dyDescent="0.4">
      <c r="A434" s="74" t="s">
        <v>1788</v>
      </c>
      <c r="B434" s="99"/>
      <c r="C434" s="85"/>
      <c r="G434" s="99"/>
      <c r="H434" s="85"/>
    </row>
    <row r="435" spans="1:8" x14ac:dyDescent="0.4">
      <c r="A435" s="73" t="s">
        <v>3198</v>
      </c>
      <c r="B435" s="99"/>
      <c r="C435" s="85"/>
      <c r="G435" s="99"/>
      <c r="H435" s="85"/>
    </row>
    <row r="436" spans="1:8" x14ac:dyDescent="0.4">
      <c r="G436" s="99"/>
      <c r="H436" s="85"/>
    </row>
    <row r="437" spans="1:8" x14ac:dyDescent="0.4">
      <c r="B437" s="99"/>
      <c r="C437" s="85"/>
      <c r="G437" s="99"/>
      <c r="H437" s="85"/>
    </row>
    <row r="438" spans="1:8" x14ac:dyDescent="0.4">
      <c r="B438" s="99"/>
      <c r="C438" s="85"/>
      <c r="G438" s="99"/>
      <c r="H438" s="85"/>
    </row>
    <row r="439" spans="1:8" x14ac:dyDescent="0.4">
      <c r="A439" s="17" t="s">
        <v>1918</v>
      </c>
      <c r="B439" s="100" t="s">
        <v>1864</v>
      </c>
      <c r="C439" s="85"/>
      <c r="F439" s="17" t="s">
        <v>1917</v>
      </c>
      <c r="G439" s="100" t="s">
        <v>1864</v>
      </c>
      <c r="H439" s="85"/>
    </row>
    <row r="440" spans="1:8" x14ac:dyDescent="0.4">
      <c r="A440" s="13" t="s">
        <v>850</v>
      </c>
      <c r="B440" s="98">
        <v>18682</v>
      </c>
      <c r="C440" s="85">
        <f>B440/26470</f>
        <v>0.70578012844729887</v>
      </c>
      <c r="F440" s="13" t="s">
        <v>755</v>
      </c>
      <c r="G440" s="98">
        <v>24437</v>
      </c>
      <c r="H440" s="85">
        <f>G440/26470</f>
        <v>0.92319607102380052</v>
      </c>
    </row>
    <row r="441" spans="1:8" x14ac:dyDescent="0.4">
      <c r="A441" s="13" t="s">
        <v>755</v>
      </c>
      <c r="B441" s="98">
        <v>7788</v>
      </c>
      <c r="C441" s="85">
        <f>B441/26470</f>
        <v>0.29421987155270118</v>
      </c>
      <c r="F441" s="13" t="s">
        <v>850</v>
      </c>
      <c r="G441" s="98">
        <v>2033</v>
      </c>
      <c r="H441" s="85">
        <f>G441/26470</f>
        <v>7.6803928976199476E-2</v>
      </c>
    </row>
    <row r="442" spans="1:8" x14ac:dyDescent="0.4">
      <c r="B442" s="99">
        <f>SUM(B440:B441)</f>
        <v>26470</v>
      </c>
      <c r="C442" s="85"/>
      <c r="G442" s="99">
        <f>SUM(G440:G441)</f>
        <v>26470</v>
      </c>
      <c r="H442" s="85"/>
    </row>
    <row r="443" spans="1:8" x14ac:dyDescent="0.4">
      <c r="A443" s="73" t="s">
        <v>2162</v>
      </c>
      <c r="B443" s="99"/>
      <c r="C443" s="85"/>
      <c r="F443" s="73" t="s">
        <v>2162</v>
      </c>
      <c r="G443" s="99"/>
      <c r="H443" s="85"/>
    </row>
    <row r="444" spans="1:8" x14ac:dyDescent="0.4">
      <c r="B444" s="99"/>
      <c r="C444" s="85"/>
      <c r="G444" s="99"/>
      <c r="H444" s="85"/>
    </row>
    <row r="445" spans="1:8" x14ac:dyDescent="0.4">
      <c r="B445" s="99"/>
      <c r="C445" s="85"/>
      <c r="G445" s="99"/>
      <c r="H445" s="85"/>
    </row>
    <row r="446" spans="1:8" x14ac:dyDescent="0.4">
      <c r="A446" s="17" t="s">
        <v>2005</v>
      </c>
      <c r="B446" s="100" t="s">
        <v>1864</v>
      </c>
      <c r="C446" s="85"/>
      <c r="F446" s="17" t="s">
        <v>1994</v>
      </c>
      <c r="G446" s="100" t="s">
        <v>1864</v>
      </c>
      <c r="H446" s="85"/>
    </row>
    <row r="447" spans="1:8" x14ac:dyDescent="0.4">
      <c r="A447" s="13"/>
      <c r="B447" s="98">
        <v>24904</v>
      </c>
      <c r="C447" s="85">
        <f>B447/26470</f>
        <v>0.94083868530411785</v>
      </c>
      <c r="F447" s="13" t="s">
        <v>2119</v>
      </c>
      <c r="G447" s="98">
        <v>19081</v>
      </c>
      <c r="H447" s="85">
        <f>G447/26470</f>
        <v>0.72085379675103889</v>
      </c>
    </row>
    <row r="448" spans="1:8" x14ac:dyDescent="0.4">
      <c r="A448" s="13" t="s">
        <v>2089</v>
      </c>
      <c r="B448" s="98">
        <v>1566</v>
      </c>
      <c r="C448" s="85">
        <f>B448/26470</f>
        <v>5.9161314695882129E-2</v>
      </c>
      <c r="F448" s="20"/>
      <c r="G448" s="102">
        <v>4890</v>
      </c>
      <c r="H448" s="90">
        <f>G448/26470</f>
        <v>0.1847374386097469</v>
      </c>
    </row>
    <row r="449" spans="1:8" x14ac:dyDescent="0.4">
      <c r="B449" s="99">
        <f>SUM(B447:B448)</f>
        <v>26470</v>
      </c>
      <c r="C449" s="85"/>
      <c r="F449" s="13" t="s">
        <v>1847</v>
      </c>
      <c r="G449" s="98">
        <v>2499</v>
      </c>
      <c r="H449" s="85">
        <f>G449/26470</f>
        <v>9.4408764639214202E-2</v>
      </c>
    </row>
    <row r="450" spans="1:8" x14ac:dyDescent="0.4">
      <c r="A450" s="103" t="s">
        <v>2192</v>
      </c>
      <c r="B450" s="99"/>
      <c r="C450" s="85"/>
      <c r="G450" s="99">
        <f>SUM(G447:G449)</f>
        <v>26470</v>
      </c>
      <c r="H450" s="85"/>
    </row>
    <row r="451" spans="1:8" x14ac:dyDescent="0.4">
      <c r="B451" s="99"/>
      <c r="C451" s="85"/>
      <c r="F451" s="73" t="s">
        <v>1777</v>
      </c>
      <c r="G451" s="99"/>
      <c r="H451" s="85"/>
    </row>
    <row r="452" spans="1:8" x14ac:dyDescent="0.4">
      <c r="B452" s="99"/>
      <c r="C452" s="85"/>
      <c r="G452" s="99"/>
      <c r="H452" s="85"/>
    </row>
    <row r="453" spans="1:8" x14ac:dyDescent="0.4">
      <c r="B453" s="99"/>
      <c r="C453" s="85"/>
      <c r="G453" s="99"/>
      <c r="H453" s="85"/>
    </row>
    <row r="454" spans="1:8" x14ac:dyDescent="0.4">
      <c r="B454" s="99"/>
      <c r="C454" s="85"/>
      <c r="G454" s="99"/>
      <c r="H454" s="85"/>
    </row>
    <row r="455" spans="1:8" x14ac:dyDescent="0.4">
      <c r="B455" s="99"/>
      <c r="C455" s="85"/>
      <c r="G455" s="99"/>
      <c r="H455" s="85"/>
    </row>
    <row r="456" spans="1:8" x14ac:dyDescent="0.4">
      <c r="B456" s="99"/>
      <c r="C456" s="85"/>
      <c r="G456" s="99"/>
      <c r="H456" s="85"/>
    </row>
    <row r="457" spans="1:8" x14ac:dyDescent="0.4">
      <c r="A457" s="17" t="s">
        <v>3108</v>
      </c>
      <c r="B457" s="100" t="s">
        <v>1864</v>
      </c>
      <c r="C457" s="85"/>
      <c r="F457" s="17" t="s">
        <v>1957</v>
      </c>
      <c r="G457" s="100" t="s">
        <v>1864</v>
      </c>
      <c r="H457" s="85"/>
    </row>
    <row r="458" spans="1:8" x14ac:dyDescent="0.4">
      <c r="A458" s="13"/>
      <c r="B458" s="98">
        <v>22837</v>
      </c>
      <c r="C458" s="85">
        <f t="shared" ref="C458:C475" si="30">B458/26470</f>
        <v>0.86275028333962978</v>
      </c>
      <c r="F458" s="86"/>
      <c r="G458" s="98">
        <v>24160</v>
      </c>
      <c r="H458" s="85">
        <f>G458/26470</f>
        <v>0.91273139403097847</v>
      </c>
    </row>
    <row r="459" spans="1:8" x14ac:dyDescent="0.4">
      <c r="A459" s="13" t="s">
        <v>2111</v>
      </c>
      <c r="B459" s="98">
        <v>1214</v>
      </c>
      <c r="C459" s="85">
        <f t="shared" si="30"/>
        <v>4.586324140536456E-2</v>
      </c>
      <c r="F459" s="86" t="s">
        <v>756</v>
      </c>
      <c r="G459" s="98">
        <v>2308</v>
      </c>
      <c r="H459" s="85">
        <f>G459/26470</f>
        <v>8.7193048734416315E-2</v>
      </c>
    </row>
    <row r="460" spans="1:8" x14ac:dyDescent="0.4">
      <c r="A460" s="13" t="s">
        <v>767</v>
      </c>
      <c r="B460" s="98">
        <v>1011</v>
      </c>
      <c r="C460" s="85">
        <f t="shared" si="30"/>
        <v>3.8194182092935396E-2</v>
      </c>
      <c r="F460" s="86">
        <v>0</v>
      </c>
      <c r="G460" s="98">
        <v>2</v>
      </c>
      <c r="H460" s="85">
        <f>G460/26470</f>
        <v>7.5557234605213452E-5</v>
      </c>
    </row>
    <row r="461" spans="1:8" x14ac:dyDescent="0.4">
      <c r="A461" s="13" t="s">
        <v>3029</v>
      </c>
      <c r="B461" s="98">
        <v>632</v>
      </c>
      <c r="C461" s="85">
        <f t="shared" si="30"/>
        <v>2.387608613524745E-2</v>
      </c>
      <c r="G461" s="99">
        <f>SUM(G458:G460)</f>
        <v>26470</v>
      </c>
      <c r="H461" s="85"/>
    </row>
    <row r="462" spans="1:8" x14ac:dyDescent="0.4">
      <c r="A462" s="13" t="s">
        <v>1836</v>
      </c>
      <c r="B462" s="98">
        <v>436</v>
      </c>
      <c r="C462" s="85">
        <f t="shared" si="30"/>
        <v>1.6471477143936531E-2</v>
      </c>
      <c r="F462" s="74" t="s">
        <v>1065</v>
      </c>
      <c r="G462" s="99"/>
      <c r="H462" s="85"/>
    </row>
    <row r="463" spans="1:8" x14ac:dyDescent="0.4">
      <c r="A463" s="13" t="s">
        <v>1850</v>
      </c>
      <c r="B463" s="98">
        <v>231</v>
      </c>
      <c r="C463" s="85">
        <f t="shared" si="30"/>
        <v>8.7268605969021539E-3</v>
      </c>
      <c r="F463" s="73" t="s">
        <v>3198</v>
      </c>
      <c r="G463" s="99"/>
      <c r="H463" s="85"/>
    </row>
    <row r="464" spans="1:8" x14ac:dyDescent="0.4">
      <c r="A464" s="13" t="s">
        <v>3050</v>
      </c>
      <c r="B464" s="98">
        <v>27</v>
      </c>
      <c r="C464" s="85">
        <f t="shared" si="30"/>
        <v>1.0200226671703816E-3</v>
      </c>
      <c r="G464" s="99"/>
      <c r="H464" s="85"/>
    </row>
    <row r="465" spans="1:8" x14ac:dyDescent="0.4">
      <c r="A465" s="13" t="s">
        <v>3044</v>
      </c>
      <c r="B465" s="98">
        <v>24</v>
      </c>
      <c r="C465" s="85">
        <f t="shared" si="30"/>
        <v>9.0668681526256142E-4</v>
      </c>
      <c r="G465" s="99"/>
      <c r="H465" s="85"/>
    </row>
    <row r="466" spans="1:8" x14ac:dyDescent="0.4">
      <c r="A466" s="13" t="s">
        <v>2133</v>
      </c>
      <c r="B466" s="98">
        <v>20</v>
      </c>
      <c r="C466" s="85">
        <f t="shared" si="30"/>
        <v>7.5557234605213447E-4</v>
      </c>
      <c r="G466" s="99"/>
      <c r="H466" s="85"/>
    </row>
    <row r="467" spans="1:8" x14ac:dyDescent="0.4">
      <c r="A467" s="13" t="s">
        <v>2148</v>
      </c>
      <c r="B467" s="98">
        <v>14</v>
      </c>
      <c r="C467" s="85">
        <f t="shared" si="30"/>
        <v>5.2890064223649414E-4</v>
      </c>
      <c r="G467" s="99"/>
      <c r="H467" s="85"/>
    </row>
    <row r="468" spans="1:8" x14ac:dyDescent="0.4">
      <c r="A468" s="13" t="s">
        <v>1826</v>
      </c>
      <c r="B468" s="98">
        <v>8</v>
      </c>
      <c r="C468" s="85">
        <f t="shared" si="30"/>
        <v>3.0222893842085381E-4</v>
      </c>
      <c r="G468" s="99"/>
      <c r="H468" s="85"/>
    </row>
    <row r="469" spans="1:8" x14ac:dyDescent="0.4">
      <c r="A469" s="13" t="s">
        <v>2124</v>
      </c>
      <c r="B469" s="98">
        <v>7</v>
      </c>
      <c r="C469" s="85">
        <f t="shared" si="30"/>
        <v>2.6445032111824707E-4</v>
      </c>
      <c r="G469" s="99"/>
      <c r="H469" s="85"/>
    </row>
    <row r="470" spans="1:8" x14ac:dyDescent="0.4">
      <c r="A470" s="13" t="s">
        <v>1822</v>
      </c>
      <c r="B470" s="98">
        <v>3</v>
      </c>
      <c r="C470" s="85">
        <f t="shared" si="30"/>
        <v>1.1333585190782018E-4</v>
      </c>
      <c r="G470" s="99"/>
      <c r="H470" s="85"/>
    </row>
    <row r="471" spans="1:8" x14ac:dyDescent="0.4">
      <c r="A471" s="13" t="s">
        <v>3045</v>
      </c>
      <c r="B471" s="98">
        <v>2</v>
      </c>
      <c r="C471" s="85">
        <f t="shared" si="30"/>
        <v>7.5557234605213452E-5</v>
      </c>
      <c r="G471" s="99"/>
      <c r="H471" s="85"/>
    </row>
    <row r="472" spans="1:8" x14ac:dyDescent="0.4">
      <c r="A472" s="13" t="s">
        <v>2132</v>
      </c>
      <c r="B472" s="98">
        <v>1</v>
      </c>
      <c r="C472" s="85">
        <f t="shared" si="30"/>
        <v>3.7778617302606726E-5</v>
      </c>
      <c r="G472" s="99"/>
      <c r="H472" s="85"/>
    </row>
    <row r="473" spans="1:8" x14ac:dyDescent="0.4">
      <c r="A473" s="13" t="s">
        <v>2122</v>
      </c>
      <c r="B473" s="98">
        <v>1</v>
      </c>
      <c r="C473" s="85">
        <f t="shared" si="30"/>
        <v>3.7778617302606726E-5</v>
      </c>
      <c r="G473" s="99"/>
      <c r="H473" s="85"/>
    </row>
    <row r="474" spans="1:8" x14ac:dyDescent="0.4">
      <c r="A474" s="13" t="s">
        <v>2115</v>
      </c>
      <c r="B474" s="98">
        <v>1</v>
      </c>
      <c r="C474" s="85">
        <f t="shared" si="30"/>
        <v>3.7778617302606726E-5</v>
      </c>
      <c r="G474" s="99"/>
      <c r="H474" s="85"/>
    </row>
    <row r="475" spans="1:8" x14ac:dyDescent="0.4">
      <c r="A475" s="13" t="s">
        <v>2150</v>
      </c>
      <c r="B475" s="98">
        <v>1</v>
      </c>
      <c r="C475" s="85">
        <f t="shared" si="30"/>
        <v>3.7778617302606726E-5</v>
      </c>
      <c r="G475" s="99"/>
      <c r="H475" s="85"/>
    </row>
    <row r="476" spans="1:8" x14ac:dyDescent="0.4">
      <c r="B476" s="99">
        <f>SUM(B458:B475)</f>
        <v>26470</v>
      </c>
      <c r="C476" s="85"/>
      <c r="G476" s="99"/>
      <c r="H476" s="85"/>
    </row>
    <row r="477" spans="1:8" x14ac:dyDescent="0.4">
      <c r="A477" s="74" t="s">
        <v>1778</v>
      </c>
      <c r="B477" s="99"/>
      <c r="C477" s="85"/>
      <c r="G477" s="99"/>
      <c r="H477" s="85"/>
    </row>
    <row r="478" spans="1:8" x14ac:dyDescent="0.4">
      <c r="A478" s="73" t="s">
        <v>3198</v>
      </c>
      <c r="B478" s="99"/>
      <c r="C478" s="85"/>
      <c r="G478" s="99"/>
      <c r="H478" s="85"/>
    </row>
    <row r="479" spans="1:8" x14ac:dyDescent="0.4">
      <c r="B479" s="99"/>
      <c r="C479" s="85"/>
      <c r="G479" s="99"/>
      <c r="H479" s="85"/>
    </row>
    <row r="480" spans="1:8" x14ac:dyDescent="0.4">
      <c r="B480" s="99"/>
      <c r="C480" s="85"/>
      <c r="G480" s="99"/>
      <c r="H480" s="85"/>
    </row>
    <row r="481" spans="1:8" x14ac:dyDescent="0.4">
      <c r="A481" s="17" t="s">
        <v>3113</v>
      </c>
      <c r="B481" s="100" t="s">
        <v>1864</v>
      </c>
      <c r="C481" s="85"/>
      <c r="F481" s="17" t="s">
        <v>3095</v>
      </c>
      <c r="G481" s="100" t="s">
        <v>1864</v>
      </c>
      <c r="H481" s="85"/>
    </row>
    <row r="482" spans="1:8" x14ac:dyDescent="0.4">
      <c r="A482" s="13"/>
      <c r="B482" s="98">
        <v>25511</v>
      </c>
      <c r="C482" s="85">
        <f t="shared" ref="C482:C490" si="31">B482/26470</f>
        <v>0.96377030600680014</v>
      </c>
      <c r="F482" s="13"/>
      <c r="G482" s="98">
        <v>24504</v>
      </c>
      <c r="H482" s="85">
        <f t="shared" ref="H482:H493" si="32">G482/26470</f>
        <v>0.92572723838307513</v>
      </c>
    </row>
    <row r="483" spans="1:8" x14ac:dyDescent="0.4">
      <c r="A483" s="13" t="s">
        <v>2117</v>
      </c>
      <c r="B483" s="98">
        <v>457</v>
      </c>
      <c r="C483" s="85">
        <f t="shared" si="31"/>
        <v>1.7264828107291273E-2</v>
      </c>
      <c r="F483" s="13" t="s">
        <v>1835</v>
      </c>
      <c r="G483" s="98">
        <v>702</v>
      </c>
      <c r="H483" s="85">
        <f t="shared" si="32"/>
        <v>2.652058934642992E-2</v>
      </c>
    </row>
    <row r="484" spans="1:8" x14ac:dyDescent="0.4">
      <c r="A484" s="13" t="s">
        <v>1844</v>
      </c>
      <c r="B484" s="98">
        <v>34</v>
      </c>
      <c r="C484" s="85">
        <f t="shared" si="31"/>
        <v>1.2844729882886287E-3</v>
      </c>
      <c r="F484" s="13" t="s">
        <v>767</v>
      </c>
      <c r="G484" s="98">
        <v>535</v>
      </c>
      <c r="H484" s="85">
        <f t="shared" si="32"/>
        <v>2.0211560256894599E-2</v>
      </c>
    </row>
    <row r="485" spans="1:8" x14ac:dyDescent="0.4">
      <c r="A485" s="13" t="s">
        <v>793</v>
      </c>
      <c r="B485" s="98">
        <v>23</v>
      </c>
      <c r="C485" s="85">
        <f t="shared" si="31"/>
        <v>8.6890819795995469E-4</v>
      </c>
      <c r="F485" s="13" t="s">
        <v>1851</v>
      </c>
      <c r="G485" s="98">
        <v>531</v>
      </c>
      <c r="H485" s="85">
        <f t="shared" si="32"/>
        <v>2.0060445787684171E-2</v>
      </c>
    </row>
    <row r="486" spans="1:8" x14ac:dyDescent="0.4">
      <c r="A486" s="13" t="s">
        <v>868</v>
      </c>
      <c r="B486" s="98">
        <v>20</v>
      </c>
      <c r="C486" s="85">
        <f t="shared" si="31"/>
        <v>7.5557234605213447E-4</v>
      </c>
      <c r="F486" s="13" t="s">
        <v>2116</v>
      </c>
      <c r="G486" s="98">
        <v>59</v>
      </c>
      <c r="H486" s="85">
        <f t="shared" si="32"/>
        <v>2.2289384208537969E-3</v>
      </c>
    </row>
    <row r="487" spans="1:8" x14ac:dyDescent="0.4">
      <c r="A487" s="13" t="s">
        <v>3059</v>
      </c>
      <c r="B487" s="98">
        <v>19</v>
      </c>
      <c r="C487" s="85">
        <f t="shared" si="31"/>
        <v>7.1779372874952773E-4</v>
      </c>
      <c r="F487" s="13" t="s">
        <v>2126</v>
      </c>
      <c r="G487" s="98">
        <v>46</v>
      </c>
      <c r="H487" s="85">
        <f t="shared" si="32"/>
        <v>1.7378163959199094E-3</v>
      </c>
    </row>
    <row r="488" spans="1:8" x14ac:dyDescent="0.4">
      <c r="A488" s="13" t="s">
        <v>1884</v>
      </c>
      <c r="B488" s="98">
        <v>15</v>
      </c>
      <c r="C488" s="85">
        <f t="shared" si="31"/>
        <v>5.6667925953910088E-4</v>
      </c>
      <c r="F488" s="13" t="s">
        <v>2136</v>
      </c>
      <c r="G488" s="98">
        <v>36</v>
      </c>
      <c r="H488" s="85">
        <f t="shared" si="32"/>
        <v>1.3600302228938422E-3</v>
      </c>
    </row>
    <row r="489" spans="1:8" x14ac:dyDescent="0.4">
      <c r="A489" s="13" t="s">
        <v>1858</v>
      </c>
      <c r="B489" s="98">
        <v>15</v>
      </c>
      <c r="C489" s="85">
        <f t="shared" si="31"/>
        <v>5.6667925953910088E-4</v>
      </c>
      <c r="F489" s="13" t="s">
        <v>2120</v>
      </c>
      <c r="G489" s="98">
        <v>30</v>
      </c>
      <c r="H489" s="85">
        <f t="shared" si="32"/>
        <v>1.1333585190782018E-3</v>
      </c>
    </row>
    <row r="490" spans="1:8" x14ac:dyDescent="0.4">
      <c r="A490" s="13" t="s">
        <v>1835</v>
      </c>
      <c r="B490" s="98">
        <v>10</v>
      </c>
      <c r="C490" s="85">
        <f t="shared" si="31"/>
        <v>3.7778617302606723E-4</v>
      </c>
      <c r="F490" s="13" t="s">
        <v>3065</v>
      </c>
      <c r="G490" s="98">
        <v>23</v>
      </c>
      <c r="H490" s="85">
        <f t="shared" si="32"/>
        <v>8.6890819795995469E-4</v>
      </c>
    </row>
    <row r="491" spans="1:8" x14ac:dyDescent="0.4">
      <c r="A491" s="13" t="s">
        <v>842</v>
      </c>
      <c r="B491" s="98" t="s">
        <v>842</v>
      </c>
      <c r="C491" s="85"/>
      <c r="F491" s="13" t="s">
        <v>3039</v>
      </c>
      <c r="G491" s="98">
        <v>2</v>
      </c>
      <c r="H491" s="85">
        <f t="shared" si="32"/>
        <v>7.5557234605213452E-5</v>
      </c>
    </row>
    <row r="492" spans="1:8" x14ac:dyDescent="0.4">
      <c r="B492" s="99">
        <v>26470</v>
      </c>
      <c r="C492" s="85"/>
      <c r="F492" s="13" t="s">
        <v>3072</v>
      </c>
      <c r="G492" s="98">
        <v>1</v>
      </c>
      <c r="H492" s="85">
        <f t="shared" si="32"/>
        <v>3.7778617302606726E-5</v>
      </c>
    </row>
    <row r="493" spans="1:8" x14ac:dyDescent="0.4">
      <c r="A493" s="74" t="s">
        <v>2188</v>
      </c>
      <c r="B493" s="99"/>
      <c r="C493" s="85"/>
      <c r="F493" s="13" t="s">
        <v>1849</v>
      </c>
      <c r="G493" s="98">
        <v>1</v>
      </c>
      <c r="H493" s="85">
        <f t="shared" si="32"/>
        <v>3.7778617302606726E-5</v>
      </c>
    </row>
    <row r="494" spans="1:8" x14ac:dyDescent="0.4">
      <c r="A494" s="74" t="s">
        <v>1735</v>
      </c>
      <c r="B494" s="99"/>
      <c r="C494" s="85"/>
      <c r="G494" s="99">
        <f>SUM(G482:G493)</f>
        <v>26470</v>
      </c>
      <c r="H494" s="85"/>
    </row>
    <row r="495" spans="1:8" x14ac:dyDescent="0.4">
      <c r="A495" s="73" t="s">
        <v>3198</v>
      </c>
      <c r="B495" s="99"/>
      <c r="C495" s="85"/>
      <c r="F495" s="74" t="s">
        <v>2207</v>
      </c>
      <c r="G495" s="99"/>
      <c r="H495" s="85"/>
    </row>
    <row r="496" spans="1:8" x14ac:dyDescent="0.4">
      <c r="B496" s="99"/>
      <c r="C496" s="85"/>
      <c r="F496" s="74" t="s">
        <v>1735</v>
      </c>
      <c r="G496" s="99"/>
      <c r="H496" s="85"/>
    </row>
    <row r="497" spans="1:8" x14ac:dyDescent="0.4">
      <c r="B497" s="99"/>
      <c r="C497" s="85"/>
      <c r="F497" s="73" t="s">
        <v>3198</v>
      </c>
      <c r="G497" s="99"/>
      <c r="H497" s="85"/>
    </row>
    <row r="498" spans="1:8" x14ac:dyDescent="0.4">
      <c r="B498" s="99"/>
      <c r="C498" s="85"/>
      <c r="G498" s="99"/>
      <c r="H498" s="85"/>
    </row>
    <row r="499" spans="1:8" x14ac:dyDescent="0.4">
      <c r="B499" s="99"/>
      <c r="C499" s="85"/>
      <c r="G499" s="99"/>
      <c r="H499" s="85"/>
    </row>
    <row r="500" spans="1:8" x14ac:dyDescent="0.4">
      <c r="A500" s="17" t="s">
        <v>3126</v>
      </c>
      <c r="B500" s="100" t="s">
        <v>1864</v>
      </c>
      <c r="C500" s="85"/>
      <c r="F500" s="17" t="s">
        <v>3106</v>
      </c>
      <c r="G500" s="100" t="s">
        <v>1864</v>
      </c>
      <c r="H500" s="85"/>
    </row>
    <row r="501" spans="1:8" x14ac:dyDescent="0.4">
      <c r="A501" s="13"/>
      <c r="B501" s="98">
        <v>26163</v>
      </c>
      <c r="C501" s="85">
        <f>B501/26470</f>
        <v>0.98840196448809969</v>
      </c>
      <c r="F501" s="13"/>
      <c r="G501" s="98">
        <v>21973</v>
      </c>
      <c r="H501" s="85">
        <f>G501/26470</f>
        <v>0.8301095579901776</v>
      </c>
    </row>
    <row r="502" spans="1:8" x14ac:dyDescent="0.4">
      <c r="A502" s="13" t="s">
        <v>1831</v>
      </c>
      <c r="B502" s="98">
        <v>279</v>
      </c>
      <c r="C502" s="85">
        <f>B502/26470</f>
        <v>1.0540234227427276E-2</v>
      </c>
      <c r="F502" s="13" t="s">
        <v>837</v>
      </c>
      <c r="G502" s="98">
        <v>2721</v>
      </c>
      <c r="H502" s="85">
        <f>G502/26470</f>
        <v>0.1027956176803929</v>
      </c>
    </row>
    <row r="503" spans="1:8" x14ac:dyDescent="0.4">
      <c r="A503" s="13" t="s">
        <v>1823</v>
      </c>
      <c r="B503" s="98">
        <v>28</v>
      </c>
      <c r="C503" s="85">
        <f>B503/26470</f>
        <v>1.0578012844729883E-3</v>
      </c>
      <c r="F503" s="13" t="s">
        <v>833</v>
      </c>
      <c r="G503" s="98">
        <v>1272</v>
      </c>
      <c r="H503" s="85">
        <f>G503/26470</f>
        <v>4.8054401208915756E-2</v>
      </c>
    </row>
    <row r="504" spans="1:8" x14ac:dyDescent="0.4">
      <c r="B504" s="99">
        <f>SUM(B501:B503)</f>
        <v>26470</v>
      </c>
      <c r="C504" s="85"/>
      <c r="F504" s="13" t="s">
        <v>756</v>
      </c>
      <c r="G504" s="98">
        <v>504</v>
      </c>
      <c r="H504" s="85">
        <f>G504/26470</f>
        <v>1.9040423120513791E-2</v>
      </c>
    </row>
    <row r="505" spans="1:8" x14ac:dyDescent="0.4">
      <c r="A505" s="74" t="s">
        <v>2198</v>
      </c>
      <c r="B505" s="99"/>
      <c r="C505" s="85"/>
      <c r="G505" s="99">
        <f>SUM(G501:G504)</f>
        <v>26470</v>
      </c>
      <c r="H505" s="85"/>
    </row>
    <row r="506" spans="1:8" x14ac:dyDescent="0.4">
      <c r="A506" s="74" t="s">
        <v>1735</v>
      </c>
      <c r="B506" s="99"/>
      <c r="C506" s="85"/>
      <c r="F506" s="74" t="s">
        <v>2194</v>
      </c>
      <c r="G506" s="99"/>
      <c r="H506" s="85"/>
    </row>
    <row r="507" spans="1:8" x14ac:dyDescent="0.4">
      <c r="A507" s="73" t="s">
        <v>3198</v>
      </c>
      <c r="B507" s="99"/>
      <c r="C507" s="85"/>
      <c r="F507" s="74" t="s">
        <v>1735</v>
      </c>
      <c r="G507" s="99"/>
      <c r="H507" s="85"/>
    </row>
    <row r="508" spans="1:8" x14ac:dyDescent="0.4">
      <c r="B508" s="99"/>
      <c r="C508" s="85"/>
      <c r="F508" s="73" t="s">
        <v>3198</v>
      </c>
      <c r="G508" s="99"/>
      <c r="H508" s="85"/>
    </row>
    <row r="509" spans="1:8" x14ac:dyDescent="0.4">
      <c r="B509" s="99"/>
      <c r="C509" s="85"/>
      <c r="G509" s="99"/>
      <c r="H509" s="85"/>
    </row>
    <row r="510" spans="1:8" x14ac:dyDescent="0.4">
      <c r="B510" s="99"/>
      <c r="C510" s="85"/>
      <c r="G510" s="99"/>
      <c r="H510" s="85"/>
    </row>
    <row r="511" spans="1:8" x14ac:dyDescent="0.4">
      <c r="A511" s="17" t="s">
        <v>1014</v>
      </c>
      <c r="B511" s="100" t="s">
        <v>1864</v>
      </c>
      <c r="C511" s="85"/>
      <c r="F511" s="17" t="s">
        <v>1996</v>
      </c>
      <c r="G511" s="100" t="s">
        <v>1864</v>
      </c>
      <c r="H511" s="85"/>
    </row>
    <row r="512" spans="1:8" x14ac:dyDescent="0.4">
      <c r="A512" s="13"/>
      <c r="B512" s="98">
        <v>24160</v>
      </c>
      <c r="C512" s="85">
        <f t="shared" ref="C512:C519" si="33">B512/26470</f>
        <v>0.91273139403097847</v>
      </c>
      <c r="D512" t="s">
        <v>816</v>
      </c>
      <c r="F512" s="13"/>
      <c r="G512" s="98">
        <v>24375</v>
      </c>
      <c r="H512" s="85">
        <f t="shared" ref="H512:H518" si="34">G512/26470</f>
        <v>0.92085379675103896</v>
      </c>
    </row>
    <row r="513" spans="1:8" x14ac:dyDescent="0.4">
      <c r="A513" s="13" t="s">
        <v>1839</v>
      </c>
      <c r="B513" s="98">
        <v>1685</v>
      </c>
      <c r="C513" s="85">
        <f t="shared" si="33"/>
        <v>6.3656970154892328E-2</v>
      </c>
      <c r="F513" s="13" t="s">
        <v>1857</v>
      </c>
      <c r="G513" s="98">
        <v>1942</v>
      </c>
      <c r="H513" s="85">
        <f t="shared" si="34"/>
        <v>7.3366074801662254E-2</v>
      </c>
    </row>
    <row r="514" spans="1:8" x14ac:dyDescent="0.4">
      <c r="A514" s="13" t="s">
        <v>1859</v>
      </c>
      <c r="B514" s="98">
        <v>382</v>
      </c>
      <c r="C514" s="85">
        <f t="shared" si="33"/>
        <v>1.4431431809595769E-2</v>
      </c>
      <c r="F514" s="13" t="s">
        <v>1846</v>
      </c>
      <c r="G514" s="98">
        <v>75</v>
      </c>
      <c r="H514" s="85">
        <f t="shared" si="34"/>
        <v>2.8333962976955043E-3</v>
      </c>
    </row>
    <row r="515" spans="1:8" x14ac:dyDescent="0.4">
      <c r="A515" s="13" t="s">
        <v>1842</v>
      </c>
      <c r="B515" s="98">
        <v>217</v>
      </c>
      <c r="C515" s="85">
        <f t="shared" si="33"/>
        <v>8.1979599546656585E-3</v>
      </c>
      <c r="F515" s="13" t="s">
        <v>3033</v>
      </c>
      <c r="G515" s="98">
        <v>58</v>
      </c>
      <c r="H515" s="85">
        <f t="shared" si="34"/>
        <v>2.1911598035511898E-3</v>
      </c>
    </row>
    <row r="516" spans="1:8" x14ac:dyDescent="0.4">
      <c r="A516" s="13" t="s">
        <v>3064</v>
      </c>
      <c r="B516" s="98">
        <v>15</v>
      </c>
      <c r="C516" s="85">
        <f t="shared" si="33"/>
        <v>5.6667925953910088E-4</v>
      </c>
      <c r="F516" s="13" t="s">
        <v>1011</v>
      </c>
      <c r="G516" s="98">
        <v>10</v>
      </c>
      <c r="H516" s="85">
        <f t="shared" si="34"/>
        <v>3.7778617302606723E-4</v>
      </c>
    </row>
    <row r="517" spans="1:8" x14ac:dyDescent="0.4">
      <c r="A517" s="13" t="s">
        <v>769</v>
      </c>
      <c r="B517" s="98">
        <v>6</v>
      </c>
      <c r="C517" s="85">
        <f t="shared" si="33"/>
        <v>2.2667170381564036E-4</v>
      </c>
      <c r="F517" s="13" t="s">
        <v>1029</v>
      </c>
      <c r="G517" s="98">
        <v>8</v>
      </c>
      <c r="H517" s="85">
        <f t="shared" si="34"/>
        <v>3.0222893842085381E-4</v>
      </c>
    </row>
    <row r="518" spans="1:8" x14ac:dyDescent="0.4">
      <c r="A518" s="13" t="s">
        <v>1829</v>
      </c>
      <c r="B518" s="98">
        <v>4</v>
      </c>
      <c r="C518" s="85">
        <f t="shared" si="33"/>
        <v>1.511144692104269E-4</v>
      </c>
      <c r="F518" s="13" t="s">
        <v>2166</v>
      </c>
      <c r="G518" s="98">
        <v>2</v>
      </c>
      <c r="H518" s="85">
        <f t="shared" si="34"/>
        <v>7.5557234605213452E-5</v>
      </c>
    </row>
    <row r="519" spans="1:8" x14ac:dyDescent="0.4">
      <c r="A519" s="13" t="s">
        <v>858</v>
      </c>
      <c r="B519" s="98">
        <v>1</v>
      </c>
      <c r="C519" s="85">
        <f t="shared" si="33"/>
        <v>3.7778617302606726E-5</v>
      </c>
      <c r="G519" s="99">
        <f>SUM(G512:G518)</f>
        <v>26470</v>
      </c>
      <c r="H519" s="85"/>
    </row>
    <row r="520" spans="1:8" x14ac:dyDescent="0.4">
      <c r="B520" s="99">
        <f>SUM(B512:B519)</f>
        <v>26470</v>
      </c>
      <c r="C520" s="85"/>
      <c r="F520" s="74" t="s">
        <v>2207</v>
      </c>
      <c r="G520" s="99"/>
      <c r="H520" s="85"/>
    </row>
    <row r="521" spans="1:8" x14ac:dyDescent="0.4">
      <c r="A521" s="74" t="s">
        <v>2203</v>
      </c>
      <c r="B521" s="99"/>
      <c r="C521" s="85"/>
      <c r="F521" s="73" t="s">
        <v>3198</v>
      </c>
      <c r="G521" s="99"/>
      <c r="H521" s="85"/>
    </row>
    <row r="522" spans="1:8" x14ac:dyDescent="0.4">
      <c r="A522" s="73" t="s">
        <v>3198</v>
      </c>
      <c r="B522" s="99"/>
      <c r="C522" s="85"/>
      <c r="G522" s="99"/>
      <c r="H522" s="85"/>
    </row>
    <row r="523" spans="1:8" x14ac:dyDescent="0.4">
      <c r="B523" s="99"/>
      <c r="C523" s="85"/>
      <c r="G523" s="99"/>
      <c r="H523" s="85"/>
    </row>
    <row r="524" spans="1:8" x14ac:dyDescent="0.4">
      <c r="B524" s="99"/>
      <c r="C524" s="85"/>
      <c r="G524" s="99"/>
      <c r="H524" s="85"/>
    </row>
    <row r="525" spans="1:8" x14ac:dyDescent="0.4">
      <c r="A525" s="17" t="s">
        <v>1925</v>
      </c>
      <c r="B525" s="100" t="s">
        <v>1864</v>
      </c>
      <c r="C525" s="85"/>
      <c r="F525" s="17" t="s">
        <v>843</v>
      </c>
      <c r="G525" s="100" t="s">
        <v>1864</v>
      </c>
      <c r="H525" s="85"/>
    </row>
    <row r="526" spans="1:8" x14ac:dyDescent="0.4">
      <c r="A526" s="13" t="s">
        <v>739</v>
      </c>
      <c r="B526" s="98">
        <v>22270</v>
      </c>
      <c r="C526" s="85">
        <f>B526/26470</f>
        <v>0.84132980732905172</v>
      </c>
      <c r="F526" s="13" t="s">
        <v>822</v>
      </c>
      <c r="G526" s="98">
        <v>18178</v>
      </c>
      <c r="H526" s="85">
        <f>G526/26470</f>
        <v>0.68673970532678508</v>
      </c>
    </row>
    <row r="527" spans="1:8" x14ac:dyDescent="0.4">
      <c r="A527" s="13" t="s">
        <v>753</v>
      </c>
      <c r="B527" s="98">
        <v>4200</v>
      </c>
      <c r="C527" s="85">
        <f>B527/26470</f>
        <v>0.15867019267094826</v>
      </c>
      <c r="F527" s="13" t="s">
        <v>830</v>
      </c>
      <c r="G527" s="98">
        <v>8292</v>
      </c>
      <c r="H527" s="85">
        <f>G527/26470</f>
        <v>0.31326029467321498</v>
      </c>
    </row>
    <row r="528" spans="1:8" x14ac:dyDescent="0.4">
      <c r="B528" s="99">
        <f>SUM(B526:B527)</f>
        <v>26470</v>
      </c>
      <c r="C528" s="85"/>
      <c r="G528" s="99">
        <f>SUM(G526:G527)</f>
        <v>26470</v>
      </c>
      <c r="H528" s="85"/>
    </row>
    <row r="529" spans="1:8" x14ac:dyDescent="0.4">
      <c r="B529" s="99"/>
      <c r="C529" s="85"/>
      <c r="G529" s="99"/>
      <c r="H529" s="85"/>
    </row>
    <row r="530" spans="1:8" x14ac:dyDescent="0.4">
      <c r="B530" s="99"/>
      <c r="C530" s="85"/>
      <c r="G530" s="99"/>
      <c r="H530" s="85"/>
    </row>
    <row r="531" spans="1:8" x14ac:dyDescent="0.4">
      <c r="B531" s="99"/>
      <c r="C531" s="85"/>
      <c r="G531" s="99"/>
      <c r="H531" s="85"/>
    </row>
    <row r="532" spans="1:8" x14ac:dyDescent="0.4">
      <c r="B532" s="99"/>
      <c r="C532" s="85"/>
      <c r="G532" s="99"/>
      <c r="H532" s="85"/>
    </row>
    <row r="533" spans="1:8" x14ac:dyDescent="0.4">
      <c r="A533" s="17" t="s">
        <v>1897</v>
      </c>
      <c r="B533" s="100" t="s">
        <v>1864</v>
      </c>
      <c r="C533" s="85"/>
      <c r="F533" s="17" t="s">
        <v>794</v>
      </c>
      <c r="G533" s="100" t="s">
        <v>1864</v>
      </c>
      <c r="H533" s="85"/>
    </row>
    <row r="534" spans="1:8" x14ac:dyDescent="0.4">
      <c r="A534" s="13" t="s">
        <v>785</v>
      </c>
      <c r="B534" s="98">
        <v>10203</v>
      </c>
      <c r="C534" s="85">
        <f>B534/26470</f>
        <v>0.38545523233849643</v>
      </c>
      <c r="F534" s="13">
        <v>0</v>
      </c>
      <c r="G534" s="98">
        <v>26141</v>
      </c>
      <c r="H534" s="85">
        <f>G534/26470</f>
        <v>0.98757083490744235</v>
      </c>
    </row>
    <row r="535" spans="1:8" x14ac:dyDescent="0.4">
      <c r="A535" s="13" t="s">
        <v>835</v>
      </c>
      <c r="B535" s="98">
        <v>7654</v>
      </c>
      <c r="C535" s="85">
        <f>B535/26470</f>
        <v>0.28915753683415185</v>
      </c>
      <c r="F535" s="13"/>
      <c r="G535" s="98">
        <v>329</v>
      </c>
      <c r="H535" s="85">
        <f>G535/26470</f>
        <v>1.2429165092557612E-2</v>
      </c>
    </row>
    <row r="536" spans="1:8" x14ac:dyDescent="0.4">
      <c r="A536" s="13" t="s">
        <v>801</v>
      </c>
      <c r="B536" s="98">
        <v>5338</v>
      </c>
      <c r="C536" s="85">
        <f>B536/26470</f>
        <v>0.20166225916131469</v>
      </c>
      <c r="G536" s="99">
        <f>SUM(G534:G535)</f>
        <v>26470</v>
      </c>
      <c r="H536" s="85"/>
    </row>
    <row r="537" spans="1:8" x14ac:dyDescent="0.4">
      <c r="A537" s="13" t="s">
        <v>2025</v>
      </c>
      <c r="B537" s="98">
        <v>2948</v>
      </c>
      <c r="C537" s="85">
        <f>B537/26470</f>
        <v>0.11137136380808463</v>
      </c>
      <c r="F537" s="74" t="s">
        <v>2198</v>
      </c>
      <c r="G537" s="99"/>
      <c r="H537" s="85"/>
    </row>
    <row r="538" spans="1:8" x14ac:dyDescent="0.4">
      <c r="A538" s="13"/>
      <c r="B538" s="98">
        <v>327</v>
      </c>
      <c r="C538" s="85">
        <f>B538/26470</f>
        <v>1.2353607857952399E-2</v>
      </c>
      <c r="F538" s="73" t="s">
        <v>3198</v>
      </c>
      <c r="G538" s="99"/>
      <c r="H538" s="85"/>
    </row>
    <row r="539" spans="1:8" x14ac:dyDescent="0.4">
      <c r="B539" s="99">
        <f>SUM(B534:B538)</f>
        <v>26470</v>
      </c>
      <c r="C539" s="85"/>
      <c r="G539" s="99"/>
      <c r="H539" s="85"/>
    </row>
    <row r="540" spans="1:8" x14ac:dyDescent="0.4">
      <c r="A540" s="74" t="s">
        <v>2161</v>
      </c>
      <c r="B540" s="99"/>
      <c r="C540" s="85"/>
      <c r="G540" s="99"/>
      <c r="H540" s="85"/>
    </row>
    <row r="541" spans="1:8" x14ac:dyDescent="0.4">
      <c r="A541" s="73"/>
      <c r="B541" s="99"/>
      <c r="C541" s="85"/>
      <c r="G541" s="99"/>
      <c r="H541" s="85"/>
    </row>
    <row r="542" spans="1:8" x14ac:dyDescent="0.4">
      <c r="A542" s="73"/>
      <c r="B542" s="99"/>
      <c r="C542" s="85"/>
      <c r="G542" s="99"/>
      <c r="H542" s="85"/>
    </row>
    <row r="543" spans="1:8" x14ac:dyDescent="0.4">
      <c r="B543" s="99"/>
      <c r="C543" s="85"/>
      <c r="G543" s="99"/>
      <c r="H543" s="85"/>
    </row>
    <row r="544" spans="1:8" x14ac:dyDescent="0.4">
      <c r="A544" s="17" t="s">
        <v>743</v>
      </c>
      <c r="B544" s="100" t="s">
        <v>1864</v>
      </c>
      <c r="C544" s="85"/>
      <c r="F544" s="17" t="s">
        <v>1962</v>
      </c>
      <c r="G544" s="100" t="s">
        <v>1864</v>
      </c>
      <c r="H544" s="85"/>
    </row>
    <row r="545" spans="1:8" x14ac:dyDescent="0.4">
      <c r="A545" s="13"/>
      <c r="B545" s="98">
        <v>1998</v>
      </c>
      <c r="C545" s="85">
        <f t="shared" ref="C545:C553" si="35">B545/26470</f>
        <v>7.5481677370608236E-2</v>
      </c>
      <c r="F545" s="13"/>
      <c r="G545" s="98">
        <v>327</v>
      </c>
      <c r="H545" s="85">
        <f t="shared" ref="H545:H554" si="36">G545/26470</f>
        <v>1.2353607857952399E-2</v>
      </c>
    </row>
    <row r="546" spans="1:8" x14ac:dyDescent="0.4">
      <c r="A546" s="13" t="s">
        <v>2099</v>
      </c>
      <c r="B546" s="98">
        <v>83</v>
      </c>
      <c r="C546" s="85">
        <f t="shared" si="35"/>
        <v>3.1356252361163582E-3</v>
      </c>
      <c r="F546" s="13" t="s">
        <v>3046</v>
      </c>
      <c r="G546" s="98">
        <v>157</v>
      </c>
      <c r="H546" s="85">
        <f t="shared" si="36"/>
        <v>5.9312429165092554E-3</v>
      </c>
    </row>
    <row r="547" spans="1:8" x14ac:dyDescent="0.4">
      <c r="A547" s="13" t="s">
        <v>2097</v>
      </c>
      <c r="B547" s="98">
        <v>73</v>
      </c>
      <c r="C547" s="85">
        <f t="shared" si="35"/>
        <v>2.757839063090291E-3</v>
      </c>
      <c r="F547" s="13" t="s">
        <v>3058</v>
      </c>
      <c r="G547" s="98">
        <v>134</v>
      </c>
      <c r="H547" s="85">
        <f t="shared" si="36"/>
        <v>5.0623347185493007E-3</v>
      </c>
    </row>
    <row r="548" spans="1:8" x14ac:dyDescent="0.4">
      <c r="A548" s="13" t="s">
        <v>1824</v>
      </c>
      <c r="B548" s="98">
        <v>69</v>
      </c>
      <c r="C548" s="85">
        <f t="shared" si="35"/>
        <v>2.6067245938798641E-3</v>
      </c>
      <c r="F548" s="13" t="s">
        <v>3071</v>
      </c>
      <c r="G548" s="98">
        <v>134</v>
      </c>
      <c r="H548" s="85">
        <f t="shared" si="36"/>
        <v>5.0623347185493007E-3</v>
      </c>
    </row>
    <row r="549" spans="1:8" x14ac:dyDescent="0.4">
      <c r="A549" s="13" t="s">
        <v>1956</v>
      </c>
      <c r="B549" s="98">
        <v>69</v>
      </c>
      <c r="C549" s="85">
        <f t="shared" si="35"/>
        <v>2.6067245938798641E-3</v>
      </c>
      <c r="F549" s="13" t="s">
        <v>3069</v>
      </c>
      <c r="G549" s="98">
        <v>120</v>
      </c>
      <c r="H549" s="85">
        <f t="shared" si="36"/>
        <v>4.533434076312807E-3</v>
      </c>
    </row>
    <row r="550" spans="1:8" x14ac:dyDescent="0.4">
      <c r="A550" s="13" t="s">
        <v>1856</v>
      </c>
      <c r="B550" s="98">
        <v>61</v>
      </c>
      <c r="C550" s="85">
        <f t="shared" si="35"/>
        <v>2.3044956554590101E-3</v>
      </c>
      <c r="F550" s="13" t="s">
        <v>3068</v>
      </c>
      <c r="G550" s="98">
        <v>114</v>
      </c>
      <c r="H550" s="85">
        <f t="shared" si="36"/>
        <v>4.3067623724971664E-3</v>
      </c>
    </row>
    <row r="551" spans="1:8" x14ac:dyDescent="0.4">
      <c r="A551" s="13" t="s">
        <v>813</v>
      </c>
      <c r="B551" s="98">
        <v>54</v>
      </c>
      <c r="C551" s="85">
        <f t="shared" si="35"/>
        <v>2.0400453343407633E-3</v>
      </c>
      <c r="F551" s="13" t="s">
        <v>3049</v>
      </c>
      <c r="G551" s="98">
        <v>97</v>
      </c>
      <c r="H551" s="85">
        <f t="shared" si="36"/>
        <v>3.6645258783528523E-3</v>
      </c>
    </row>
    <row r="552" spans="1:8" x14ac:dyDescent="0.4">
      <c r="A552" s="13" t="s">
        <v>1870</v>
      </c>
      <c r="B552" s="98">
        <v>54</v>
      </c>
      <c r="C552" s="85">
        <f t="shared" si="35"/>
        <v>2.0400453343407633E-3</v>
      </c>
      <c r="F552" s="13" t="s">
        <v>3053</v>
      </c>
      <c r="G552" s="98">
        <v>85</v>
      </c>
      <c r="H552" s="85">
        <f t="shared" si="36"/>
        <v>3.2111824707215715E-3</v>
      </c>
    </row>
    <row r="553" spans="1:8" x14ac:dyDescent="0.4">
      <c r="A553" s="13" t="s">
        <v>1855</v>
      </c>
      <c r="B553" s="98">
        <v>53</v>
      </c>
      <c r="C553" s="85">
        <f t="shared" si="35"/>
        <v>2.0022667170381562E-3</v>
      </c>
      <c r="F553" s="13" t="s">
        <v>3055</v>
      </c>
      <c r="G553" s="98">
        <v>79</v>
      </c>
      <c r="H553" s="85">
        <f t="shared" si="36"/>
        <v>2.9845107669059312E-3</v>
      </c>
    </row>
    <row r="554" spans="1:8" x14ac:dyDescent="0.4">
      <c r="A554" s="13" t="s">
        <v>842</v>
      </c>
      <c r="B554" s="98" t="s">
        <v>842</v>
      </c>
      <c r="C554" s="85"/>
      <c r="F554" s="13" t="s">
        <v>3073</v>
      </c>
      <c r="G554" s="98">
        <v>76</v>
      </c>
      <c r="H554" s="85">
        <f t="shared" si="36"/>
        <v>2.8711749149981109E-3</v>
      </c>
    </row>
    <row r="555" spans="1:8" x14ac:dyDescent="0.4">
      <c r="B555" s="99">
        <v>26470</v>
      </c>
      <c r="C555" s="85"/>
      <c r="F555" s="13" t="s">
        <v>842</v>
      </c>
      <c r="G555" s="98" t="s">
        <v>842</v>
      </c>
      <c r="H555" s="85"/>
    </row>
    <row r="556" spans="1:8" x14ac:dyDescent="0.4">
      <c r="A556" s="74" t="s">
        <v>2152</v>
      </c>
      <c r="B556" s="99"/>
      <c r="C556" s="85"/>
      <c r="G556" s="99">
        <v>26470</v>
      </c>
      <c r="H556" s="85"/>
    </row>
    <row r="557" spans="1:8" x14ac:dyDescent="0.4">
      <c r="A557" s="73" t="s">
        <v>3198</v>
      </c>
      <c r="B557" s="99"/>
      <c r="C557" s="85"/>
      <c r="F557" s="74" t="s">
        <v>2193</v>
      </c>
      <c r="G557" s="99"/>
      <c r="H557" s="85"/>
    </row>
    <row r="558" spans="1:8" x14ac:dyDescent="0.4">
      <c r="B558" s="99"/>
      <c r="C558" s="85"/>
      <c r="F558" s="73" t="s">
        <v>3198</v>
      </c>
      <c r="G558" s="99"/>
      <c r="H558" s="85"/>
    </row>
    <row r="559" spans="1:8" x14ac:dyDescent="0.4">
      <c r="B559" s="99"/>
      <c r="C559" s="85"/>
      <c r="G559" s="99"/>
      <c r="H559" s="85"/>
    </row>
    <row r="560" spans="1:8" x14ac:dyDescent="0.4">
      <c r="B560" s="99"/>
      <c r="C560" s="85"/>
      <c r="G560" s="99"/>
      <c r="H560" s="85"/>
    </row>
    <row r="561" spans="1:8" x14ac:dyDescent="0.4">
      <c r="B561" s="99"/>
      <c r="C561" s="85"/>
      <c r="G561" s="99"/>
      <c r="H561" s="85"/>
    </row>
    <row r="562" spans="1:8" x14ac:dyDescent="0.4">
      <c r="A562" s="17" t="s">
        <v>1930</v>
      </c>
      <c r="B562" s="100" t="s">
        <v>1864</v>
      </c>
      <c r="C562" s="85"/>
      <c r="F562" s="17" t="s">
        <v>3088</v>
      </c>
      <c r="G562" s="100" t="s">
        <v>1864</v>
      </c>
      <c r="H562" s="85"/>
    </row>
    <row r="563" spans="1:8" x14ac:dyDescent="0.4">
      <c r="A563" s="13">
        <v>0</v>
      </c>
      <c r="B563" s="98">
        <v>26141</v>
      </c>
      <c r="C563" s="85">
        <f>B563/26470</f>
        <v>0.98757083490744235</v>
      </c>
      <c r="F563" s="13">
        <v>0</v>
      </c>
      <c r="G563" s="98">
        <v>26141</v>
      </c>
      <c r="H563" s="85">
        <f>G563/26470</f>
        <v>0.98757083490744235</v>
      </c>
    </row>
    <row r="564" spans="1:8" x14ac:dyDescent="0.4">
      <c r="A564" s="13"/>
      <c r="B564" s="98">
        <v>329</v>
      </c>
      <c r="C564" s="85">
        <f>B564/26470</f>
        <v>1.2429165092557612E-2</v>
      </c>
      <c r="F564" s="13"/>
      <c r="G564" s="98">
        <v>329</v>
      </c>
      <c r="H564" s="85">
        <f>G564/26470</f>
        <v>1.2429165092557612E-2</v>
      </c>
    </row>
    <row r="565" spans="1:8" x14ac:dyDescent="0.4">
      <c r="B565" s="99">
        <f>SUM(B563:B564)</f>
        <v>26470</v>
      </c>
      <c r="C565" s="85"/>
      <c r="G565" s="99">
        <f>SUM(G563:G564)</f>
        <v>26470</v>
      </c>
    </row>
    <row r="566" spans="1:8" x14ac:dyDescent="0.4">
      <c r="A566" s="74" t="s">
        <v>2198</v>
      </c>
      <c r="B566" s="99"/>
      <c r="C566" s="85"/>
      <c r="F566" s="74" t="s">
        <v>2198</v>
      </c>
    </row>
    <row r="567" spans="1:8" x14ac:dyDescent="0.4">
      <c r="A567" s="73" t="s">
        <v>3198</v>
      </c>
      <c r="B567" s="99"/>
      <c r="C567" s="85"/>
      <c r="F567" s="73" t="s">
        <v>3198</v>
      </c>
    </row>
    <row r="568" spans="1:8" x14ac:dyDescent="0.4">
      <c r="B568" s="99"/>
      <c r="C568" s="85"/>
    </row>
    <row r="569" spans="1:8" x14ac:dyDescent="0.4">
      <c r="B569" s="99"/>
      <c r="C569" s="85"/>
    </row>
    <row r="570" spans="1:8" x14ac:dyDescent="0.4">
      <c r="B570" s="99"/>
      <c r="C570" s="85"/>
    </row>
    <row r="571" spans="1:8" x14ac:dyDescent="0.4">
      <c r="A571" s="17" t="s">
        <v>1936</v>
      </c>
      <c r="B571" s="100" t="s">
        <v>1864</v>
      </c>
      <c r="C571" s="85"/>
    </row>
    <row r="572" spans="1:8" x14ac:dyDescent="0.4">
      <c r="A572" s="13"/>
      <c r="B572" s="98">
        <v>2046</v>
      </c>
      <c r="C572" s="85">
        <f t="shared" ref="C572:C580" si="37">B572/26470</f>
        <v>7.7295051001133361E-2</v>
      </c>
    </row>
    <row r="573" spans="1:8" x14ac:dyDescent="0.4">
      <c r="A573" s="13">
        <v>20110101</v>
      </c>
      <c r="B573" s="98">
        <v>312</v>
      </c>
      <c r="C573" s="85">
        <f t="shared" si="37"/>
        <v>1.1786928598413298E-2</v>
      </c>
    </row>
    <row r="574" spans="1:8" x14ac:dyDescent="0.4">
      <c r="A574" s="13">
        <v>20110701</v>
      </c>
      <c r="B574" s="98">
        <v>287</v>
      </c>
      <c r="C574" s="85">
        <f t="shared" si="37"/>
        <v>1.084246316584813E-2</v>
      </c>
    </row>
    <row r="575" spans="1:8" x14ac:dyDescent="0.4">
      <c r="A575" s="13">
        <v>20100101</v>
      </c>
      <c r="B575" s="98">
        <v>259</v>
      </c>
      <c r="C575" s="85">
        <f t="shared" si="37"/>
        <v>9.7846618813751413E-3</v>
      </c>
    </row>
    <row r="576" spans="1:8" x14ac:dyDescent="0.4">
      <c r="A576" s="13">
        <v>20110601</v>
      </c>
      <c r="B576" s="98">
        <v>237</v>
      </c>
      <c r="C576" s="85">
        <f t="shared" si="37"/>
        <v>8.9535323007177946E-3</v>
      </c>
    </row>
    <row r="577" spans="1:10" x14ac:dyDescent="0.4">
      <c r="A577" s="13">
        <v>20120101</v>
      </c>
      <c r="B577" s="98">
        <v>236</v>
      </c>
      <c r="C577" s="85">
        <f t="shared" si="37"/>
        <v>8.9157536834151875E-3</v>
      </c>
    </row>
    <row r="578" spans="1:10" x14ac:dyDescent="0.4">
      <c r="A578" s="13">
        <v>20110301</v>
      </c>
      <c r="B578" s="98">
        <v>234</v>
      </c>
      <c r="C578" s="85">
        <f t="shared" si="37"/>
        <v>8.8401964488099734E-3</v>
      </c>
    </row>
    <row r="579" spans="1:10" x14ac:dyDescent="0.4">
      <c r="A579" s="13">
        <v>20110401</v>
      </c>
      <c r="B579" s="98">
        <v>231</v>
      </c>
      <c r="C579" s="85">
        <f t="shared" si="37"/>
        <v>8.7268605969021539E-3</v>
      </c>
    </row>
    <row r="580" spans="1:10" x14ac:dyDescent="0.4">
      <c r="A580" s="13">
        <v>20110501</v>
      </c>
      <c r="B580" s="98">
        <v>203</v>
      </c>
      <c r="C580" s="85">
        <f t="shared" si="37"/>
        <v>7.6690593124291648E-3</v>
      </c>
    </row>
    <row r="581" spans="1:10" x14ac:dyDescent="0.4">
      <c r="A581" s="13" t="s">
        <v>842</v>
      </c>
      <c r="B581" s="98" t="s">
        <v>842</v>
      </c>
      <c r="C581" s="85"/>
    </row>
    <row r="582" spans="1:10" x14ac:dyDescent="0.4">
      <c r="B582" s="99">
        <v>26470</v>
      </c>
      <c r="C582" s="85"/>
    </row>
    <row r="583" spans="1:10" x14ac:dyDescent="0.4">
      <c r="A583" s="74" t="s">
        <v>1782</v>
      </c>
    </row>
    <row r="584" spans="1:10" x14ac:dyDescent="0.4">
      <c r="A584" s="73" t="s">
        <v>3198</v>
      </c>
    </row>
    <row r="588" spans="1:10" x14ac:dyDescent="0.4">
      <c r="A588" s="10" t="s">
        <v>800</v>
      </c>
      <c r="B588" s="9"/>
      <c r="C588" s="9"/>
      <c r="D588" s="17" t="s">
        <v>1864</v>
      </c>
      <c r="F588" s="10" t="s">
        <v>3115</v>
      </c>
      <c r="G588" s="9"/>
      <c r="H588" s="9"/>
      <c r="I588" s="17" t="s">
        <v>1864</v>
      </c>
    </row>
    <row r="589" spans="1:10" x14ac:dyDescent="0.4">
      <c r="A589" s="13">
        <v>1</v>
      </c>
      <c r="B589" s="13" t="s">
        <v>2033</v>
      </c>
      <c r="C589" s="13" t="s">
        <v>1852</v>
      </c>
      <c r="D589" s="98">
        <v>2369</v>
      </c>
      <c r="E589" s="85">
        <f t="shared" ref="E589:E598" si="38">D589/26470</f>
        <v>8.9497544389875325E-2</v>
      </c>
      <c r="F589" s="20">
        <v>1</v>
      </c>
      <c r="G589" s="20" t="s">
        <v>1032</v>
      </c>
      <c r="H589" s="20" t="s">
        <v>1031</v>
      </c>
      <c r="I589" s="102">
        <v>2429</v>
      </c>
      <c r="J589" s="90">
        <f t="shared" ref="J589:J599" si="39">I589/26470</f>
        <v>9.1764261428031735E-2</v>
      </c>
    </row>
    <row r="590" spans="1:10" x14ac:dyDescent="0.4">
      <c r="A590" s="13">
        <v>2</v>
      </c>
      <c r="B590" s="13" t="s">
        <v>1825</v>
      </c>
      <c r="C590" s="13" t="s">
        <v>2015</v>
      </c>
      <c r="D590" s="98">
        <v>2418</v>
      </c>
      <c r="E590" s="85">
        <f t="shared" si="38"/>
        <v>9.1348696637703064E-2</v>
      </c>
      <c r="F590" s="13">
        <v>2</v>
      </c>
      <c r="G590" s="13" t="s">
        <v>1096</v>
      </c>
      <c r="H590" s="13" t="s">
        <v>1067</v>
      </c>
      <c r="I590" s="98">
        <v>2453</v>
      </c>
      <c r="J590" s="85">
        <f t="shared" si="39"/>
        <v>9.267094824329429E-2</v>
      </c>
    </row>
    <row r="591" spans="1:10" x14ac:dyDescent="0.4">
      <c r="A591" s="13">
        <v>3</v>
      </c>
      <c r="B591" s="13" t="s">
        <v>2063</v>
      </c>
      <c r="C591" s="13" t="s">
        <v>2069</v>
      </c>
      <c r="D591" s="98">
        <v>2105</v>
      </c>
      <c r="E591" s="85">
        <f t="shared" si="38"/>
        <v>7.9523989421987157E-2</v>
      </c>
      <c r="F591" s="13">
        <v>3</v>
      </c>
      <c r="G591" s="13" t="s">
        <v>1042</v>
      </c>
      <c r="H591" s="13" t="s">
        <v>1069</v>
      </c>
      <c r="I591" s="98">
        <v>2441</v>
      </c>
      <c r="J591" s="85">
        <f t="shared" si="39"/>
        <v>9.221760483566302E-2</v>
      </c>
    </row>
    <row r="592" spans="1:10" x14ac:dyDescent="0.4">
      <c r="A592" s="13">
        <v>4</v>
      </c>
      <c r="B592" s="13" t="s">
        <v>2072</v>
      </c>
      <c r="C592" s="13" t="s">
        <v>1876</v>
      </c>
      <c r="D592" s="98">
        <v>3171</v>
      </c>
      <c r="E592" s="85">
        <f t="shared" si="38"/>
        <v>0.11979599546656593</v>
      </c>
      <c r="F592" s="13">
        <v>4</v>
      </c>
      <c r="G592" s="13" t="s">
        <v>1026</v>
      </c>
      <c r="H592" s="13" t="s">
        <v>1025</v>
      </c>
      <c r="I592" s="98">
        <v>2443</v>
      </c>
      <c r="J592" s="85">
        <f t="shared" si="39"/>
        <v>9.2293162070268234E-2</v>
      </c>
    </row>
    <row r="593" spans="1:10" x14ac:dyDescent="0.4">
      <c r="A593" s="13">
        <v>5</v>
      </c>
      <c r="B593" s="13" t="s">
        <v>1828</v>
      </c>
      <c r="C593" s="13" t="s">
        <v>2095</v>
      </c>
      <c r="D593" s="98">
        <v>2949</v>
      </c>
      <c r="E593" s="85">
        <f t="shared" si="38"/>
        <v>0.11140914242538723</v>
      </c>
      <c r="F593" s="13">
        <v>5</v>
      </c>
      <c r="G593" s="13" t="s">
        <v>1061</v>
      </c>
      <c r="H593" s="13" t="s">
        <v>1018</v>
      </c>
      <c r="I593" s="98">
        <v>2444</v>
      </c>
      <c r="J593" s="85">
        <f t="shared" si="39"/>
        <v>9.2330940687570834E-2</v>
      </c>
    </row>
    <row r="594" spans="1:10" x14ac:dyDescent="0.4">
      <c r="A594" s="13">
        <v>6</v>
      </c>
      <c r="B594" s="13" t="s">
        <v>2054</v>
      </c>
      <c r="C594" s="13" t="s">
        <v>2059</v>
      </c>
      <c r="D594" s="98">
        <v>2113</v>
      </c>
      <c r="E594" s="85">
        <f t="shared" si="38"/>
        <v>7.9826218360408013E-2</v>
      </c>
      <c r="F594" s="13">
        <v>6</v>
      </c>
      <c r="G594" s="13" t="s">
        <v>1035</v>
      </c>
      <c r="H594" s="13" t="s">
        <v>1041</v>
      </c>
      <c r="I594" s="98">
        <v>2441</v>
      </c>
      <c r="J594" s="85">
        <f t="shared" si="39"/>
        <v>9.221760483566302E-2</v>
      </c>
    </row>
    <row r="595" spans="1:10" x14ac:dyDescent="0.4">
      <c r="A595" s="13">
        <v>7</v>
      </c>
      <c r="B595" s="13" t="s">
        <v>2038</v>
      </c>
      <c r="C595" s="13" t="s">
        <v>2077</v>
      </c>
      <c r="D595" s="98">
        <v>3085</v>
      </c>
      <c r="E595" s="85">
        <f t="shared" si="38"/>
        <v>0.11654703437854175</v>
      </c>
      <c r="F595" s="13">
        <v>7</v>
      </c>
      <c r="G595" s="13" t="s">
        <v>1036</v>
      </c>
      <c r="H595" s="13" t="s">
        <v>1085</v>
      </c>
      <c r="I595" s="98">
        <v>2442</v>
      </c>
      <c r="J595" s="85">
        <f t="shared" si="39"/>
        <v>9.225538345296562E-2</v>
      </c>
    </row>
    <row r="596" spans="1:10" x14ac:dyDescent="0.4">
      <c r="A596" s="13">
        <v>8</v>
      </c>
      <c r="B596" s="13" t="s">
        <v>2087</v>
      </c>
      <c r="C596" s="13" t="s">
        <v>1853</v>
      </c>
      <c r="D596" s="98">
        <v>2641</v>
      </c>
      <c r="E596" s="85">
        <f t="shared" si="38"/>
        <v>9.9773328296184363E-2</v>
      </c>
      <c r="F596" s="13">
        <v>8</v>
      </c>
      <c r="G596" s="13" t="s">
        <v>1055</v>
      </c>
      <c r="H596" s="13" t="s">
        <v>1030</v>
      </c>
      <c r="I596" s="98">
        <v>2446</v>
      </c>
      <c r="J596" s="85">
        <f t="shared" si="39"/>
        <v>9.2406497922176048E-2</v>
      </c>
    </row>
    <row r="597" spans="1:10" x14ac:dyDescent="0.4">
      <c r="A597" s="13">
        <v>9</v>
      </c>
      <c r="B597" s="13" t="s">
        <v>1848</v>
      </c>
      <c r="C597" s="13" t="s">
        <v>1837</v>
      </c>
      <c r="D597" s="98">
        <v>2677</v>
      </c>
      <c r="E597" s="85">
        <f t="shared" si="38"/>
        <v>0.1011333585190782</v>
      </c>
      <c r="F597" s="13">
        <v>9</v>
      </c>
      <c r="G597" s="13" t="s">
        <v>1064</v>
      </c>
      <c r="H597" s="13" t="s">
        <v>1044</v>
      </c>
      <c r="I597" s="98">
        <v>2441</v>
      </c>
      <c r="J597" s="85">
        <f t="shared" si="39"/>
        <v>9.221760483566302E-2</v>
      </c>
    </row>
    <row r="598" spans="1:10" x14ac:dyDescent="0.4">
      <c r="A598" s="13">
        <v>10</v>
      </c>
      <c r="B598" s="13" t="s">
        <v>1838</v>
      </c>
      <c r="C598" s="13" t="s">
        <v>1875</v>
      </c>
      <c r="D598" s="98">
        <v>2942</v>
      </c>
      <c r="E598" s="85">
        <f t="shared" si="38"/>
        <v>0.11114469210426899</v>
      </c>
      <c r="F598" s="20">
        <v>10</v>
      </c>
      <c r="G598" s="20" t="s">
        <v>1066</v>
      </c>
      <c r="H598" s="20" t="s">
        <v>2200</v>
      </c>
      <c r="I598" s="102">
        <v>2444</v>
      </c>
      <c r="J598" s="90">
        <f t="shared" si="39"/>
        <v>9.2330940687570834E-2</v>
      </c>
    </row>
    <row r="599" spans="1:10" x14ac:dyDescent="0.4">
      <c r="D599" s="99">
        <f>SUM(D589:D598)</f>
        <v>26470</v>
      </c>
      <c r="E599" s="85"/>
      <c r="F599" s="13"/>
      <c r="G599" s="13"/>
      <c r="H599" s="13"/>
      <c r="I599" s="98">
        <v>2046</v>
      </c>
      <c r="J599" s="85">
        <f t="shared" si="39"/>
        <v>7.7295051001133361E-2</v>
      </c>
    </row>
    <row r="600" spans="1:10" x14ac:dyDescent="0.4">
      <c r="D600" s="99"/>
      <c r="E600" s="85"/>
      <c r="I600" s="99">
        <f>SUM(I589:I599)</f>
        <v>26470</v>
      </c>
      <c r="J600" s="85"/>
    </row>
    <row r="601" spans="1:10" x14ac:dyDescent="0.4">
      <c r="D601" s="99"/>
      <c r="E601" s="85"/>
      <c r="F601" s="73" t="s">
        <v>2213</v>
      </c>
      <c r="I601" s="99"/>
      <c r="J601" s="85"/>
    </row>
    <row r="602" spans="1:10" x14ac:dyDescent="0.4">
      <c r="D602" s="99"/>
      <c r="E602" s="85"/>
      <c r="I602" s="99"/>
      <c r="J602" s="85"/>
    </row>
    <row r="603" spans="1:10" x14ac:dyDescent="0.4">
      <c r="D603" s="99"/>
      <c r="E603" s="85"/>
      <c r="I603" s="99"/>
      <c r="J603" s="85"/>
    </row>
    <row r="604" spans="1:10" x14ac:dyDescent="0.4">
      <c r="A604" s="6" t="s">
        <v>2957</v>
      </c>
      <c r="B604" s="5"/>
      <c r="C604" s="4"/>
      <c r="D604" s="100" t="s">
        <v>1864</v>
      </c>
      <c r="E604" s="85"/>
      <c r="F604" s="6" t="s">
        <v>2961</v>
      </c>
      <c r="G604" s="5"/>
      <c r="H604" s="4"/>
      <c r="I604" s="100" t="s">
        <v>1864</v>
      </c>
      <c r="J604" s="85"/>
    </row>
    <row r="605" spans="1:10" x14ac:dyDescent="0.4">
      <c r="A605" s="20">
        <v>1</v>
      </c>
      <c r="B605" s="20" t="s">
        <v>1971</v>
      </c>
      <c r="C605" s="20" t="s">
        <v>3163</v>
      </c>
      <c r="D605" s="102">
        <v>1173</v>
      </c>
      <c r="E605" s="85">
        <f t="shared" ref="E605:E614" si="40">D605/26470</f>
        <v>4.4314318095957685E-2</v>
      </c>
      <c r="F605" s="20">
        <v>1</v>
      </c>
      <c r="G605" s="20" t="s">
        <v>3147</v>
      </c>
      <c r="H605" s="20" t="s">
        <v>3150</v>
      </c>
      <c r="I605" s="102">
        <v>5</v>
      </c>
      <c r="J605" s="85">
        <f t="shared" ref="J605:J615" si="41">I605/26470</f>
        <v>1.8889308651303362E-4</v>
      </c>
    </row>
    <row r="606" spans="1:10" x14ac:dyDescent="0.4">
      <c r="A606" s="13">
        <v>2</v>
      </c>
      <c r="B606" s="13" t="s">
        <v>3161</v>
      </c>
      <c r="C606" s="13" t="s">
        <v>3167</v>
      </c>
      <c r="D606" s="98">
        <v>3717</v>
      </c>
      <c r="E606" s="85">
        <f t="shared" si="40"/>
        <v>0.14042312051378919</v>
      </c>
      <c r="F606" s="20">
        <v>2</v>
      </c>
      <c r="G606" s="20" t="s">
        <v>3151</v>
      </c>
      <c r="H606" s="20" t="s">
        <v>3144</v>
      </c>
      <c r="I606" s="102">
        <v>26</v>
      </c>
      <c r="J606" s="85">
        <f t="shared" si="41"/>
        <v>9.822440498677748E-4</v>
      </c>
    </row>
    <row r="607" spans="1:10" x14ac:dyDescent="0.4">
      <c r="A607" s="13">
        <v>3</v>
      </c>
      <c r="B607" s="13" t="s">
        <v>3143</v>
      </c>
      <c r="C607" s="13" t="s">
        <v>3162</v>
      </c>
      <c r="D607" s="98">
        <v>2995</v>
      </c>
      <c r="E607" s="85">
        <f t="shared" si="40"/>
        <v>0.11314695882130714</v>
      </c>
      <c r="F607" s="20">
        <v>3</v>
      </c>
      <c r="G607" s="20" t="s">
        <v>3127</v>
      </c>
      <c r="H607" s="20" t="s">
        <v>3136</v>
      </c>
      <c r="I607" s="102">
        <v>1</v>
      </c>
      <c r="J607" s="85">
        <f t="shared" si="41"/>
        <v>3.7778617302606726E-5</v>
      </c>
    </row>
    <row r="608" spans="1:10" x14ac:dyDescent="0.4">
      <c r="A608" s="13">
        <v>4</v>
      </c>
      <c r="B608" s="13" t="s">
        <v>3146</v>
      </c>
      <c r="C608" s="13" t="s">
        <v>3149</v>
      </c>
      <c r="D608" s="98">
        <v>2640</v>
      </c>
      <c r="E608" s="85">
        <f t="shared" si="40"/>
        <v>9.9735549678881749E-2</v>
      </c>
      <c r="F608" s="20">
        <v>4</v>
      </c>
      <c r="G608" s="20" t="s">
        <v>3131</v>
      </c>
      <c r="H608" s="20" t="s">
        <v>3141</v>
      </c>
      <c r="I608" s="102">
        <v>1</v>
      </c>
      <c r="J608" s="85">
        <f t="shared" si="41"/>
        <v>3.7778617302606726E-5</v>
      </c>
    </row>
    <row r="609" spans="1:10" x14ac:dyDescent="0.4">
      <c r="A609" s="13">
        <v>5</v>
      </c>
      <c r="B609" s="13" t="s">
        <v>3122</v>
      </c>
      <c r="C609" s="13" t="s">
        <v>3169</v>
      </c>
      <c r="D609" s="98">
        <v>165</v>
      </c>
      <c r="E609" s="85">
        <f t="shared" si="40"/>
        <v>6.2334718549301093E-3</v>
      </c>
      <c r="F609" s="20">
        <v>5</v>
      </c>
      <c r="G609" s="20" t="s">
        <v>3140</v>
      </c>
      <c r="H609" s="20" t="s">
        <v>3128</v>
      </c>
      <c r="I609" s="102">
        <v>1</v>
      </c>
      <c r="J609" s="85">
        <f t="shared" si="41"/>
        <v>3.7778617302606726E-5</v>
      </c>
    </row>
    <row r="610" spans="1:10" x14ac:dyDescent="0.4">
      <c r="A610" s="13">
        <v>6</v>
      </c>
      <c r="B610" s="13" t="s">
        <v>3165</v>
      </c>
      <c r="C610" s="13" t="s">
        <v>3142</v>
      </c>
      <c r="D610" s="98">
        <v>6607</v>
      </c>
      <c r="E610" s="85">
        <f t="shared" si="40"/>
        <v>0.24960332451832262</v>
      </c>
      <c r="F610" s="20">
        <v>6</v>
      </c>
      <c r="G610" s="20" t="s">
        <v>3132</v>
      </c>
      <c r="H610" s="20" t="s">
        <v>3137</v>
      </c>
      <c r="I610" s="102">
        <v>1</v>
      </c>
      <c r="J610" s="85">
        <f t="shared" si="41"/>
        <v>3.7778617302606726E-5</v>
      </c>
    </row>
    <row r="611" spans="1:10" x14ac:dyDescent="0.4">
      <c r="A611" s="13">
        <v>7</v>
      </c>
      <c r="B611" s="13" t="s">
        <v>3160</v>
      </c>
      <c r="C611" s="13" t="s">
        <v>3153</v>
      </c>
      <c r="D611" s="98">
        <v>1172</v>
      </c>
      <c r="E611" s="85">
        <f t="shared" si="40"/>
        <v>4.4276539478655084E-2</v>
      </c>
      <c r="F611" s="20">
        <v>7</v>
      </c>
      <c r="G611" s="20" t="s">
        <v>1015</v>
      </c>
      <c r="H611" s="20" t="s">
        <v>3123</v>
      </c>
      <c r="I611" s="102">
        <v>4</v>
      </c>
      <c r="J611" s="85">
        <f t="shared" si="41"/>
        <v>1.511144692104269E-4</v>
      </c>
    </row>
    <row r="612" spans="1:10" x14ac:dyDescent="0.4">
      <c r="A612" s="13">
        <v>8</v>
      </c>
      <c r="B612" s="13" t="s">
        <v>3166</v>
      </c>
      <c r="C612" s="13" t="s">
        <v>3157</v>
      </c>
      <c r="D612" s="98">
        <v>2652</v>
      </c>
      <c r="E612" s="85">
        <f t="shared" si="40"/>
        <v>0.10018889308651303</v>
      </c>
      <c r="F612" s="20">
        <v>8</v>
      </c>
      <c r="G612" s="20" t="s">
        <v>996</v>
      </c>
      <c r="H612" s="20" t="s">
        <v>1017</v>
      </c>
      <c r="I612" s="102">
        <v>6</v>
      </c>
      <c r="J612" s="85">
        <f t="shared" si="41"/>
        <v>2.2667170381564036E-4</v>
      </c>
    </row>
    <row r="613" spans="1:10" x14ac:dyDescent="0.4">
      <c r="A613" s="13">
        <v>9</v>
      </c>
      <c r="B613" s="13" t="s">
        <v>3175</v>
      </c>
      <c r="C613" s="13" t="s">
        <v>3154</v>
      </c>
      <c r="D613" s="98">
        <v>2645</v>
      </c>
      <c r="E613" s="85">
        <f t="shared" si="40"/>
        <v>9.9924442765394791E-2</v>
      </c>
      <c r="F613" s="20">
        <v>9</v>
      </c>
      <c r="G613" s="20" t="s">
        <v>984</v>
      </c>
      <c r="H613" s="20" t="s">
        <v>1012</v>
      </c>
      <c r="I613" s="102">
        <v>6</v>
      </c>
      <c r="J613" s="85">
        <f t="shared" si="41"/>
        <v>2.2667170381564036E-4</v>
      </c>
    </row>
    <row r="614" spans="1:10" x14ac:dyDescent="0.4">
      <c r="A614" s="13">
        <v>10</v>
      </c>
      <c r="B614" s="13" t="s">
        <v>3180</v>
      </c>
      <c r="C614" s="13" t="s">
        <v>3155</v>
      </c>
      <c r="D614" s="98">
        <v>2647</v>
      </c>
      <c r="E614" s="85">
        <f t="shared" si="40"/>
        <v>0.1</v>
      </c>
      <c r="F614" s="20">
        <v>10</v>
      </c>
      <c r="G614" s="20" t="s">
        <v>990</v>
      </c>
      <c r="H614" s="20" t="s">
        <v>1003</v>
      </c>
      <c r="I614" s="102">
        <v>6</v>
      </c>
      <c r="J614" s="85">
        <f t="shared" si="41"/>
        <v>2.2667170381564036E-4</v>
      </c>
    </row>
    <row r="615" spans="1:10" x14ac:dyDescent="0.4">
      <c r="D615" s="99">
        <f>SUM(D605:D614)</f>
        <v>26413</v>
      </c>
      <c r="E615" s="85"/>
      <c r="I615" s="99">
        <f>SUM(I605:I614)</f>
        <v>57</v>
      </c>
      <c r="J615" s="85">
        <f t="shared" si="41"/>
        <v>2.1533811862485832E-3</v>
      </c>
    </row>
    <row r="616" spans="1:10" x14ac:dyDescent="0.4">
      <c r="A616" s="74" t="s">
        <v>2154</v>
      </c>
      <c r="D616" s="99"/>
      <c r="E616" s="85"/>
      <c r="I616" s="99"/>
      <c r="J616" s="85"/>
    </row>
    <row r="617" spans="1:10" x14ac:dyDescent="0.4">
      <c r="A617" s="73" t="s">
        <v>1736</v>
      </c>
      <c r="D617" s="99"/>
      <c r="E617" s="85"/>
      <c r="I617" s="99"/>
      <c r="J617" s="85"/>
    </row>
    <row r="618" spans="1:10" x14ac:dyDescent="0.4">
      <c r="D618" s="99"/>
      <c r="E618" s="85"/>
      <c r="I618" s="99"/>
      <c r="J618" s="85"/>
    </row>
    <row r="619" spans="1:10" x14ac:dyDescent="0.4">
      <c r="D619" s="99"/>
      <c r="E619" s="85"/>
      <c r="I619" s="99"/>
      <c r="J619" s="85"/>
    </row>
    <row r="620" spans="1:10" x14ac:dyDescent="0.4">
      <c r="A620" s="10" t="s">
        <v>1961</v>
      </c>
      <c r="B620" s="9"/>
      <c r="C620" s="9"/>
      <c r="D620" s="100" t="s">
        <v>1864</v>
      </c>
      <c r="E620" s="85"/>
      <c r="F620" s="6" t="s">
        <v>1910</v>
      </c>
      <c r="G620" s="5"/>
      <c r="H620" s="4"/>
      <c r="I620" s="100" t="s">
        <v>1864</v>
      </c>
      <c r="J620" s="85"/>
    </row>
    <row r="621" spans="1:10" x14ac:dyDescent="0.4">
      <c r="A621" s="13">
        <v>1</v>
      </c>
      <c r="B621" s="13" t="s">
        <v>1954</v>
      </c>
      <c r="C621" s="13" t="s">
        <v>799</v>
      </c>
      <c r="D621" s="98">
        <v>0</v>
      </c>
      <c r="E621" s="85">
        <f t="shared" ref="E621:E631" si="42">D621/26470</f>
        <v>0</v>
      </c>
      <c r="F621" s="13">
        <v>1</v>
      </c>
      <c r="G621" s="13" t="s">
        <v>1954</v>
      </c>
      <c r="H621" s="13" t="s">
        <v>799</v>
      </c>
      <c r="I621" s="98">
        <v>0</v>
      </c>
      <c r="J621" s="85">
        <f t="shared" ref="J621:J630" si="43">I621/26470</f>
        <v>0</v>
      </c>
    </row>
    <row r="622" spans="1:10" x14ac:dyDescent="0.4">
      <c r="A622" s="13">
        <v>2</v>
      </c>
      <c r="B622" s="13" t="s">
        <v>1954</v>
      </c>
      <c r="C622" s="13" t="s">
        <v>3062</v>
      </c>
      <c r="D622" s="98">
        <v>11181</v>
      </c>
      <c r="E622" s="85">
        <f t="shared" si="42"/>
        <v>0.42240272006044577</v>
      </c>
      <c r="F622" s="13">
        <v>2</v>
      </c>
      <c r="G622" s="13" t="s">
        <v>1954</v>
      </c>
      <c r="H622" s="13" t="s">
        <v>3174</v>
      </c>
      <c r="I622" s="98">
        <v>12262</v>
      </c>
      <c r="J622" s="85">
        <f t="shared" si="43"/>
        <v>0.46324140536456365</v>
      </c>
    </row>
    <row r="623" spans="1:10" x14ac:dyDescent="0.4">
      <c r="A623" s="13">
        <v>3</v>
      </c>
      <c r="B623" s="13" t="s">
        <v>3061</v>
      </c>
      <c r="C623" s="13" t="s">
        <v>3152</v>
      </c>
      <c r="D623" s="98">
        <v>1</v>
      </c>
      <c r="E623" s="85">
        <f t="shared" si="42"/>
        <v>3.7778617302606726E-5</v>
      </c>
      <c r="F623" s="13">
        <v>3</v>
      </c>
      <c r="G623" s="13" t="s">
        <v>3164</v>
      </c>
      <c r="H623" s="13" t="s">
        <v>3152</v>
      </c>
      <c r="I623" s="98">
        <v>1</v>
      </c>
      <c r="J623" s="85">
        <f t="shared" si="43"/>
        <v>3.7778617302606726E-5</v>
      </c>
    </row>
    <row r="624" spans="1:10" x14ac:dyDescent="0.4">
      <c r="A624" s="13">
        <v>4</v>
      </c>
      <c r="B624" s="13" t="s">
        <v>3168</v>
      </c>
      <c r="C624" s="13" t="s">
        <v>3056</v>
      </c>
      <c r="D624" s="98">
        <v>27</v>
      </c>
      <c r="E624" s="85">
        <f t="shared" si="42"/>
        <v>1.0200226671703816E-3</v>
      </c>
      <c r="F624" s="13">
        <v>4</v>
      </c>
      <c r="G624" s="13" t="s">
        <v>3168</v>
      </c>
      <c r="H624" s="13" t="s">
        <v>3145</v>
      </c>
      <c r="I624" s="98">
        <v>78</v>
      </c>
      <c r="J624" s="85">
        <f t="shared" si="43"/>
        <v>2.9467321496033246E-3</v>
      </c>
    </row>
    <row r="625" spans="1:10" x14ac:dyDescent="0.4">
      <c r="A625" s="13">
        <v>5</v>
      </c>
      <c r="B625" s="13" t="s">
        <v>3047</v>
      </c>
      <c r="C625" s="13" t="s">
        <v>3145</v>
      </c>
      <c r="D625" s="98">
        <v>1</v>
      </c>
      <c r="E625" s="85">
        <f t="shared" si="42"/>
        <v>3.7778617302606726E-5</v>
      </c>
      <c r="F625" s="13">
        <v>5</v>
      </c>
      <c r="G625" s="13" t="s">
        <v>3184</v>
      </c>
      <c r="H625" s="13" t="s">
        <v>3163</v>
      </c>
      <c r="I625" s="98">
        <v>485</v>
      </c>
      <c r="J625" s="85">
        <f t="shared" si="43"/>
        <v>1.832262939176426E-2</v>
      </c>
    </row>
    <row r="626" spans="1:10" x14ac:dyDescent="0.4">
      <c r="A626" s="13">
        <v>6</v>
      </c>
      <c r="B626" s="13" t="s">
        <v>3184</v>
      </c>
      <c r="C626" s="13" t="s">
        <v>3054</v>
      </c>
      <c r="D626" s="98">
        <v>195</v>
      </c>
      <c r="E626" s="85">
        <f t="shared" si="42"/>
        <v>7.3668303740083117E-3</v>
      </c>
      <c r="F626" s="13">
        <v>6</v>
      </c>
      <c r="G626" s="13" t="s">
        <v>3161</v>
      </c>
      <c r="H626" s="13" t="s">
        <v>3167</v>
      </c>
      <c r="I626" s="98">
        <v>2043</v>
      </c>
      <c r="J626" s="85">
        <f t="shared" si="43"/>
        <v>7.7181715149225533E-2</v>
      </c>
    </row>
    <row r="627" spans="1:10" x14ac:dyDescent="0.4">
      <c r="A627" s="13">
        <v>7</v>
      </c>
      <c r="B627" s="13" t="s">
        <v>3051</v>
      </c>
      <c r="C627" s="13" t="s">
        <v>3066</v>
      </c>
      <c r="D627" s="98">
        <v>1882</v>
      </c>
      <c r="E627" s="85">
        <f t="shared" si="42"/>
        <v>7.1099357763505858E-2</v>
      </c>
      <c r="F627" s="13">
        <v>7</v>
      </c>
      <c r="G627" s="13" t="s">
        <v>3143</v>
      </c>
      <c r="H627" s="13" t="s">
        <v>3183</v>
      </c>
      <c r="I627" s="98">
        <v>3650</v>
      </c>
      <c r="J627" s="85">
        <f t="shared" si="43"/>
        <v>0.13789195315451455</v>
      </c>
    </row>
    <row r="628" spans="1:10" x14ac:dyDescent="0.4">
      <c r="A628" s="13">
        <v>8</v>
      </c>
      <c r="B628" s="13" t="s">
        <v>3067</v>
      </c>
      <c r="C628" s="13" t="s">
        <v>3169</v>
      </c>
      <c r="D628" s="98">
        <v>1487</v>
      </c>
      <c r="E628" s="85">
        <f t="shared" si="42"/>
        <v>5.6176803928976199E-2</v>
      </c>
      <c r="F628" s="13">
        <v>8</v>
      </c>
      <c r="G628" s="13" t="s">
        <v>3176</v>
      </c>
      <c r="H628" s="13" t="s">
        <v>3169</v>
      </c>
      <c r="I628" s="98">
        <v>91</v>
      </c>
      <c r="J628" s="85">
        <f t="shared" si="43"/>
        <v>3.4378541745372121E-3</v>
      </c>
    </row>
    <row r="629" spans="1:10" x14ac:dyDescent="0.4">
      <c r="A629" s="13">
        <v>9</v>
      </c>
      <c r="B629" s="13" t="s">
        <v>3165</v>
      </c>
      <c r="C629" s="13" t="s">
        <v>3048</v>
      </c>
      <c r="D629" s="98">
        <v>1953</v>
      </c>
      <c r="E629" s="85">
        <f t="shared" si="42"/>
        <v>7.3781639591990938E-2</v>
      </c>
      <c r="F629" s="13">
        <v>9</v>
      </c>
      <c r="G629" s="13" t="s">
        <v>3165</v>
      </c>
      <c r="H629" s="13" t="s">
        <v>3178</v>
      </c>
      <c r="I629" s="98">
        <v>5206</v>
      </c>
      <c r="J629" s="85">
        <f t="shared" si="43"/>
        <v>0.19667548167737062</v>
      </c>
    </row>
    <row r="630" spans="1:10" x14ac:dyDescent="0.4">
      <c r="A630" s="13">
        <v>10</v>
      </c>
      <c r="B630" s="13" t="s">
        <v>3052</v>
      </c>
      <c r="C630" s="13" t="s">
        <v>3155</v>
      </c>
      <c r="D630" s="98">
        <v>2290</v>
      </c>
      <c r="E630" s="85">
        <f t="shared" si="42"/>
        <v>8.6513033622969401E-2</v>
      </c>
      <c r="F630" s="13">
        <v>10</v>
      </c>
      <c r="G630" s="13" t="s">
        <v>3179</v>
      </c>
      <c r="H630" s="13" t="s">
        <v>3155</v>
      </c>
      <c r="I630" s="98">
        <v>2654</v>
      </c>
      <c r="J630" s="85">
        <f t="shared" si="43"/>
        <v>0.10026445032111825</v>
      </c>
    </row>
    <row r="631" spans="1:10" x14ac:dyDescent="0.4">
      <c r="A631" s="13"/>
      <c r="B631" s="13"/>
      <c r="C631" s="13"/>
      <c r="D631" s="98">
        <v>7453</v>
      </c>
      <c r="E631" s="85">
        <f t="shared" si="42"/>
        <v>0.28156403475632791</v>
      </c>
      <c r="I631" s="99">
        <f>SUM(I621:I630)</f>
        <v>26470</v>
      </c>
      <c r="J631" s="85"/>
    </row>
    <row r="632" spans="1:10" x14ac:dyDescent="0.4">
      <c r="D632" s="99">
        <f>SUM(D621:D631)</f>
        <v>26470</v>
      </c>
      <c r="E632" s="85"/>
      <c r="F632" s="103" t="s">
        <v>2212</v>
      </c>
      <c r="I632" s="99"/>
      <c r="J632" s="85"/>
    </row>
    <row r="633" spans="1:10" x14ac:dyDescent="0.4">
      <c r="A633" s="103" t="s">
        <v>2197</v>
      </c>
      <c r="D633" s="99"/>
      <c r="E633" s="85"/>
      <c r="F633" s="73" t="s">
        <v>3198</v>
      </c>
      <c r="I633" s="99"/>
      <c r="J633" s="85"/>
    </row>
    <row r="634" spans="1:10" x14ac:dyDescent="0.4">
      <c r="D634" s="99"/>
      <c r="E634" s="85"/>
      <c r="I634" s="99"/>
      <c r="J634" s="85"/>
    </row>
    <row r="635" spans="1:10" x14ac:dyDescent="0.4">
      <c r="D635" s="99"/>
      <c r="E635" s="85"/>
      <c r="I635" s="99"/>
      <c r="J635" s="85"/>
    </row>
    <row r="636" spans="1:10" x14ac:dyDescent="0.4">
      <c r="A636" s="10" t="s">
        <v>3120</v>
      </c>
      <c r="B636" s="9"/>
      <c r="C636" s="9"/>
      <c r="D636" s="100" t="s">
        <v>1864</v>
      </c>
      <c r="E636" s="85"/>
      <c r="F636" s="10" t="s">
        <v>1964</v>
      </c>
      <c r="G636" s="9"/>
      <c r="H636" s="9"/>
      <c r="I636" s="100" t="s">
        <v>1864</v>
      </c>
      <c r="J636" s="85"/>
    </row>
    <row r="637" spans="1:10" x14ac:dyDescent="0.4">
      <c r="A637" s="20">
        <v>1</v>
      </c>
      <c r="B637" s="20" t="s">
        <v>3043</v>
      </c>
      <c r="C637" s="20" t="s">
        <v>799</v>
      </c>
      <c r="D637" s="102">
        <v>294</v>
      </c>
      <c r="E637" s="90">
        <f t="shared" ref="E637:E647" si="44">D637/26470</f>
        <v>1.1106913486966376E-2</v>
      </c>
      <c r="F637" s="13">
        <v>1</v>
      </c>
      <c r="G637" s="13" t="s">
        <v>1954</v>
      </c>
      <c r="H637" s="13" t="s">
        <v>799</v>
      </c>
      <c r="I637" s="98">
        <v>0</v>
      </c>
      <c r="J637" s="85">
        <f t="shared" ref="J637:J646" si="45">I637/26470</f>
        <v>0</v>
      </c>
    </row>
    <row r="638" spans="1:10" x14ac:dyDescent="0.4">
      <c r="A638" s="20">
        <v>2</v>
      </c>
      <c r="B638" s="20" t="s">
        <v>1954</v>
      </c>
      <c r="C638" s="20" t="s">
        <v>1840</v>
      </c>
      <c r="D638" s="102">
        <v>25819</v>
      </c>
      <c r="E638" s="90">
        <f t="shared" si="44"/>
        <v>0.97540612013600303</v>
      </c>
      <c r="F638" s="13">
        <v>2</v>
      </c>
      <c r="G638" s="13" t="s">
        <v>1954</v>
      </c>
      <c r="H638" s="13" t="s">
        <v>3163</v>
      </c>
      <c r="I638" s="98">
        <v>4405</v>
      </c>
      <c r="J638" s="85">
        <f t="shared" si="45"/>
        <v>0.16641480921798263</v>
      </c>
    </row>
    <row r="639" spans="1:10" x14ac:dyDescent="0.4">
      <c r="A639" s="13">
        <v>3</v>
      </c>
      <c r="B639" s="13" t="s">
        <v>2113</v>
      </c>
      <c r="C639" s="13" t="s">
        <v>853</v>
      </c>
      <c r="D639" s="98">
        <v>1</v>
      </c>
      <c r="E639" s="85">
        <f t="shared" si="44"/>
        <v>3.7778617302606726E-5</v>
      </c>
      <c r="F639" s="13">
        <v>3</v>
      </c>
      <c r="G639" s="13" t="s">
        <v>3161</v>
      </c>
      <c r="H639" s="13" t="s">
        <v>3167</v>
      </c>
      <c r="I639" s="98">
        <v>3458</v>
      </c>
      <c r="J639" s="85">
        <f t="shared" si="45"/>
        <v>0.13063845863241405</v>
      </c>
    </row>
    <row r="640" spans="1:10" x14ac:dyDescent="0.4">
      <c r="A640" s="13">
        <v>4</v>
      </c>
      <c r="B640" s="13" t="s">
        <v>1845</v>
      </c>
      <c r="C640" s="13" t="s">
        <v>852</v>
      </c>
      <c r="D640" s="98">
        <v>1</v>
      </c>
      <c r="E640" s="85">
        <f t="shared" si="44"/>
        <v>3.7778617302606726E-5</v>
      </c>
      <c r="F640" s="13">
        <v>4</v>
      </c>
      <c r="G640" s="13" t="s">
        <v>3143</v>
      </c>
      <c r="H640" s="13" t="s">
        <v>3027</v>
      </c>
      <c r="I640" s="98">
        <v>2674</v>
      </c>
      <c r="J640" s="85">
        <f t="shared" si="45"/>
        <v>0.10102002266717038</v>
      </c>
    </row>
    <row r="641" spans="1:10" x14ac:dyDescent="0.4">
      <c r="A641" s="13">
        <v>5</v>
      </c>
      <c r="B641" s="13" t="s">
        <v>1834</v>
      </c>
      <c r="C641" s="13" t="s">
        <v>2114</v>
      </c>
      <c r="D641" s="98">
        <v>1</v>
      </c>
      <c r="E641" s="85">
        <f t="shared" si="44"/>
        <v>3.7778617302606726E-5</v>
      </c>
      <c r="F641" s="13">
        <v>5</v>
      </c>
      <c r="G641" s="13" t="s">
        <v>3015</v>
      </c>
      <c r="H641" s="13" t="s">
        <v>3040</v>
      </c>
      <c r="I641" s="98">
        <v>2689</v>
      </c>
      <c r="J641" s="85">
        <f t="shared" si="45"/>
        <v>0.10158670192670949</v>
      </c>
    </row>
    <row r="642" spans="1:10" x14ac:dyDescent="0.4">
      <c r="A642" s="13">
        <v>6</v>
      </c>
      <c r="B642" s="13" t="s">
        <v>1833</v>
      </c>
      <c r="C642" s="13" t="s">
        <v>1832</v>
      </c>
      <c r="D642" s="98">
        <v>1</v>
      </c>
      <c r="E642" s="85">
        <f t="shared" si="44"/>
        <v>3.7778617302606726E-5</v>
      </c>
      <c r="F642" s="13">
        <v>6</v>
      </c>
      <c r="G642" s="13" t="s">
        <v>3030</v>
      </c>
      <c r="H642" s="13" t="s">
        <v>3169</v>
      </c>
      <c r="I642" s="98">
        <v>410</v>
      </c>
      <c r="J642" s="85">
        <f t="shared" si="45"/>
        <v>1.5489233094068758E-2</v>
      </c>
    </row>
    <row r="643" spans="1:10" x14ac:dyDescent="0.4">
      <c r="A643" s="13">
        <v>7</v>
      </c>
      <c r="B643" s="13" t="s">
        <v>3036</v>
      </c>
      <c r="C643" s="13" t="s">
        <v>1841</v>
      </c>
      <c r="D643" s="98">
        <v>1</v>
      </c>
      <c r="E643" s="85">
        <f t="shared" si="44"/>
        <v>3.7778617302606726E-5</v>
      </c>
      <c r="F643" s="13">
        <v>7</v>
      </c>
      <c r="G643" s="13" t="s">
        <v>3165</v>
      </c>
      <c r="H643" s="13" t="s">
        <v>3022</v>
      </c>
      <c r="I643" s="98">
        <v>4889</v>
      </c>
      <c r="J643" s="85">
        <f t="shared" si="45"/>
        <v>0.18469965999244428</v>
      </c>
    </row>
    <row r="644" spans="1:10" x14ac:dyDescent="0.4">
      <c r="A644" s="13">
        <v>8</v>
      </c>
      <c r="B644" s="13" t="s">
        <v>3042</v>
      </c>
      <c r="C644" s="13" t="s">
        <v>2128</v>
      </c>
      <c r="D644" s="98">
        <v>1</v>
      </c>
      <c r="E644" s="85">
        <f t="shared" si="44"/>
        <v>3.7778617302606726E-5</v>
      </c>
      <c r="F644" s="13">
        <v>8</v>
      </c>
      <c r="G644" s="13" t="s">
        <v>3035</v>
      </c>
      <c r="H644" s="13" t="s">
        <v>3041</v>
      </c>
      <c r="I644" s="98">
        <v>2650</v>
      </c>
      <c r="J644" s="85">
        <f t="shared" si="45"/>
        <v>0.10011333585190782</v>
      </c>
    </row>
    <row r="645" spans="1:10" x14ac:dyDescent="0.4">
      <c r="A645" s="13">
        <v>9</v>
      </c>
      <c r="B645" s="13" t="s">
        <v>1882</v>
      </c>
      <c r="C645" s="13" t="s">
        <v>1830</v>
      </c>
      <c r="D645" s="98">
        <v>2</v>
      </c>
      <c r="E645" s="85">
        <f t="shared" si="44"/>
        <v>7.5557234605213452E-5</v>
      </c>
      <c r="F645" s="13">
        <v>9</v>
      </c>
      <c r="G645" s="13" t="s">
        <v>3028</v>
      </c>
      <c r="H645" s="13" t="s">
        <v>3063</v>
      </c>
      <c r="I645" s="98">
        <v>2636</v>
      </c>
      <c r="J645" s="85">
        <f t="shared" si="45"/>
        <v>9.9584435209671321E-2</v>
      </c>
    </row>
    <row r="646" spans="1:10" x14ac:dyDescent="0.4">
      <c r="A646" s="13">
        <v>10</v>
      </c>
      <c r="B646" s="13" t="s">
        <v>2149</v>
      </c>
      <c r="C646" s="13" t="s">
        <v>1871</v>
      </c>
      <c r="D646" s="98">
        <v>20</v>
      </c>
      <c r="E646" s="85">
        <f t="shared" si="44"/>
        <v>7.5557234605213447E-4</v>
      </c>
      <c r="F646" s="13">
        <v>10</v>
      </c>
      <c r="G646" s="13" t="s">
        <v>3038</v>
      </c>
      <c r="H646" s="13" t="s">
        <v>3155</v>
      </c>
      <c r="I646" s="98">
        <v>2659</v>
      </c>
      <c r="J646" s="85">
        <f t="shared" si="45"/>
        <v>0.10045334340763128</v>
      </c>
    </row>
    <row r="647" spans="1:10" x14ac:dyDescent="0.4">
      <c r="A647" s="13"/>
      <c r="B647" s="13"/>
      <c r="C647" s="13"/>
      <c r="D647" s="98">
        <v>329</v>
      </c>
      <c r="E647" s="85">
        <f t="shared" si="44"/>
        <v>1.2429165092557612E-2</v>
      </c>
      <c r="I647" s="99">
        <f>SUM(I637:I646)</f>
        <v>26470</v>
      </c>
      <c r="J647" s="85"/>
    </row>
    <row r="648" spans="1:10" x14ac:dyDescent="0.4">
      <c r="D648" s="99">
        <f>SUM(D637:D647)</f>
        <v>26470</v>
      </c>
      <c r="E648" s="85"/>
      <c r="F648" s="103" t="s">
        <v>2212</v>
      </c>
      <c r="I648" s="99"/>
      <c r="J648" s="85"/>
    </row>
    <row r="649" spans="1:10" x14ac:dyDescent="0.4">
      <c r="A649" s="74" t="s">
        <v>2180</v>
      </c>
      <c r="D649" s="99"/>
      <c r="E649" s="85"/>
      <c r="F649" s="73" t="s">
        <v>3198</v>
      </c>
      <c r="I649" s="99"/>
      <c r="J649" s="85"/>
    </row>
    <row r="650" spans="1:10" x14ac:dyDescent="0.4">
      <c r="A650" s="73" t="s">
        <v>3198</v>
      </c>
      <c r="D650" s="99"/>
      <c r="E650" s="85"/>
      <c r="I650" s="99"/>
      <c r="J650" s="85"/>
    </row>
    <row r="651" spans="1:10" x14ac:dyDescent="0.4">
      <c r="A651" s="73"/>
      <c r="D651" s="99"/>
      <c r="E651" s="85"/>
      <c r="I651" s="99"/>
      <c r="J651" s="85"/>
    </row>
    <row r="652" spans="1:10" x14ac:dyDescent="0.4">
      <c r="D652" s="99"/>
      <c r="E652" s="85"/>
      <c r="I652" s="99"/>
      <c r="J652" s="85"/>
    </row>
    <row r="653" spans="1:10" x14ac:dyDescent="0.4">
      <c r="A653" s="10" t="s">
        <v>1921</v>
      </c>
      <c r="B653" s="9"/>
      <c r="C653" s="9"/>
      <c r="D653" s="100" t="s">
        <v>1864</v>
      </c>
      <c r="E653" s="85"/>
      <c r="F653" s="10" t="s">
        <v>1924</v>
      </c>
      <c r="G653" s="9"/>
      <c r="H653" s="9"/>
      <c r="I653" s="100" t="s">
        <v>1864</v>
      </c>
      <c r="J653" s="85"/>
    </row>
    <row r="654" spans="1:10" x14ac:dyDescent="0.4">
      <c r="A654" s="13">
        <v>1</v>
      </c>
      <c r="B654" s="13" t="s">
        <v>1954</v>
      </c>
      <c r="C654" s="13" t="s">
        <v>799</v>
      </c>
      <c r="D654" s="98">
        <v>0</v>
      </c>
      <c r="E654" s="85"/>
      <c r="F654" s="13">
        <v>1</v>
      </c>
      <c r="G654" s="13" t="s">
        <v>1954</v>
      </c>
      <c r="H654" s="13" t="s">
        <v>799</v>
      </c>
      <c r="I654" s="98">
        <v>0</v>
      </c>
      <c r="J654" s="85">
        <f t="shared" ref="J654:J669" si="46">I654/26470</f>
        <v>0</v>
      </c>
    </row>
    <row r="655" spans="1:10" x14ac:dyDescent="0.4">
      <c r="A655" s="13">
        <v>2</v>
      </c>
      <c r="B655" s="13" t="s">
        <v>1954</v>
      </c>
      <c r="C655" s="13" t="s">
        <v>2969</v>
      </c>
      <c r="D655" s="98">
        <v>3529</v>
      </c>
      <c r="E655" s="85">
        <f t="shared" ref="E655:E668" si="47">D655/26470</f>
        <v>0.13332074046089912</v>
      </c>
      <c r="F655" s="13">
        <v>2</v>
      </c>
      <c r="G655" s="13" t="s">
        <v>1954</v>
      </c>
      <c r="H655" s="13" t="s">
        <v>2070</v>
      </c>
      <c r="I655" s="98">
        <v>3727</v>
      </c>
      <c r="J655" s="85">
        <f t="shared" si="46"/>
        <v>0.14080090668681527</v>
      </c>
    </row>
    <row r="656" spans="1:10" x14ac:dyDescent="0.4">
      <c r="A656" s="13">
        <v>3</v>
      </c>
      <c r="B656" s="13" t="s">
        <v>2958</v>
      </c>
      <c r="C656" s="13" t="s">
        <v>2956</v>
      </c>
      <c r="D656" s="98">
        <v>1765</v>
      </c>
      <c r="E656" s="85">
        <f t="shared" si="47"/>
        <v>6.6679259539100866E-2</v>
      </c>
      <c r="F656" s="13">
        <v>3</v>
      </c>
      <c r="G656" s="13" t="s">
        <v>2103</v>
      </c>
      <c r="H656" s="13" t="s">
        <v>2052</v>
      </c>
      <c r="I656" s="98">
        <v>1500</v>
      </c>
      <c r="J656" s="85">
        <f t="shared" si="46"/>
        <v>5.6667925953910084E-2</v>
      </c>
    </row>
    <row r="657" spans="1:10" x14ac:dyDescent="0.4">
      <c r="A657" s="13">
        <v>4</v>
      </c>
      <c r="B657" s="13" t="s">
        <v>2955</v>
      </c>
      <c r="C657" s="13" t="s">
        <v>2965</v>
      </c>
      <c r="D657" s="98">
        <v>1764</v>
      </c>
      <c r="E657" s="85">
        <f t="shared" si="47"/>
        <v>6.6641480921798266E-2</v>
      </c>
      <c r="F657" s="13">
        <v>4</v>
      </c>
      <c r="G657" s="13" t="s">
        <v>2974</v>
      </c>
      <c r="H657" s="13" t="s">
        <v>2096</v>
      </c>
      <c r="I657" s="98">
        <v>1743</v>
      </c>
      <c r="J657" s="85">
        <f t="shared" si="46"/>
        <v>6.5848129958443524E-2</v>
      </c>
    </row>
    <row r="658" spans="1:10" x14ac:dyDescent="0.4">
      <c r="A658" s="13">
        <v>5</v>
      </c>
      <c r="B658" s="13" t="s">
        <v>2966</v>
      </c>
      <c r="C658" s="13" t="s">
        <v>2970</v>
      </c>
      <c r="D658" s="98">
        <v>1623</v>
      </c>
      <c r="E658" s="85">
        <f t="shared" si="47"/>
        <v>6.1314695882130711E-2</v>
      </c>
      <c r="F658" s="13">
        <v>5</v>
      </c>
      <c r="G658" s="13" t="s">
        <v>2963</v>
      </c>
      <c r="H658" s="13" t="s">
        <v>2086</v>
      </c>
      <c r="I658" s="98">
        <v>1742</v>
      </c>
      <c r="J658" s="85">
        <f t="shared" si="46"/>
        <v>6.581035134114091E-2</v>
      </c>
    </row>
    <row r="659" spans="1:10" x14ac:dyDescent="0.4">
      <c r="A659" s="13">
        <v>6</v>
      </c>
      <c r="B659" s="13" t="s">
        <v>2981</v>
      </c>
      <c r="C659" s="13" t="s">
        <v>2991</v>
      </c>
      <c r="D659" s="98">
        <v>1907</v>
      </c>
      <c r="E659" s="85">
        <f t="shared" si="47"/>
        <v>7.2043823196071027E-2</v>
      </c>
      <c r="F659" s="13">
        <v>6</v>
      </c>
      <c r="G659" s="13" t="s">
        <v>2993</v>
      </c>
      <c r="H659" s="13" t="s">
        <v>2066</v>
      </c>
      <c r="I659" s="98">
        <v>1742</v>
      </c>
      <c r="J659" s="85">
        <f t="shared" si="46"/>
        <v>6.581035134114091E-2</v>
      </c>
    </row>
    <row r="660" spans="1:10" x14ac:dyDescent="0.4">
      <c r="A660" s="13">
        <v>7</v>
      </c>
      <c r="B660" s="13" t="s">
        <v>2975</v>
      </c>
      <c r="C660" s="13" t="s">
        <v>2979</v>
      </c>
      <c r="D660" s="98">
        <v>1763</v>
      </c>
      <c r="E660" s="85">
        <f t="shared" si="47"/>
        <v>6.6603702304495652E-2</v>
      </c>
      <c r="F660" s="13">
        <v>7</v>
      </c>
      <c r="G660" s="13" t="s">
        <v>2983</v>
      </c>
      <c r="H660" s="13" t="s">
        <v>2071</v>
      </c>
      <c r="I660" s="98">
        <v>1743</v>
      </c>
      <c r="J660" s="85">
        <f t="shared" si="46"/>
        <v>6.5848129958443524E-2</v>
      </c>
    </row>
    <row r="661" spans="1:10" x14ac:dyDescent="0.4">
      <c r="A661" s="13">
        <v>8</v>
      </c>
      <c r="B661" s="13" t="s">
        <v>2962</v>
      </c>
      <c r="C661" s="13" t="s">
        <v>3208</v>
      </c>
      <c r="D661" s="98">
        <v>1747</v>
      </c>
      <c r="E661" s="85">
        <f t="shared" si="47"/>
        <v>6.5999244427653952E-2</v>
      </c>
      <c r="F661" s="13">
        <v>8</v>
      </c>
      <c r="G661" s="13" t="s">
        <v>2060</v>
      </c>
      <c r="H661" s="13" t="s">
        <v>2982</v>
      </c>
      <c r="I661" s="98">
        <v>1742</v>
      </c>
      <c r="J661" s="85">
        <f t="shared" si="46"/>
        <v>6.581035134114091E-2</v>
      </c>
    </row>
    <row r="662" spans="1:10" x14ac:dyDescent="0.4">
      <c r="A662" s="13">
        <v>9</v>
      </c>
      <c r="B662" s="13" t="s">
        <v>3222</v>
      </c>
      <c r="C662" s="13" t="s">
        <v>2986</v>
      </c>
      <c r="D662" s="98">
        <v>1778</v>
      </c>
      <c r="E662" s="85">
        <f t="shared" si="47"/>
        <v>6.7170381564034751E-2</v>
      </c>
      <c r="F662" s="13">
        <v>9</v>
      </c>
      <c r="G662" s="13" t="s">
        <v>3005</v>
      </c>
      <c r="H662" s="13" t="s">
        <v>3010</v>
      </c>
      <c r="I662" s="98">
        <v>1745</v>
      </c>
      <c r="J662" s="85">
        <f t="shared" si="46"/>
        <v>6.5923687193048738E-2</v>
      </c>
    </row>
    <row r="663" spans="1:10" x14ac:dyDescent="0.4">
      <c r="A663" s="13">
        <v>10</v>
      </c>
      <c r="B663" s="13" t="s">
        <v>2984</v>
      </c>
      <c r="C663" s="13" t="s">
        <v>2987</v>
      </c>
      <c r="D663" s="98">
        <v>1770</v>
      </c>
      <c r="E663" s="85">
        <f t="shared" si="47"/>
        <v>6.6868152625613908E-2</v>
      </c>
      <c r="F663" s="13">
        <v>10</v>
      </c>
      <c r="G663" s="13" t="s">
        <v>3001</v>
      </c>
      <c r="H663" s="13" t="s">
        <v>2075</v>
      </c>
      <c r="I663" s="98">
        <v>1743</v>
      </c>
      <c r="J663" s="85">
        <f t="shared" si="46"/>
        <v>6.5848129958443524E-2</v>
      </c>
    </row>
    <row r="664" spans="1:10" x14ac:dyDescent="0.4">
      <c r="A664" s="13">
        <v>11</v>
      </c>
      <c r="B664" s="13" t="s">
        <v>2989</v>
      </c>
      <c r="C664" s="13" t="s">
        <v>2992</v>
      </c>
      <c r="D664" s="98">
        <v>1757</v>
      </c>
      <c r="E664" s="85">
        <f t="shared" si="47"/>
        <v>6.6377030600680009E-2</v>
      </c>
      <c r="F664" s="13">
        <v>11</v>
      </c>
      <c r="G664" s="13" t="s">
        <v>2997</v>
      </c>
      <c r="H664" s="13" t="s">
        <v>3009</v>
      </c>
      <c r="I664" s="98">
        <v>1743</v>
      </c>
      <c r="J664" s="85">
        <f t="shared" si="46"/>
        <v>6.5848129958443524E-2</v>
      </c>
    </row>
    <row r="665" spans="1:10" x14ac:dyDescent="0.4">
      <c r="A665" s="13">
        <v>12</v>
      </c>
      <c r="B665" s="13" t="s">
        <v>2998</v>
      </c>
      <c r="C665" s="13" t="s">
        <v>3002</v>
      </c>
      <c r="D665" s="98">
        <v>1773</v>
      </c>
      <c r="E665" s="85">
        <f t="shared" si="47"/>
        <v>6.6981488477521722E-2</v>
      </c>
      <c r="F665" s="13">
        <v>12</v>
      </c>
      <c r="G665" s="13" t="s">
        <v>3021</v>
      </c>
      <c r="H665" s="13" t="s">
        <v>3008</v>
      </c>
      <c r="I665" s="98">
        <v>1742</v>
      </c>
      <c r="J665" s="85">
        <f t="shared" si="46"/>
        <v>6.581035134114091E-2</v>
      </c>
    </row>
    <row r="666" spans="1:10" x14ac:dyDescent="0.4">
      <c r="A666" s="13">
        <v>13</v>
      </c>
      <c r="B666" s="13" t="s">
        <v>2999</v>
      </c>
      <c r="C666" s="13" t="s">
        <v>3011</v>
      </c>
      <c r="D666" s="98">
        <v>1764</v>
      </c>
      <c r="E666" s="85">
        <f t="shared" si="47"/>
        <v>6.6641480921798266E-2</v>
      </c>
      <c r="F666" s="13">
        <v>13</v>
      </c>
      <c r="G666" s="13" t="s">
        <v>3018</v>
      </c>
      <c r="H666" s="13" t="s">
        <v>3016</v>
      </c>
      <c r="I666" s="98">
        <v>1743</v>
      </c>
      <c r="J666" s="85">
        <f t="shared" si="46"/>
        <v>6.5848129958443524E-2</v>
      </c>
    </row>
    <row r="667" spans="1:10" x14ac:dyDescent="0.4">
      <c r="A667" s="13">
        <v>14</v>
      </c>
      <c r="B667" s="13" t="s">
        <v>3007</v>
      </c>
      <c r="C667" s="13" t="s">
        <v>3024</v>
      </c>
      <c r="D667" s="98">
        <v>1765</v>
      </c>
      <c r="E667" s="85">
        <f t="shared" si="47"/>
        <v>6.6679259539100866E-2</v>
      </c>
      <c r="F667" s="13">
        <v>14</v>
      </c>
      <c r="G667" s="13" t="s">
        <v>3014</v>
      </c>
      <c r="H667" s="13" t="s">
        <v>3017</v>
      </c>
      <c r="I667" s="98">
        <v>1743</v>
      </c>
      <c r="J667" s="85">
        <f t="shared" si="46"/>
        <v>6.5848129958443524E-2</v>
      </c>
    </row>
    <row r="668" spans="1:10" x14ac:dyDescent="0.4">
      <c r="A668" s="20">
        <v>15</v>
      </c>
      <c r="B668" s="20" t="s">
        <v>3013</v>
      </c>
      <c r="C668" s="20" t="s">
        <v>2177</v>
      </c>
      <c r="D668" s="102">
        <v>1765</v>
      </c>
      <c r="E668" s="85">
        <f t="shared" si="47"/>
        <v>6.6679259539100866E-2</v>
      </c>
      <c r="F668" s="13">
        <v>15</v>
      </c>
      <c r="G668" s="13" t="s">
        <v>3032</v>
      </c>
      <c r="H668" s="13" t="s">
        <v>3020</v>
      </c>
      <c r="I668" s="98">
        <v>1743</v>
      </c>
      <c r="J668" s="85">
        <f t="shared" si="46"/>
        <v>6.5848129958443524E-2</v>
      </c>
    </row>
    <row r="669" spans="1:10" x14ac:dyDescent="0.4">
      <c r="D669" s="99">
        <f>SUM(D654:D668)</f>
        <v>26470</v>
      </c>
      <c r="E669" s="85"/>
      <c r="F669" s="13"/>
      <c r="G669" s="13"/>
      <c r="H669" s="13"/>
      <c r="I669" s="98">
        <v>329</v>
      </c>
      <c r="J669" s="85">
        <f t="shared" si="46"/>
        <v>1.2429165092557612E-2</v>
      </c>
    </row>
    <row r="670" spans="1:10" x14ac:dyDescent="0.4">
      <c r="A670" s="74" t="s">
        <v>1815</v>
      </c>
      <c r="D670" s="99"/>
      <c r="E670" s="85"/>
      <c r="I670" s="99">
        <f>SUM(I654:I669)</f>
        <v>26470</v>
      </c>
      <c r="J670" s="85"/>
    </row>
    <row r="671" spans="1:10" x14ac:dyDescent="0.4">
      <c r="A671" s="73" t="s">
        <v>1736</v>
      </c>
      <c r="D671" s="99"/>
      <c r="E671" s="85"/>
      <c r="F671" s="103" t="s">
        <v>2215</v>
      </c>
      <c r="I671" s="99"/>
      <c r="J671" s="85"/>
    </row>
    <row r="672" spans="1:10" x14ac:dyDescent="0.4">
      <c r="D672" s="99"/>
      <c r="E672" s="85"/>
      <c r="F672" s="73"/>
      <c r="I672" s="99"/>
      <c r="J672" s="85"/>
    </row>
    <row r="673" spans="1:10" x14ac:dyDescent="0.4">
      <c r="D673" s="99"/>
      <c r="E673" s="85"/>
      <c r="I673" s="99"/>
      <c r="J673" s="85"/>
    </row>
    <row r="674" spans="1:10" x14ac:dyDescent="0.4">
      <c r="D674" s="99"/>
      <c r="E674" s="85"/>
      <c r="I674" s="99"/>
      <c r="J674" s="85"/>
    </row>
    <row r="675" spans="1:10" x14ac:dyDescent="0.4">
      <c r="A675" s="10" t="s">
        <v>1923</v>
      </c>
      <c r="B675" s="9"/>
      <c r="C675" s="9"/>
      <c r="D675" s="100" t="s">
        <v>1864</v>
      </c>
      <c r="E675" s="85"/>
      <c r="F675" s="10" t="s">
        <v>1892</v>
      </c>
      <c r="G675" s="9"/>
      <c r="H675" s="9"/>
      <c r="I675" s="100" t="s">
        <v>1864</v>
      </c>
      <c r="J675" s="85"/>
    </row>
    <row r="676" spans="1:10" x14ac:dyDescent="0.4">
      <c r="A676" s="13">
        <v>1</v>
      </c>
      <c r="B676" s="13" t="s">
        <v>2068</v>
      </c>
      <c r="C676" s="13" t="s">
        <v>2973</v>
      </c>
      <c r="D676" s="98">
        <v>7</v>
      </c>
      <c r="E676" s="85">
        <f t="shared" ref="E676:E691" si="48">D676/26470</f>
        <v>2.6445032111824707E-4</v>
      </c>
      <c r="F676" s="13">
        <v>1</v>
      </c>
      <c r="G676" s="13" t="s">
        <v>1954</v>
      </c>
      <c r="H676" s="13" t="s">
        <v>2067</v>
      </c>
      <c r="I676" s="98">
        <v>2587</v>
      </c>
      <c r="J676" s="85">
        <f t="shared" ref="J676:J685" si="49">I676/26470</f>
        <v>9.7733282961843596E-2</v>
      </c>
    </row>
    <row r="677" spans="1:10" x14ac:dyDescent="0.4">
      <c r="A677" s="13">
        <v>2</v>
      </c>
      <c r="B677" s="13" t="s">
        <v>2972</v>
      </c>
      <c r="C677" s="13" t="s">
        <v>2968</v>
      </c>
      <c r="D677" s="98">
        <v>7</v>
      </c>
      <c r="E677" s="85">
        <f t="shared" si="48"/>
        <v>2.6445032111824707E-4</v>
      </c>
      <c r="F677" s="13">
        <v>2</v>
      </c>
      <c r="G677" s="13" t="s">
        <v>2105</v>
      </c>
      <c r="H677" s="13" t="s">
        <v>2022</v>
      </c>
      <c r="I677" s="98">
        <v>2444</v>
      </c>
      <c r="J677" s="85">
        <f t="shared" si="49"/>
        <v>9.2330940687570834E-2</v>
      </c>
    </row>
    <row r="678" spans="1:10" x14ac:dyDescent="0.4">
      <c r="A678" s="13">
        <v>3</v>
      </c>
      <c r="B678" s="13" t="s">
        <v>2954</v>
      </c>
      <c r="C678" s="13" t="s">
        <v>2976</v>
      </c>
      <c r="D678" s="98">
        <v>7</v>
      </c>
      <c r="E678" s="85">
        <f t="shared" si="48"/>
        <v>2.6445032111824707E-4</v>
      </c>
      <c r="F678" s="13">
        <v>3</v>
      </c>
      <c r="G678" s="13" t="s">
        <v>2009</v>
      </c>
      <c r="H678" s="13" t="s">
        <v>2061</v>
      </c>
      <c r="I678" s="98">
        <v>2041</v>
      </c>
      <c r="J678" s="85">
        <f t="shared" si="49"/>
        <v>7.7106157914620319E-2</v>
      </c>
    </row>
    <row r="679" spans="1:10" x14ac:dyDescent="0.4">
      <c r="A679" s="13">
        <v>4</v>
      </c>
      <c r="B679" s="13" t="s">
        <v>2959</v>
      </c>
      <c r="C679" s="13" t="s">
        <v>2977</v>
      </c>
      <c r="D679" s="98">
        <v>7</v>
      </c>
      <c r="E679" s="85">
        <f t="shared" si="48"/>
        <v>2.6445032111824707E-4</v>
      </c>
      <c r="F679" s="13">
        <v>4</v>
      </c>
      <c r="G679" s="13" t="s">
        <v>2053</v>
      </c>
      <c r="H679" s="13" t="s">
        <v>2078</v>
      </c>
      <c r="I679" s="98">
        <v>3003</v>
      </c>
      <c r="J679" s="85">
        <f t="shared" si="49"/>
        <v>0.113449187759728</v>
      </c>
    </row>
    <row r="680" spans="1:10" x14ac:dyDescent="0.4">
      <c r="A680" s="13">
        <v>5</v>
      </c>
      <c r="B680" s="13" t="s">
        <v>3004</v>
      </c>
      <c r="C680" s="13" t="s">
        <v>2990</v>
      </c>
      <c r="D680" s="98">
        <v>7</v>
      </c>
      <c r="E680" s="85">
        <f t="shared" si="48"/>
        <v>2.6445032111824707E-4</v>
      </c>
      <c r="F680" s="13">
        <v>5</v>
      </c>
      <c r="G680" s="13" t="s">
        <v>2123</v>
      </c>
      <c r="H680" s="13" t="s">
        <v>2014</v>
      </c>
      <c r="I680" s="98">
        <v>3136</v>
      </c>
      <c r="J680" s="85">
        <f t="shared" si="49"/>
        <v>0.11847374386097469</v>
      </c>
    </row>
    <row r="681" spans="1:10" x14ac:dyDescent="0.4">
      <c r="A681" s="13">
        <v>6</v>
      </c>
      <c r="B681" s="13" t="s">
        <v>2978</v>
      </c>
      <c r="C681" s="13" t="s">
        <v>2996</v>
      </c>
      <c r="D681" s="98">
        <v>7</v>
      </c>
      <c r="E681" s="85">
        <f t="shared" si="48"/>
        <v>2.6445032111824707E-4</v>
      </c>
      <c r="F681" s="13">
        <v>6</v>
      </c>
      <c r="G681" s="13" t="s">
        <v>2040</v>
      </c>
      <c r="H681" s="13" t="s">
        <v>2085</v>
      </c>
      <c r="I681" s="98">
        <v>2665</v>
      </c>
      <c r="J681" s="85">
        <f t="shared" si="49"/>
        <v>0.10068001511144692</v>
      </c>
    </row>
    <row r="682" spans="1:10" x14ac:dyDescent="0.4">
      <c r="A682" s="13">
        <v>7</v>
      </c>
      <c r="B682" s="13" t="s">
        <v>2967</v>
      </c>
      <c r="C682" s="13" t="s">
        <v>2964</v>
      </c>
      <c r="D682" s="98">
        <v>7</v>
      </c>
      <c r="E682" s="85">
        <f t="shared" si="48"/>
        <v>2.6445032111824707E-4</v>
      </c>
      <c r="F682" s="13">
        <v>7</v>
      </c>
      <c r="G682" s="13" t="s">
        <v>1820</v>
      </c>
      <c r="H682" s="13" t="s">
        <v>2044</v>
      </c>
      <c r="I682" s="98">
        <v>1897</v>
      </c>
      <c r="J682" s="85">
        <f t="shared" si="49"/>
        <v>7.1666037023044957E-2</v>
      </c>
    </row>
    <row r="683" spans="1:10" x14ac:dyDescent="0.4">
      <c r="A683" s="13">
        <v>8</v>
      </c>
      <c r="B683" s="13" t="s">
        <v>2971</v>
      </c>
      <c r="C683" s="13" t="s">
        <v>2995</v>
      </c>
      <c r="D683" s="98">
        <v>7</v>
      </c>
      <c r="E683" s="85">
        <f t="shared" si="48"/>
        <v>2.6445032111824707E-4</v>
      </c>
      <c r="F683" s="13">
        <v>8</v>
      </c>
      <c r="G683" s="13" t="s">
        <v>2034</v>
      </c>
      <c r="H683" s="13" t="s">
        <v>2104</v>
      </c>
      <c r="I683" s="98">
        <v>2073</v>
      </c>
      <c r="J683" s="85">
        <f t="shared" si="49"/>
        <v>7.8315073668303745E-2</v>
      </c>
    </row>
    <row r="684" spans="1:10" x14ac:dyDescent="0.4">
      <c r="A684" s="13">
        <v>9</v>
      </c>
      <c r="B684" s="13" t="s">
        <v>2994</v>
      </c>
      <c r="C684" s="13" t="s">
        <v>2988</v>
      </c>
      <c r="D684" s="98">
        <v>7</v>
      </c>
      <c r="E684" s="85">
        <f t="shared" si="48"/>
        <v>2.6445032111824707E-4</v>
      </c>
      <c r="F684" s="13">
        <v>9</v>
      </c>
      <c r="G684" s="13" t="s">
        <v>2112</v>
      </c>
      <c r="H684" s="13" t="s">
        <v>2095</v>
      </c>
      <c r="I684" s="98">
        <v>2355</v>
      </c>
      <c r="J684" s="85">
        <f t="shared" si="49"/>
        <v>8.896864374763884E-2</v>
      </c>
    </row>
    <row r="685" spans="1:10" x14ac:dyDescent="0.4">
      <c r="A685" s="13">
        <v>10</v>
      </c>
      <c r="B685" s="13" t="s">
        <v>2980</v>
      </c>
      <c r="C685" s="13" t="s">
        <v>2985</v>
      </c>
      <c r="D685" s="98">
        <v>7</v>
      </c>
      <c r="E685" s="85">
        <f t="shared" si="48"/>
        <v>2.6445032111824707E-4</v>
      </c>
      <c r="F685" s="13">
        <v>10</v>
      </c>
      <c r="G685" s="13" t="s">
        <v>2054</v>
      </c>
      <c r="H685" s="13" t="s">
        <v>2021</v>
      </c>
      <c r="I685" s="98">
        <v>4269</v>
      </c>
      <c r="J685" s="85">
        <f t="shared" si="49"/>
        <v>0.1612769172648281</v>
      </c>
    </row>
    <row r="686" spans="1:10" x14ac:dyDescent="0.4">
      <c r="A686" s="13">
        <v>11</v>
      </c>
      <c r="B686" s="13" t="s">
        <v>3006</v>
      </c>
      <c r="C686" s="13" t="s">
        <v>3003</v>
      </c>
      <c r="D686" s="98">
        <v>7</v>
      </c>
      <c r="E686" s="85">
        <f t="shared" si="48"/>
        <v>2.6445032111824707E-4</v>
      </c>
      <c r="I686" s="99">
        <f>SUM(I676:I685)</f>
        <v>26470</v>
      </c>
    </row>
    <row r="687" spans="1:10" x14ac:dyDescent="0.4">
      <c r="A687" s="13">
        <v>12</v>
      </c>
      <c r="B687" s="13" t="s">
        <v>3023</v>
      </c>
      <c r="C687" s="13" t="s">
        <v>3019</v>
      </c>
      <c r="D687" s="98">
        <v>7</v>
      </c>
      <c r="E687" s="85">
        <f t="shared" si="48"/>
        <v>2.6445032111824707E-4</v>
      </c>
      <c r="F687" s="103" t="s">
        <v>2158</v>
      </c>
    </row>
    <row r="688" spans="1:10" x14ac:dyDescent="0.4">
      <c r="A688" s="13">
        <v>13</v>
      </c>
      <c r="B688" s="13" t="s">
        <v>3025</v>
      </c>
      <c r="C688" s="13" t="s">
        <v>3000</v>
      </c>
      <c r="D688" s="98">
        <v>7</v>
      </c>
      <c r="E688" s="85">
        <f t="shared" si="48"/>
        <v>2.6445032111824707E-4</v>
      </c>
    </row>
    <row r="689" spans="1:13" x14ac:dyDescent="0.4">
      <c r="A689" s="13">
        <v>14</v>
      </c>
      <c r="B689" s="13" t="s">
        <v>3037</v>
      </c>
      <c r="C689" s="13" t="s">
        <v>3034</v>
      </c>
      <c r="D689" s="98">
        <v>7</v>
      </c>
      <c r="E689" s="85">
        <f t="shared" si="48"/>
        <v>2.6445032111824707E-4</v>
      </c>
    </row>
    <row r="690" spans="1:13" x14ac:dyDescent="0.4">
      <c r="A690" s="13">
        <v>15</v>
      </c>
      <c r="B690" s="13" t="s">
        <v>3031</v>
      </c>
      <c r="C690" s="13" t="s">
        <v>3012</v>
      </c>
      <c r="D690" s="98">
        <v>7</v>
      </c>
      <c r="E690" s="85">
        <f t="shared" si="48"/>
        <v>2.6445032111824707E-4</v>
      </c>
    </row>
    <row r="691" spans="1:13" x14ac:dyDescent="0.4">
      <c r="A691" s="13"/>
      <c r="B691" s="13"/>
      <c r="C691" s="13"/>
      <c r="D691" s="98">
        <v>26365</v>
      </c>
      <c r="E691" s="85">
        <f t="shared" si="48"/>
        <v>0.99603324518322633</v>
      </c>
    </row>
    <row r="692" spans="1:13" x14ac:dyDescent="0.4">
      <c r="D692" s="99">
        <f>SUM(D676:D691)</f>
        <v>26470</v>
      </c>
    </row>
    <row r="693" spans="1:13" x14ac:dyDescent="0.4">
      <c r="A693" s="74" t="s">
        <v>2198</v>
      </c>
    </row>
    <row r="694" spans="1:13" x14ac:dyDescent="0.4">
      <c r="A694" s="73" t="s">
        <v>3198</v>
      </c>
    </row>
    <row r="695" spans="1:13" x14ac:dyDescent="0.4">
      <c r="A695" s="73"/>
    </row>
    <row r="696" spans="1:13" x14ac:dyDescent="0.4">
      <c r="A696" s="73"/>
    </row>
    <row r="698" spans="1:13" ht="20.399999999999999" x14ac:dyDescent="0.4">
      <c r="A698" s="64" t="s">
        <v>1768</v>
      </c>
      <c r="K698" s="24"/>
      <c r="M698" s="42" t="s">
        <v>459</v>
      </c>
    </row>
    <row r="699" spans="1:13" x14ac:dyDescent="0.4">
      <c r="A699" s="17" t="s">
        <v>777</v>
      </c>
      <c r="B699" s="17" t="s">
        <v>774</v>
      </c>
      <c r="C699" s="17" t="s">
        <v>781</v>
      </c>
      <c r="D699" s="17" t="s">
        <v>765</v>
      </c>
      <c r="E699" s="17" t="s">
        <v>770</v>
      </c>
      <c r="F699" s="17" t="s">
        <v>1904</v>
      </c>
      <c r="G699" s="17" t="s">
        <v>736</v>
      </c>
      <c r="H699" s="17" t="s">
        <v>1888</v>
      </c>
      <c r="I699" s="17" t="s">
        <v>746</v>
      </c>
      <c r="J699" s="17" t="s">
        <v>749</v>
      </c>
      <c r="K699" s="17" t="s">
        <v>804</v>
      </c>
      <c r="L699" s="17" t="s">
        <v>1981</v>
      </c>
      <c r="M699" s="17" t="s">
        <v>1929</v>
      </c>
    </row>
    <row r="700" spans="1:13" x14ac:dyDescent="0.4">
      <c r="A700" s="22" t="s">
        <v>1923</v>
      </c>
      <c r="B700" s="22" t="s">
        <v>775</v>
      </c>
      <c r="C700" s="22">
        <v>8200</v>
      </c>
      <c r="D700" s="22">
        <v>10787264</v>
      </c>
      <c r="E700" s="22">
        <v>1596771.8095237999</v>
      </c>
      <c r="F700" s="22">
        <v>1811628.77642897</v>
      </c>
      <c r="G700" s="22">
        <v>2.5166372169854401</v>
      </c>
      <c r="H700" s="22" t="s">
        <v>741</v>
      </c>
      <c r="I700" s="22">
        <v>105</v>
      </c>
      <c r="J700" s="23">
        <f t="shared" ref="J700:J746" si="50">I700/26470</f>
        <v>3.9667548167737062E-3</v>
      </c>
      <c r="K700" s="22"/>
      <c r="L700" s="68"/>
      <c r="M700" s="68"/>
    </row>
    <row r="701" spans="1:13" x14ac:dyDescent="0.4">
      <c r="A701" s="22" t="s">
        <v>2005</v>
      </c>
      <c r="B701" s="22" t="s">
        <v>806</v>
      </c>
      <c r="C701" s="22" t="s">
        <v>741</v>
      </c>
      <c r="D701" s="22" t="s">
        <v>741</v>
      </c>
      <c r="E701" s="22" t="s">
        <v>741</v>
      </c>
      <c r="F701" s="22" t="s">
        <v>741</v>
      </c>
      <c r="G701" s="22" t="s">
        <v>741</v>
      </c>
      <c r="H701" s="22">
        <v>1</v>
      </c>
      <c r="I701" s="22">
        <v>1566</v>
      </c>
      <c r="J701" s="23">
        <f t="shared" si="50"/>
        <v>5.9161314695882129E-2</v>
      </c>
      <c r="K701" s="22"/>
      <c r="L701" s="22"/>
      <c r="M701" s="22"/>
    </row>
    <row r="702" spans="1:13" x14ac:dyDescent="0.4">
      <c r="A702" s="22" t="s">
        <v>1887</v>
      </c>
      <c r="B702" s="22" t="s">
        <v>806</v>
      </c>
      <c r="C702" s="22" t="s">
        <v>741</v>
      </c>
      <c r="D702" s="22" t="s">
        <v>741</v>
      </c>
      <c r="E702" s="22" t="s">
        <v>741</v>
      </c>
      <c r="F702" s="22" t="s">
        <v>741</v>
      </c>
      <c r="G702" s="22" t="s">
        <v>741</v>
      </c>
      <c r="H702" s="22">
        <v>7</v>
      </c>
      <c r="I702" s="22">
        <v>2387</v>
      </c>
      <c r="J702" s="23">
        <f t="shared" si="50"/>
        <v>9.0177559501322252E-2</v>
      </c>
      <c r="K702" s="22"/>
      <c r="L702" s="68"/>
      <c r="M702" s="68"/>
    </row>
    <row r="703" spans="1:13" x14ac:dyDescent="0.4">
      <c r="A703" s="93" t="s">
        <v>1969</v>
      </c>
      <c r="B703" s="93" t="s">
        <v>806</v>
      </c>
      <c r="C703" s="93" t="s">
        <v>741</v>
      </c>
      <c r="D703" s="93" t="s">
        <v>741</v>
      </c>
      <c r="E703" s="106" t="s">
        <v>741</v>
      </c>
      <c r="F703" s="106" t="s">
        <v>741</v>
      </c>
      <c r="G703" s="93" t="s">
        <v>741</v>
      </c>
      <c r="H703" s="93" t="s">
        <v>741</v>
      </c>
      <c r="I703" s="93">
        <v>13571</v>
      </c>
      <c r="J703" s="104">
        <f t="shared" si="50"/>
        <v>0.51269361541367586</v>
      </c>
      <c r="K703" s="93" t="s">
        <v>1869</v>
      </c>
      <c r="L703" s="105"/>
      <c r="M703" s="105"/>
    </row>
    <row r="704" spans="1:13" x14ac:dyDescent="0.4">
      <c r="A704" s="93" t="s">
        <v>1959</v>
      </c>
      <c r="B704" s="93" t="s">
        <v>806</v>
      </c>
      <c r="C704" s="93" t="s">
        <v>741</v>
      </c>
      <c r="D704" s="93" t="s">
        <v>741</v>
      </c>
      <c r="E704" s="93" t="s">
        <v>741</v>
      </c>
      <c r="F704" s="93" t="s">
        <v>741</v>
      </c>
      <c r="G704" s="93" t="s">
        <v>741</v>
      </c>
      <c r="H704" s="93">
        <v>246</v>
      </c>
      <c r="I704" s="93">
        <v>13571</v>
      </c>
      <c r="J704" s="104">
        <f t="shared" si="50"/>
        <v>0.51269361541367586</v>
      </c>
      <c r="K704" s="93" t="s">
        <v>1869</v>
      </c>
      <c r="L704" s="107"/>
      <c r="M704" s="105"/>
    </row>
    <row r="705" spans="1:13" x14ac:dyDescent="0.4">
      <c r="A705" s="22" t="s">
        <v>1961</v>
      </c>
      <c r="B705" s="22" t="s">
        <v>775</v>
      </c>
      <c r="C705" s="22">
        <v>0</v>
      </c>
      <c r="D705" s="22">
        <v>50000000</v>
      </c>
      <c r="E705" s="22">
        <v>4575261.2413629899</v>
      </c>
      <c r="F705" s="22">
        <v>7073039.3348606797</v>
      </c>
      <c r="G705" s="22">
        <v>1.6598563575558201</v>
      </c>
      <c r="H705" s="22" t="s">
        <v>741</v>
      </c>
      <c r="I705" s="22">
        <v>19017</v>
      </c>
      <c r="J705" s="23">
        <f t="shared" si="50"/>
        <v>0.71843596524367204</v>
      </c>
      <c r="K705" s="22"/>
      <c r="L705" s="22"/>
      <c r="M705" s="22"/>
    </row>
    <row r="706" spans="1:13" x14ac:dyDescent="0.4">
      <c r="A706" s="22" t="s">
        <v>3135</v>
      </c>
      <c r="B706" s="22" t="s">
        <v>806</v>
      </c>
      <c r="C706" s="22" t="s">
        <v>741</v>
      </c>
      <c r="D706" s="22" t="s">
        <v>741</v>
      </c>
      <c r="E706" s="22" t="s">
        <v>741</v>
      </c>
      <c r="F706" s="22" t="s">
        <v>741</v>
      </c>
      <c r="G706" s="22" t="s">
        <v>741</v>
      </c>
      <c r="H706" s="22">
        <v>7</v>
      </c>
      <c r="I706" s="22">
        <v>19987</v>
      </c>
      <c r="J706" s="23">
        <f t="shared" si="50"/>
        <v>0.75508122402720057</v>
      </c>
      <c r="K706" s="22"/>
      <c r="L706" s="68"/>
      <c r="M706" s="68"/>
    </row>
    <row r="707" spans="1:13" x14ac:dyDescent="0.4">
      <c r="A707" s="22" t="s">
        <v>1994</v>
      </c>
      <c r="B707" s="22" t="s">
        <v>806</v>
      </c>
      <c r="C707" s="22" t="s">
        <v>741</v>
      </c>
      <c r="D707" s="22" t="s">
        <v>741</v>
      </c>
      <c r="E707" s="22" t="s">
        <v>741</v>
      </c>
      <c r="F707" s="22" t="s">
        <v>741</v>
      </c>
      <c r="G707" s="22" t="s">
        <v>741</v>
      </c>
      <c r="H707" s="22">
        <v>2</v>
      </c>
      <c r="I707" s="22">
        <v>21580</v>
      </c>
      <c r="J707" s="23">
        <f t="shared" si="50"/>
        <v>0.8152625613902531</v>
      </c>
      <c r="K707" s="22"/>
      <c r="L707" s="22"/>
      <c r="M707" s="22"/>
    </row>
    <row r="708" spans="1:13" x14ac:dyDescent="0.4">
      <c r="A708" s="22" t="s">
        <v>1963</v>
      </c>
      <c r="B708" s="22" t="s">
        <v>806</v>
      </c>
      <c r="C708" s="60" t="s">
        <v>741</v>
      </c>
      <c r="D708" s="60" t="s">
        <v>741</v>
      </c>
      <c r="E708" s="22" t="s">
        <v>741</v>
      </c>
      <c r="F708" s="22" t="s">
        <v>741</v>
      </c>
      <c r="G708" s="22" t="s">
        <v>741</v>
      </c>
      <c r="H708" s="22">
        <v>6</v>
      </c>
      <c r="I708" s="22">
        <v>22600</v>
      </c>
      <c r="J708" s="23">
        <f t="shared" si="50"/>
        <v>0.85379675103891195</v>
      </c>
      <c r="K708" s="61"/>
      <c r="L708" s="46"/>
      <c r="M708" s="68"/>
    </row>
    <row r="709" spans="1:13" x14ac:dyDescent="0.4">
      <c r="A709" s="22" t="s">
        <v>1965</v>
      </c>
      <c r="B709" s="22" t="s">
        <v>806</v>
      </c>
      <c r="C709" s="47" t="s">
        <v>741</v>
      </c>
      <c r="D709" s="47" t="s">
        <v>741</v>
      </c>
      <c r="E709" s="22" t="s">
        <v>741</v>
      </c>
      <c r="F709" s="22" t="s">
        <v>741</v>
      </c>
      <c r="G709" s="22" t="s">
        <v>741</v>
      </c>
      <c r="H709" s="22">
        <v>7</v>
      </c>
      <c r="I709" s="22">
        <v>22601</v>
      </c>
      <c r="J709" s="23">
        <f t="shared" si="50"/>
        <v>0.85383452965621454</v>
      </c>
      <c r="K709" s="22"/>
      <c r="L709" s="46"/>
      <c r="M709" s="68"/>
    </row>
    <row r="710" spans="1:13" x14ac:dyDescent="0.4">
      <c r="A710" s="22" t="s">
        <v>1867</v>
      </c>
      <c r="B710" s="22" t="s">
        <v>806</v>
      </c>
      <c r="C710" s="22" t="s">
        <v>741</v>
      </c>
      <c r="D710" s="22" t="s">
        <v>741</v>
      </c>
      <c r="E710" s="22" t="s">
        <v>741</v>
      </c>
      <c r="F710" s="22" t="s">
        <v>741</v>
      </c>
      <c r="G710" s="22" t="s">
        <v>741</v>
      </c>
      <c r="H710" s="22">
        <v>12</v>
      </c>
      <c r="I710" s="22">
        <v>24095</v>
      </c>
      <c r="J710" s="23">
        <f t="shared" si="50"/>
        <v>0.91027578390630903</v>
      </c>
      <c r="K710" s="63"/>
      <c r="L710" s="67"/>
      <c r="M710" s="72"/>
    </row>
    <row r="711" spans="1:13" x14ac:dyDescent="0.4">
      <c r="A711" s="22" t="s">
        <v>3115</v>
      </c>
      <c r="B711" s="22" t="s">
        <v>775</v>
      </c>
      <c r="C711" s="22">
        <v>-93.404517453798704</v>
      </c>
      <c r="D711" s="22">
        <v>9722.9733059548198</v>
      </c>
      <c r="E711" s="22">
        <v>60.604678066008702</v>
      </c>
      <c r="F711" s="22">
        <v>93.922048578658604</v>
      </c>
      <c r="G711" s="22">
        <v>45.490770867262</v>
      </c>
      <c r="H711" s="22" t="s">
        <v>741</v>
      </c>
      <c r="I711" s="22">
        <v>24424</v>
      </c>
      <c r="J711" s="23">
        <f t="shared" si="50"/>
        <v>0.92270494899886668</v>
      </c>
      <c r="K711" s="22"/>
      <c r="L711" s="22"/>
      <c r="M711" s="22"/>
    </row>
    <row r="712" spans="1:13" x14ac:dyDescent="0.4">
      <c r="A712" s="22" t="s">
        <v>1949</v>
      </c>
      <c r="B712" s="22" t="s">
        <v>806</v>
      </c>
      <c r="C712" s="22" t="s">
        <v>741</v>
      </c>
      <c r="D712" s="22" t="s">
        <v>741</v>
      </c>
      <c r="E712" s="22" t="s">
        <v>741</v>
      </c>
      <c r="F712" s="22" t="s">
        <v>741</v>
      </c>
      <c r="G712" s="22" t="s">
        <v>741</v>
      </c>
      <c r="H712" s="22">
        <v>20</v>
      </c>
      <c r="I712" s="22">
        <v>24544</v>
      </c>
      <c r="J712" s="23">
        <f t="shared" si="50"/>
        <v>0.92723838307517947</v>
      </c>
      <c r="K712" s="63"/>
      <c r="L712" s="67"/>
      <c r="M712" s="72"/>
    </row>
    <row r="713" spans="1:13" x14ac:dyDescent="0.4">
      <c r="A713" s="22" t="s">
        <v>1899</v>
      </c>
      <c r="B713" s="22" t="s">
        <v>806</v>
      </c>
      <c r="C713" s="22" t="s">
        <v>741</v>
      </c>
      <c r="D713" s="22" t="s">
        <v>741</v>
      </c>
      <c r="E713" s="22" t="s">
        <v>741</v>
      </c>
      <c r="F713" s="22" t="s">
        <v>741</v>
      </c>
      <c r="G713" s="22" t="s">
        <v>741</v>
      </c>
      <c r="H713" s="22">
        <v>11</v>
      </c>
      <c r="I713" s="22">
        <v>24564</v>
      </c>
      <c r="J713" s="23">
        <f t="shared" si="50"/>
        <v>0.92799395542123153</v>
      </c>
      <c r="K713" s="61"/>
      <c r="L713" s="68"/>
      <c r="M713" s="68"/>
    </row>
    <row r="714" spans="1:13" x14ac:dyDescent="0.4">
      <c r="A714" s="22" t="s">
        <v>1911</v>
      </c>
      <c r="B714" s="22" t="s">
        <v>806</v>
      </c>
      <c r="C714" s="22" t="s">
        <v>741</v>
      </c>
      <c r="D714" s="22" t="s">
        <v>741</v>
      </c>
      <c r="E714" s="22" t="s">
        <v>741</v>
      </c>
      <c r="F714" s="22" t="s">
        <v>741</v>
      </c>
      <c r="G714" s="22" t="s">
        <v>741</v>
      </c>
      <c r="H714" s="22">
        <v>7</v>
      </c>
      <c r="I714" s="22">
        <v>24928</v>
      </c>
      <c r="J714" s="23">
        <f t="shared" si="50"/>
        <v>0.94174537211938047</v>
      </c>
      <c r="K714" s="63"/>
      <c r="L714" s="68"/>
      <c r="M714" s="68"/>
    </row>
    <row r="715" spans="1:13" x14ac:dyDescent="0.4">
      <c r="A715" s="22" t="s">
        <v>3099</v>
      </c>
      <c r="B715" s="22" t="s">
        <v>806</v>
      </c>
      <c r="C715" s="22" t="s">
        <v>741</v>
      </c>
      <c r="D715" s="22" t="s">
        <v>741</v>
      </c>
      <c r="E715" s="22" t="s">
        <v>741</v>
      </c>
      <c r="F715" s="22" t="s">
        <v>741</v>
      </c>
      <c r="G715" s="22" t="s">
        <v>741</v>
      </c>
      <c r="H715" s="22">
        <v>25</v>
      </c>
      <c r="I715" s="22">
        <v>25019</v>
      </c>
      <c r="J715" s="23">
        <f t="shared" si="50"/>
        <v>0.9451832262939176</v>
      </c>
      <c r="K715" s="22"/>
      <c r="L715" s="46"/>
      <c r="M715" s="68"/>
    </row>
    <row r="716" spans="1:13" x14ac:dyDescent="0.4">
      <c r="A716" s="22" t="s">
        <v>3084</v>
      </c>
      <c r="B716" s="22" t="s">
        <v>806</v>
      </c>
      <c r="C716" s="22" t="s">
        <v>741</v>
      </c>
      <c r="D716" s="22" t="s">
        <v>741</v>
      </c>
      <c r="E716" s="22" t="s">
        <v>741</v>
      </c>
      <c r="F716" s="22" t="s">
        <v>741</v>
      </c>
      <c r="G716" s="22" t="s">
        <v>741</v>
      </c>
      <c r="H716" s="22">
        <v>10</v>
      </c>
      <c r="I716" s="22">
        <v>26141</v>
      </c>
      <c r="J716" s="23">
        <f t="shared" si="50"/>
        <v>0.98757083490744235</v>
      </c>
      <c r="K716" s="61"/>
      <c r="L716" s="66"/>
      <c r="M716" s="72"/>
    </row>
    <row r="717" spans="1:13" x14ac:dyDescent="0.4">
      <c r="A717" s="22" t="s">
        <v>3091</v>
      </c>
      <c r="B717" s="22" t="s">
        <v>806</v>
      </c>
      <c r="C717" s="22" t="s">
        <v>741</v>
      </c>
      <c r="D717" s="22" t="s">
        <v>741</v>
      </c>
      <c r="E717" s="22" t="s">
        <v>741</v>
      </c>
      <c r="F717" s="22" t="s">
        <v>741</v>
      </c>
      <c r="G717" s="22" t="s">
        <v>741</v>
      </c>
      <c r="H717" s="22">
        <v>10</v>
      </c>
      <c r="I717" s="22">
        <v>26141</v>
      </c>
      <c r="J717" s="23">
        <f t="shared" si="50"/>
        <v>0.98757083490744235</v>
      </c>
      <c r="K717" s="22"/>
      <c r="L717" s="46"/>
      <c r="M717" s="68"/>
    </row>
    <row r="718" spans="1:13" x14ac:dyDescent="0.4">
      <c r="A718" s="22" t="s">
        <v>1924</v>
      </c>
      <c r="B718" s="22" t="s">
        <v>775</v>
      </c>
      <c r="C718" s="60">
        <v>0</v>
      </c>
      <c r="D718" s="60">
        <v>99999</v>
      </c>
      <c r="E718" s="22">
        <v>1344.5769714242001</v>
      </c>
      <c r="F718" s="22">
        <v>10949.9539591129</v>
      </c>
      <c r="G718" s="22">
        <v>8.8692961814003599</v>
      </c>
      <c r="H718" s="22" t="s">
        <v>741</v>
      </c>
      <c r="I718" s="22">
        <v>26141</v>
      </c>
      <c r="J718" s="23">
        <f t="shared" si="50"/>
        <v>0.98757083490744235</v>
      </c>
      <c r="K718" s="22"/>
      <c r="L718" s="68"/>
      <c r="M718" s="68"/>
    </row>
    <row r="719" spans="1:13" x14ac:dyDescent="0.4">
      <c r="A719" s="22" t="s">
        <v>1865</v>
      </c>
      <c r="B719" s="22" t="s">
        <v>775</v>
      </c>
      <c r="C719" s="22">
        <v>0</v>
      </c>
      <c r="D719" s="22">
        <v>10</v>
      </c>
      <c r="E719" s="22">
        <v>3.9002333499100899</v>
      </c>
      <c r="F719" s="22">
        <v>1.8986344766491099</v>
      </c>
      <c r="G719" s="22">
        <v>-2.34723248896688E-2</v>
      </c>
      <c r="H719" s="22" t="s">
        <v>741</v>
      </c>
      <c r="I719" s="22">
        <v>26141</v>
      </c>
      <c r="J719" s="23">
        <f t="shared" si="50"/>
        <v>0.98757083490744235</v>
      </c>
      <c r="K719" s="22"/>
      <c r="L719" s="46"/>
      <c r="M719" s="68"/>
    </row>
    <row r="720" spans="1:13" x14ac:dyDescent="0.4">
      <c r="A720" s="22" t="s">
        <v>1862</v>
      </c>
      <c r="B720" s="22" t="s">
        <v>775</v>
      </c>
      <c r="C720" s="22">
        <v>0</v>
      </c>
      <c r="D720" s="22">
        <v>10</v>
      </c>
      <c r="E720" s="22">
        <v>3.4887724264565198E-2</v>
      </c>
      <c r="F720" s="22">
        <v>0.45603084481842898</v>
      </c>
      <c r="G720" s="22">
        <v>14.8058653862405</v>
      </c>
      <c r="H720" s="22" t="s">
        <v>741</v>
      </c>
      <c r="I720" s="22">
        <v>26141</v>
      </c>
      <c r="J720" s="23">
        <f t="shared" si="50"/>
        <v>0.98757083490744235</v>
      </c>
      <c r="K720" s="61"/>
      <c r="L720" s="66"/>
      <c r="M720" s="72"/>
    </row>
    <row r="721" spans="1:13" x14ac:dyDescent="0.4">
      <c r="A721" s="22" t="s">
        <v>1897</v>
      </c>
      <c r="B721" s="22" t="s">
        <v>806</v>
      </c>
      <c r="C721" s="22" t="s">
        <v>741</v>
      </c>
      <c r="D721" s="22" t="s">
        <v>741</v>
      </c>
      <c r="E721" s="22" t="s">
        <v>741</v>
      </c>
      <c r="F721" s="22" t="s">
        <v>741</v>
      </c>
      <c r="G721" s="22" t="s">
        <v>741</v>
      </c>
      <c r="H721" s="22">
        <v>4</v>
      </c>
      <c r="I721" s="22">
        <v>26143</v>
      </c>
      <c r="J721" s="23">
        <f t="shared" si="50"/>
        <v>0.98764639214204764</v>
      </c>
      <c r="K721" s="22"/>
      <c r="L721" s="22"/>
      <c r="M721" s="22"/>
    </row>
    <row r="722" spans="1:13" x14ac:dyDescent="0.4">
      <c r="A722" s="22" t="s">
        <v>1940</v>
      </c>
      <c r="B722" s="22" t="s">
        <v>806</v>
      </c>
      <c r="C722" s="22" t="s">
        <v>741</v>
      </c>
      <c r="D722" s="22" t="s">
        <v>741</v>
      </c>
      <c r="E722" s="22" t="s">
        <v>741</v>
      </c>
      <c r="F722" s="22" t="s">
        <v>741</v>
      </c>
      <c r="G722" s="22" t="s">
        <v>741</v>
      </c>
      <c r="H722" s="22">
        <v>9</v>
      </c>
      <c r="I722" s="22">
        <v>26449</v>
      </c>
      <c r="J722" s="23">
        <f t="shared" si="50"/>
        <v>0.99920664903664524</v>
      </c>
      <c r="K722" s="22"/>
      <c r="L722" s="68"/>
      <c r="M722" s="68"/>
    </row>
    <row r="723" spans="1:13" x14ac:dyDescent="0.4">
      <c r="A723" s="93" t="s">
        <v>3079</v>
      </c>
      <c r="B723" s="93" t="s">
        <v>806</v>
      </c>
      <c r="C723" s="93" t="s">
        <v>741</v>
      </c>
      <c r="D723" s="93" t="s">
        <v>741</v>
      </c>
      <c r="E723" s="93" t="s">
        <v>741</v>
      </c>
      <c r="F723" s="93" t="s">
        <v>741</v>
      </c>
      <c r="G723" s="93" t="s">
        <v>741</v>
      </c>
      <c r="H723" s="93" t="s">
        <v>741</v>
      </c>
      <c r="I723" s="93">
        <v>26470</v>
      </c>
      <c r="J723" s="104">
        <f t="shared" si="50"/>
        <v>1</v>
      </c>
      <c r="K723" s="93" t="s">
        <v>1869</v>
      </c>
      <c r="L723" s="108"/>
      <c r="M723" s="109"/>
    </row>
    <row r="724" spans="1:13" x14ac:dyDescent="0.4">
      <c r="A724" s="20" t="s">
        <v>790</v>
      </c>
      <c r="B724" s="20" t="s">
        <v>775</v>
      </c>
      <c r="C724" s="20">
        <v>1</v>
      </c>
      <c r="D724" s="20">
        <v>7</v>
      </c>
      <c r="E724" s="20">
        <v>1.08488855307896</v>
      </c>
      <c r="F724" s="20">
        <v>0.30930360926316702</v>
      </c>
      <c r="G724" s="20">
        <v>4.2850228598685502</v>
      </c>
      <c r="H724" s="20" t="s">
        <v>741</v>
      </c>
      <c r="I724" s="20">
        <v>26470</v>
      </c>
      <c r="J724" s="21">
        <f t="shared" si="50"/>
        <v>1</v>
      </c>
      <c r="K724" s="20" t="s">
        <v>1879</v>
      </c>
      <c r="L724" s="77"/>
      <c r="M724" s="69"/>
    </row>
    <row r="725" spans="1:13" x14ac:dyDescent="0.4">
      <c r="A725" s="93" t="s">
        <v>1894</v>
      </c>
      <c r="B725" s="93" t="s">
        <v>775</v>
      </c>
      <c r="C725" s="93">
        <v>40847</v>
      </c>
      <c r="D725" s="93">
        <v>41182</v>
      </c>
      <c r="E725" s="93" t="s">
        <v>741</v>
      </c>
      <c r="F725" s="93" t="s">
        <v>741</v>
      </c>
      <c r="G725" s="93" t="s">
        <v>741</v>
      </c>
      <c r="H725" s="93" t="s">
        <v>741</v>
      </c>
      <c r="I725" s="93">
        <v>26470</v>
      </c>
      <c r="J725" s="104">
        <f t="shared" si="50"/>
        <v>1</v>
      </c>
      <c r="K725" s="93" t="s">
        <v>1869</v>
      </c>
      <c r="L725" s="107"/>
      <c r="M725" s="105"/>
    </row>
    <row r="726" spans="1:13" x14ac:dyDescent="0.4">
      <c r="A726" s="22" t="s">
        <v>1913</v>
      </c>
      <c r="B726" s="22" t="s">
        <v>806</v>
      </c>
      <c r="C726" s="22" t="s">
        <v>741</v>
      </c>
      <c r="D726" s="22" t="s">
        <v>741</v>
      </c>
      <c r="E726" s="22" t="s">
        <v>741</v>
      </c>
      <c r="F726" s="22" t="s">
        <v>741</v>
      </c>
      <c r="G726" s="22" t="s">
        <v>741</v>
      </c>
      <c r="H726" s="22">
        <v>8</v>
      </c>
      <c r="I726" s="22">
        <v>26470</v>
      </c>
      <c r="J726" s="23">
        <f t="shared" si="50"/>
        <v>1</v>
      </c>
      <c r="K726" s="22"/>
      <c r="L726" s="68"/>
      <c r="M726" s="68"/>
    </row>
    <row r="727" spans="1:13" x14ac:dyDescent="0.4">
      <c r="A727" s="93" t="s">
        <v>1895</v>
      </c>
      <c r="B727" s="93" t="s">
        <v>806</v>
      </c>
      <c r="C727" s="93" t="s">
        <v>741</v>
      </c>
      <c r="D727" s="93" t="s">
        <v>741</v>
      </c>
      <c r="E727" s="93" t="s">
        <v>741</v>
      </c>
      <c r="F727" s="93" t="s">
        <v>741</v>
      </c>
      <c r="G727" s="93" t="s">
        <v>741</v>
      </c>
      <c r="H727" s="93" t="s">
        <v>741</v>
      </c>
      <c r="I727" s="93">
        <v>26470</v>
      </c>
      <c r="J727" s="104">
        <f t="shared" si="50"/>
        <v>1</v>
      </c>
      <c r="K727" s="93" t="s">
        <v>1869</v>
      </c>
      <c r="L727" s="105"/>
      <c r="M727" s="105"/>
    </row>
    <row r="728" spans="1:13" x14ac:dyDescent="0.4">
      <c r="A728" s="93" t="s">
        <v>1946</v>
      </c>
      <c r="B728" s="93" t="s">
        <v>775</v>
      </c>
      <c r="C728" s="93">
        <v>40817</v>
      </c>
      <c r="D728" s="93">
        <v>41181</v>
      </c>
      <c r="E728" s="93" t="s">
        <v>741</v>
      </c>
      <c r="F728" s="93" t="s">
        <v>741</v>
      </c>
      <c r="G728" s="93" t="s">
        <v>741</v>
      </c>
      <c r="H728" s="93" t="s">
        <v>741</v>
      </c>
      <c r="I728" s="93">
        <v>26470</v>
      </c>
      <c r="J728" s="104">
        <f t="shared" si="50"/>
        <v>1</v>
      </c>
      <c r="K728" s="93" t="s">
        <v>1869</v>
      </c>
      <c r="L728" s="107"/>
      <c r="M728" s="105"/>
    </row>
    <row r="729" spans="1:13" x14ac:dyDescent="0.4">
      <c r="A729" s="93" t="s">
        <v>1878</v>
      </c>
      <c r="B729" s="93" t="s">
        <v>806</v>
      </c>
      <c r="C729" s="93" t="s">
        <v>741</v>
      </c>
      <c r="D729" s="93" t="s">
        <v>741</v>
      </c>
      <c r="E729" s="106" t="s">
        <v>741</v>
      </c>
      <c r="F729" s="93" t="s">
        <v>741</v>
      </c>
      <c r="G729" s="93" t="s">
        <v>741</v>
      </c>
      <c r="H729" s="93" t="s">
        <v>741</v>
      </c>
      <c r="I729" s="93">
        <v>26470</v>
      </c>
      <c r="J729" s="104">
        <f t="shared" si="50"/>
        <v>1</v>
      </c>
      <c r="K729" s="93" t="s">
        <v>1869</v>
      </c>
      <c r="L729" s="108"/>
      <c r="M729" s="109"/>
    </row>
    <row r="730" spans="1:13" x14ac:dyDescent="0.4">
      <c r="A730" s="93" t="s">
        <v>763</v>
      </c>
      <c r="B730" s="93" t="s">
        <v>806</v>
      </c>
      <c r="C730" s="93" t="s">
        <v>741</v>
      </c>
      <c r="D730" s="93" t="s">
        <v>741</v>
      </c>
      <c r="E730" s="93" t="s">
        <v>741</v>
      </c>
      <c r="F730" s="93" t="s">
        <v>741</v>
      </c>
      <c r="G730" s="93" t="s">
        <v>741</v>
      </c>
      <c r="H730" s="93" t="s">
        <v>741</v>
      </c>
      <c r="I730" s="93">
        <v>26470</v>
      </c>
      <c r="J730" s="104">
        <f t="shared" si="50"/>
        <v>1</v>
      </c>
      <c r="K730" s="93" t="s">
        <v>1869</v>
      </c>
      <c r="L730" s="107"/>
      <c r="M730" s="105"/>
    </row>
    <row r="731" spans="1:13" x14ac:dyDescent="0.4">
      <c r="A731" s="22" t="s">
        <v>752</v>
      </c>
      <c r="B731" s="22" t="s">
        <v>806</v>
      </c>
      <c r="C731" s="22" t="s">
        <v>741</v>
      </c>
      <c r="D731" s="22" t="s">
        <v>741</v>
      </c>
      <c r="E731" s="22" t="s">
        <v>741</v>
      </c>
      <c r="F731" s="22" t="s">
        <v>741</v>
      </c>
      <c r="G731" s="22" t="s">
        <v>741</v>
      </c>
      <c r="H731" s="22">
        <v>9</v>
      </c>
      <c r="I731" s="22">
        <v>26470</v>
      </c>
      <c r="J731" s="23">
        <f t="shared" si="50"/>
        <v>1</v>
      </c>
      <c r="K731" s="63"/>
      <c r="L731" s="67"/>
      <c r="M731" s="72"/>
    </row>
    <row r="732" spans="1:13" x14ac:dyDescent="0.4">
      <c r="A732" s="22" t="s">
        <v>1952</v>
      </c>
      <c r="B732" s="22" t="s">
        <v>806</v>
      </c>
      <c r="C732" s="22" t="s">
        <v>741</v>
      </c>
      <c r="D732" s="22" t="s">
        <v>741</v>
      </c>
      <c r="E732" s="22" t="s">
        <v>741</v>
      </c>
      <c r="F732" s="22" t="s">
        <v>741</v>
      </c>
      <c r="G732" s="22" t="s">
        <v>741</v>
      </c>
      <c r="H732" s="22">
        <v>6</v>
      </c>
      <c r="I732" s="22">
        <v>26470</v>
      </c>
      <c r="J732" s="23">
        <f t="shared" si="50"/>
        <v>1</v>
      </c>
      <c r="K732" s="22"/>
      <c r="L732" s="46"/>
      <c r="M732" s="68"/>
    </row>
    <row r="733" spans="1:13" x14ac:dyDescent="0.4">
      <c r="A733" s="22" t="s">
        <v>1861</v>
      </c>
      <c r="B733" s="22" t="s">
        <v>775</v>
      </c>
      <c r="C733" s="22">
        <v>300</v>
      </c>
      <c r="D733" s="22">
        <v>700000000000</v>
      </c>
      <c r="E733" s="22">
        <v>46951030.713562399</v>
      </c>
      <c r="F733" s="22">
        <v>4366572479.9534101</v>
      </c>
      <c r="G733" s="22">
        <v>156.169029998333</v>
      </c>
      <c r="H733" s="22" t="s">
        <v>741</v>
      </c>
      <c r="I733" s="22">
        <v>26470</v>
      </c>
      <c r="J733" s="23">
        <f t="shared" si="50"/>
        <v>1</v>
      </c>
      <c r="K733" s="22"/>
      <c r="L733" s="46"/>
      <c r="M733" s="68"/>
    </row>
    <row r="734" spans="1:13" x14ac:dyDescent="0.4">
      <c r="A734" s="22" t="s">
        <v>3080</v>
      </c>
      <c r="B734" s="22" t="s">
        <v>775</v>
      </c>
      <c r="C734" s="22">
        <v>0</v>
      </c>
      <c r="D734" s="22">
        <v>10</v>
      </c>
      <c r="E734" s="22">
        <v>6.60948243294294</v>
      </c>
      <c r="F734" s="22">
        <v>1.1955661900711201</v>
      </c>
      <c r="G734" s="22">
        <v>-2.5690924157754602</v>
      </c>
      <c r="H734" s="22" t="s">
        <v>741</v>
      </c>
      <c r="I734" s="22">
        <v>26470</v>
      </c>
      <c r="J734" s="23">
        <f t="shared" si="50"/>
        <v>1</v>
      </c>
      <c r="K734" s="61"/>
      <c r="L734" s="66"/>
      <c r="M734" s="72"/>
    </row>
    <row r="735" spans="1:13" x14ac:dyDescent="0.4">
      <c r="A735" s="22" t="s">
        <v>3070</v>
      </c>
      <c r="B735" s="22" t="s">
        <v>775</v>
      </c>
      <c r="C735" s="22">
        <v>0</v>
      </c>
      <c r="D735" s="22">
        <v>10</v>
      </c>
      <c r="E735" s="22">
        <v>5.8907064601436101</v>
      </c>
      <c r="F735" s="22">
        <v>1.5291297211408399</v>
      </c>
      <c r="G735" s="22">
        <v>-1.1179486892055801</v>
      </c>
      <c r="H735" s="22" t="s">
        <v>741</v>
      </c>
      <c r="I735" s="22">
        <v>26470</v>
      </c>
      <c r="J735" s="23">
        <f t="shared" si="50"/>
        <v>1</v>
      </c>
      <c r="K735" s="22"/>
      <c r="L735" s="68"/>
      <c r="M735" s="68"/>
    </row>
    <row r="736" spans="1:13" x14ac:dyDescent="0.4">
      <c r="A736" s="22" t="s">
        <v>1921</v>
      </c>
      <c r="B736" s="22" t="s">
        <v>775</v>
      </c>
      <c r="C736" s="22">
        <v>0</v>
      </c>
      <c r="D736" s="22">
        <v>6000000000000</v>
      </c>
      <c r="E736" s="22">
        <v>2392864295.9816499</v>
      </c>
      <c r="F736" s="22">
        <v>52225175111.646698</v>
      </c>
      <c r="G736" s="22">
        <v>69.922679179544801</v>
      </c>
      <c r="H736" s="22" t="s">
        <v>741</v>
      </c>
      <c r="I736" s="22">
        <v>26470</v>
      </c>
      <c r="J736" s="23">
        <f t="shared" si="50"/>
        <v>1</v>
      </c>
      <c r="K736" s="22"/>
      <c r="L736" s="68"/>
      <c r="M736" s="68"/>
    </row>
    <row r="737" spans="1:13" x14ac:dyDescent="0.4">
      <c r="A737" s="22" t="s">
        <v>1892</v>
      </c>
      <c r="B737" s="22" t="s">
        <v>775</v>
      </c>
      <c r="C737" s="22">
        <v>0</v>
      </c>
      <c r="D737" s="22">
        <v>999</v>
      </c>
      <c r="E737" s="22">
        <v>32.895122024933897</v>
      </c>
      <c r="F737" s="22">
        <v>11.868504944161</v>
      </c>
      <c r="G737" s="22">
        <v>60.921938452839399</v>
      </c>
      <c r="H737" s="22" t="s">
        <v>741</v>
      </c>
      <c r="I737" s="22">
        <v>26470</v>
      </c>
      <c r="J737" s="23">
        <f t="shared" si="50"/>
        <v>1</v>
      </c>
      <c r="K737" s="59"/>
      <c r="L737" s="68"/>
      <c r="M737" s="68"/>
    </row>
    <row r="738" spans="1:13" x14ac:dyDescent="0.4">
      <c r="A738" s="22" t="s">
        <v>3086</v>
      </c>
      <c r="B738" s="22" t="s">
        <v>806</v>
      </c>
      <c r="C738" s="47" t="s">
        <v>741</v>
      </c>
      <c r="D738" s="47" t="s">
        <v>741</v>
      </c>
      <c r="E738" s="22" t="s">
        <v>741</v>
      </c>
      <c r="F738" s="22" t="s">
        <v>741</v>
      </c>
      <c r="G738" s="22" t="s">
        <v>741</v>
      </c>
      <c r="H738" s="22">
        <v>3</v>
      </c>
      <c r="I738" s="22">
        <v>26470</v>
      </c>
      <c r="J738" s="23">
        <f t="shared" si="50"/>
        <v>1</v>
      </c>
      <c r="K738" s="22"/>
      <c r="L738" s="68"/>
      <c r="M738" s="68"/>
    </row>
    <row r="739" spans="1:13" x14ac:dyDescent="0.4">
      <c r="A739" s="22" t="s">
        <v>1944</v>
      </c>
      <c r="B739" s="22" t="s">
        <v>775</v>
      </c>
      <c r="C739" s="22">
        <v>0</v>
      </c>
      <c r="D739" s="22">
        <v>60</v>
      </c>
      <c r="E739" s="22">
        <v>41.7572723838312</v>
      </c>
      <c r="F739" s="22">
        <v>16.030185497020199</v>
      </c>
      <c r="G739" s="22">
        <v>-0.26298628836343702</v>
      </c>
      <c r="H739" s="22" t="s">
        <v>741</v>
      </c>
      <c r="I739" s="22">
        <v>26470</v>
      </c>
      <c r="J739" s="23">
        <f t="shared" si="50"/>
        <v>1</v>
      </c>
      <c r="K739" s="22"/>
      <c r="L739" s="68"/>
      <c r="M739" s="68"/>
    </row>
    <row r="740" spans="1:13" x14ac:dyDescent="0.4">
      <c r="A740" s="22" t="s">
        <v>1914</v>
      </c>
      <c r="B740" s="22" t="s">
        <v>806</v>
      </c>
      <c r="C740" s="22" t="s">
        <v>741</v>
      </c>
      <c r="D740" s="22" t="s">
        <v>741</v>
      </c>
      <c r="E740" s="22" t="s">
        <v>741</v>
      </c>
      <c r="F740" s="22" t="s">
        <v>741</v>
      </c>
      <c r="G740" s="22" t="s">
        <v>741</v>
      </c>
      <c r="H740" s="22">
        <v>2</v>
      </c>
      <c r="I740" s="22">
        <v>26470</v>
      </c>
      <c r="J740" s="23">
        <f t="shared" si="50"/>
        <v>1</v>
      </c>
      <c r="K740" s="61"/>
      <c r="L740" s="46"/>
      <c r="M740" s="68"/>
    </row>
    <row r="741" spans="1:13" x14ac:dyDescent="0.4">
      <c r="A741" s="22" t="s">
        <v>1918</v>
      </c>
      <c r="B741" s="22" t="s">
        <v>806</v>
      </c>
      <c r="C741" s="22" t="s">
        <v>741</v>
      </c>
      <c r="D741" s="22" t="s">
        <v>741</v>
      </c>
      <c r="E741" s="62" t="s">
        <v>741</v>
      </c>
      <c r="F741" s="62" t="s">
        <v>741</v>
      </c>
      <c r="G741" s="22" t="s">
        <v>741</v>
      </c>
      <c r="H741" s="22">
        <v>2</v>
      </c>
      <c r="I741" s="22">
        <v>26470</v>
      </c>
      <c r="J741" s="23">
        <f t="shared" si="50"/>
        <v>1</v>
      </c>
      <c r="K741" s="22"/>
      <c r="L741" s="46"/>
      <c r="M741" s="68"/>
    </row>
    <row r="742" spans="1:13" x14ac:dyDescent="0.4">
      <c r="A742" s="22" t="s">
        <v>1917</v>
      </c>
      <c r="B742" s="22" t="s">
        <v>806</v>
      </c>
      <c r="C742" s="22" t="s">
        <v>741</v>
      </c>
      <c r="D742" s="22" t="s">
        <v>741</v>
      </c>
      <c r="E742" s="22" t="s">
        <v>741</v>
      </c>
      <c r="F742" s="22" t="s">
        <v>741</v>
      </c>
      <c r="G742" s="22" t="s">
        <v>741</v>
      </c>
      <c r="H742" s="22">
        <v>2</v>
      </c>
      <c r="I742" s="22">
        <v>26470</v>
      </c>
      <c r="J742" s="23">
        <f t="shared" si="50"/>
        <v>1</v>
      </c>
      <c r="K742" s="61"/>
      <c r="L742" s="67"/>
      <c r="M742" s="72"/>
    </row>
    <row r="743" spans="1:13" x14ac:dyDescent="0.4">
      <c r="A743" s="20" t="s">
        <v>1925</v>
      </c>
      <c r="B743" s="20" t="s">
        <v>806</v>
      </c>
      <c r="C743" s="20" t="s">
        <v>741</v>
      </c>
      <c r="D743" s="20" t="s">
        <v>741</v>
      </c>
      <c r="E743" s="20" t="s">
        <v>741</v>
      </c>
      <c r="F743" s="20" t="s">
        <v>741</v>
      </c>
      <c r="G743" s="20" t="s">
        <v>741</v>
      </c>
      <c r="H743" s="20">
        <v>2</v>
      </c>
      <c r="I743" s="20">
        <v>26470</v>
      </c>
      <c r="J743" s="21">
        <f t="shared" si="50"/>
        <v>1</v>
      </c>
      <c r="K743" s="20" t="s">
        <v>1879</v>
      </c>
      <c r="L743" s="20"/>
      <c r="M743" s="20"/>
    </row>
    <row r="744" spans="1:13" x14ac:dyDescent="0.4">
      <c r="A744" s="20" t="s">
        <v>843</v>
      </c>
      <c r="B744" s="20" t="s">
        <v>806</v>
      </c>
      <c r="C744" s="20" t="s">
        <v>741</v>
      </c>
      <c r="D744" s="20" t="s">
        <v>741</v>
      </c>
      <c r="E744" s="20" t="s">
        <v>741</v>
      </c>
      <c r="F744" s="20" t="s">
        <v>741</v>
      </c>
      <c r="G744" s="20" t="s">
        <v>741</v>
      </c>
      <c r="H744" s="20">
        <v>2</v>
      </c>
      <c r="I744" s="20">
        <v>26470</v>
      </c>
      <c r="J744" s="21">
        <f t="shared" si="50"/>
        <v>1</v>
      </c>
      <c r="K744" s="20" t="s">
        <v>1879</v>
      </c>
      <c r="L744" s="20"/>
      <c r="M744" s="20"/>
    </row>
    <row r="745" spans="1:13" x14ac:dyDescent="0.4">
      <c r="A745" s="20" t="s">
        <v>800</v>
      </c>
      <c r="B745" s="20" t="s">
        <v>775</v>
      </c>
      <c r="C745" s="20">
        <v>19</v>
      </c>
      <c r="D745" s="20">
        <v>67</v>
      </c>
      <c r="E745" s="20">
        <v>38.934000755572001</v>
      </c>
      <c r="F745" s="20">
        <v>8.48793393314509</v>
      </c>
      <c r="G745" s="20">
        <v>0.10623257827206201</v>
      </c>
      <c r="H745" s="20" t="s">
        <v>741</v>
      </c>
      <c r="I745" s="20">
        <v>26470</v>
      </c>
      <c r="J745" s="21">
        <f t="shared" si="50"/>
        <v>1</v>
      </c>
      <c r="K745" s="20" t="s">
        <v>1879</v>
      </c>
      <c r="L745" s="20"/>
      <c r="M745" s="20"/>
    </row>
    <row r="746" spans="1:13" x14ac:dyDescent="0.4">
      <c r="A746" s="93" t="s">
        <v>1905</v>
      </c>
      <c r="B746" s="93" t="s">
        <v>806</v>
      </c>
      <c r="C746" s="93" t="s">
        <v>741</v>
      </c>
      <c r="D746" s="93" t="s">
        <v>741</v>
      </c>
      <c r="E746" s="93" t="s">
        <v>741</v>
      </c>
      <c r="F746" s="93" t="s">
        <v>741</v>
      </c>
      <c r="G746" s="93" t="s">
        <v>741</v>
      </c>
      <c r="H746" s="93">
        <v>1</v>
      </c>
      <c r="I746" s="93">
        <v>26470</v>
      </c>
      <c r="J746" s="104">
        <f t="shared" si="50"/>
        <v>1</v>
      </c>
      <c r="K746" s="93" t="s">
        <v>1869</v>
      </c>
      <c r="L746" s="93"/>
      <c r="M746" s="93"/>
    </row>
  </sheetData>
  <mergeCells count="16">
    <mergeCell ref="A675:C675"/>
    <mergeCell ref="F675:H675"/>
    <mergeCell ref="F636:H636"/>
    <mergeCell ref="J107:K107"/>
    <mergeCell ref="F604:H604"/>
    <mergeCell ref="A604:C604"/>
    <mergeCell ref="F620:H620"/>
    <mergeCell ref="E107:E108"/>
    <mergeCell ref="F107:G107"/>
    <mergeCell ref="H107:I107"/>
    <mergeCell ref="A636:C636"/>
    <mergeCell ref="A620:C620"/>
    <mergeCell ref="A588:C588"/>
    <mergeCell ref="F588:H588"/>
    <mergeCell ref="A653:C653"/>
    <mergeCell ref="F653:H653"/>
  </mergeCells>
  <phoneticPr fontId="15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7.399999999999999" x14ac:dyDescent="0.4"/>
  <sheetData>
    <row r="1" spans="1:1" x14ac:dyDescent="0.4">
      <c r="A1" s="213"/>
    </row>
    <row r="2" spans="1:1" x14ac:dyDescent="0.4">
      <c r="A2" s="213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test</vt:lpstr>
      <vt:lpstr>new</vt:lpstr>
      <vt:lpstr>merchant</vt:lpstr>
      <vt:lpstr>test_target(out)</vt:lpstr>
      <vt:lpstr>merchant_merchant_id_중복</vt:lpstr>
      <vt:lpstr>2.신청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Jaewon</dc:creator>
  <cp:lastModifiedBy>hoyoung</cp:lastModifiedBy>
  <cp:revision>23</cp:revision>
  <dcterms:created xsi:type="dcterms:W3CDTF">2012-10-30T02:40:33Z</dcterms:created>
  <dcterms:modified xsi:type="dcterms:W3CDTF">2019-01-22T08:53:23Z</dcterms:modified>
  <cp:version>0906.0100.01</cp:version>
</cp:coreProperties>
</file>