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heetId="1" r:id="rId4"/>
  </sheets>
  <definedNames>
    <definedName name="complex">export!$Q$272</definedName>
    <definedName name="rater">export!$Q$269</definedName>
    <definedName name="contrad">export!$Q$264</definedName>
    <definedName name="context">export!$Q$271</definedName>
    <definedName name="summary">export!$Q$266</definedName>
  </definedNames>
  <calcPr/>
  <extLst>
    <ext uri="GoogleSheetsCustomDataVersion1">
      <go:sheetsCustomData xmlns:go="http://customooxmlschemas.google.com/" r:id="rId5" roundtripDataSignature="AMtx7mjCOSWvlgVDSp0QcPI097sic/Ljmg=="/>
    </ext>
  </extLst>
</workbook>
</file>

<file path=xl/sharedStrings.xml><?xml version="1.0" encoding="utf-8"?>
<sst xmlns="http://schemas.openxmlformats.org/spreadsheetml/2006/main" count="1127" uniqueCount="1122">
  <si>
    <t>combined_vectors</t>
  </si>
  <si>
    <t>Complete Content</t>
  </si>
  <si>
    <t>rawPrediction</t>
  </si>
  <si>
    <t>probability</t>
  </si>
  <si>
    <t>Model Prediction</t>
  </si>
  <si>
    <t>Raters Combined</t>
  </si>
  <si>
    <t>Missclassified</t>
  </si>
  <si>
    <t>I</t>
  </si>
  <si>
    <t>Reason for misclassification</t>
  </si>
  <si>
    <t>secondary reason</t>
  </si>
  <si>
    <t>model 0 rater 1</t>
  </si>
  <si>
    <t>model 2 rater 1</t>
  </si>
  <si>
    <t>model 0 rater 2</t>
  </si>
  <si>
    <t>model 1 rater 0 or 2</t>
  </si>
  <si>
    <t>model 1 rater 0</t>
  </si>
  <si>
    <t>model 2 rater 0</t>
  </si>
  <si>
    <t>model 1 rater 0 or 1</t>
  </si>
  <si>
    <t>{"vectorType":"sparse","length":11633,"indices":[0,1,2,3,4,5,6,7,8,9,10,11,12,13,14,15,16,17,18,19,21,22,23,27,28,30,32,33,34,36,37,40,41,43,45,47,50,53,56,57,58,59,60,61,62,63,67,68,69,75,78,80,82,83,84,85,88,91,93,95,97,98,101,102,103,104,111,113,118,123,124,125,128,130,131,134,141,143,146,150,153,155,158,159,162,163,167,169,175,183,184,185,189,196,197,199,202,213,217,218,219,221,224,232,239,243,249,251,252,257,270,272,286,289,293,296,305,310,311,316,317,318,320,327,330,333,337,342,362,365,366,367,374,380,388,392,399,420,424,429,436,438,442,469,470,484,487,490,492,495,496,502,514,515,516,526,530,535,549,554,556,559,564,573,574,579,584,590,594,617,623,639,640,663,664,668,669,695,708,709,726,730,748,765,805,808,812,821,837,840,864,868,915,930,935,957,959,961,999,1021,1029,1051,1061,1078,1083,1094,1113,1116,1127,1132,1228,1265,1269,1279,1305,1325,1337,1397,1416,1437,1476,1484,1490,1539,1553,1558,1576,1577,1578,1598,1607,1630,1713,1738,1761,1786,1803,1817,1844,1865,1866,1873,1877,1889,1905,1912,1918,1926,2000,2012,2015,2020,2021,2041,2055,2114,2145,2154,2193,2202,2221,2237,2299,2470,2505,2507,2558,2654,2733,2759,2806,2822,2887,2892,2898,2970,2979,3012,3026,3105,3180,3211,3246,3271,3333,3347,3943,4371,4600,4617,4652,4680,4714,4813,4971,5039,5478,5651,5684,5767,5780,5939,5945,6028,6041,6042,6045,6339,6496,6543,6647,6799,7130,7202,7867,8118,8361,8364,8735,9166,9486,10152,10992,11044,11074,11191,11547,11604,11616,11623,11624],"values":[0.9905916442957273,7.0990811108152405,4.57455312987794,2.4523346917125672,0.8357102452148159,1.7274989305584176,0.8780695190539572,1.9530191837344197,2.99387440582408,1.9636575066896196,4.366574477408065,2.0845734447638478,4.414479241594928,1.1066364039381575,1.2150226405125208,2.43679064998232,2.6808205511082472,5.271071195217456,1.3480731482996928,1.3480731482996928,4.29687368215113,5.762778552720357,2.950065551521962,6.896628459018986,3.0762335023751155,1.4239578458245656,3.0211841555949355,5.762778552720357,3.03936609899744,1.5906347854710043,1.6723128164852714,8.415040528010097,3.5459126845299176,1.7439688053917064,5.23190641617512,1.7326050467413914,1.7788560643921472,1.815004578508458,1.8718021769015913,1.8783168579227851,3.823085011102211,3.654700828661515,12.155717140373099,2.0567245153956035,7.955095413948383,5.634950573768355,2.0489423749535485,1.9183221925364842,1.9815010941580158,6.123660986578915,2.0804410420129194,2.1465808445174646,2.0412203288596382,2.104733734581964,2.1380701548495558,6.5976737340086595,2.172556330920725,4.36273392120576,2.217406897086077,2.172556330920725,2.1380701548495558,2.217406897086077,6.764383287473092,4.5675639320618995,2.2547944291576973,2.3444065878473843,2.274025791085585,2.2453156852031535,2.2837819660309497,4.709755775429359,7.128465858485894,2.3654599970452166,2.293634262473961,8.704264782248249,4.862835929674028,4.932207045649808,4.752310572323929,4.932207045649808,2.4428466606606367,2.5267281446413388,2.5020355320509675,5.078613853696398,2.5267281446413388,2.5267281446413388,2.5020355320509675,2.81441021709312,2.4899141715186226,2.6046896861110507,2.7040621599242547,2.6046896861110507,5.349296549435922,2.5143056246427817,9.11266130522199,2.5912666657789103,2.6182953381668295,8.20310252825875,2.646074902273905,2.7343675094195836,2.689247074139114,2.719100037288795,5.563240788540258,2.765620052923688,2.7343675094195836,2.831217335409501,2.765620052923688,2.938462865763099,5.595761830283819,2.883403088580071,5.839541465501893,5.595761830283819,5.876925731526198,2.8483117687688013,26.412823943702495,3.0801133828261253,8.544935306306403,5.876925731526198,5.802843188165499,2.9967317738870745,2.9769291465908947,2.938462865763099,2.938462865763099,2.938462865763099,12.68434064412741,6.160226765652251,6.033868962409188,6.160226765652251,6.249130290793919,3.1245651453969594,3.297836866670996,6.249130290793919,3.195182712610913,12.408369158179603,9.659625975603852,3.1245651453969594,6.595673733341992,6.439750650402568,3.1710851610318525,3.195182712610913,3.2711686195888348,6.650471681718221,3.3252358408591105,3.195182712610913,3.5765502691400166,3.3252358408591105,3.353406717825807,3.68987895444702,3.443018876515494,3.353406717825807,3.443018876515494,3.3252358408591105,3.353406717825807,3.3252358408591105,3.5075573976530654,3.5075573976530654,3.5765502691400166,3.6129179133108917,3.474767574830074,3.474767574830074,3.5075573976530654,3.41224721784874,3.41224721784874,3.474767574830074,3.68987895444702,3.443018876515494,3.443018876515494,3.474767574830074,3.7732605633860707,3.5414589493287463,7.0829178986574926,3.6129179133108917,3.6129179133108917,3.68987895444702,3.6129179133108917,3.6506582412937387,3.6506582412937387,3.5765502691400166,3.730700948967275,7.37975790889404,7.3013164825874775,3.730700948967275,3.6506582412937387,3.817712325956905,3.68987895444702,3.8642323415917974,3.7732605633860707,3.7732605633860707,3.817712325956905,3.9130225057612296,3.9130225057612296,3.817712325956905,3.9130225057612296,3.9130225057612296,4.13616605707544,3.96431580014878,4.018383021419056,8.539394899399923,4.4238481295272205,4.018383021419056,4.075541435259004,4.343805421853684,4.269697449699962,4.018383021419056,8.151082870518009,4.200704578213011,4.13616605707544,4.075541435259004,8.687610843707368,4.075541435259004,4.200704578213011,8.539394899399923,4.269697449699962,4.51085950651685,8.847696259054441,4.4238481295272205,4.343805421853684,4.343805421853684,4.6061696863211745,9.925689260519814,4.51085950651685,4.711530201979001,4.4238481295272205,4.711530201979001,9.0217190130337,4.6061696863211745,4.6061696863211745,4.6061696863211745,4.51085950651685,4.51085950651685,4.51085950651685,4.6061696863211745,4.6061696863211745,4.51085950651685,4.6061696863211745,4.6061696863211745,10.233990620174332,4.829313237635384,4.829313237635384,4.711530201979001,4.711530201979001,4.711530201979001,4.829313237635384,4.711530201979001,4.711530201979001,4.711530201979001,49.7248607900422,4.711530201979001,4.829313237635384,9.925689260519814,4.962844630259907,4.829313237635384,4.829313237635384,4.962844630259907,4.829313237635384,4.962844630259907,4.829313237635384,4.829313237635384,16.56738125458599,5.116995310087166,4.962844630259907,4.962844630259907,5.116995310087166,4.962844630259907,4.962844630259907,5.29931686688112,5.29931686688112,5.116995310087166,5.116995310087166,5.116995310087166,5.116995310087166,5.116995310087166,5.116995310087166,5.116995310087166,5.52246041819533,5.29931686688112,5.29931686688112,5.29931686688112,11.04492083639066,5.29931686688112,5.29931686688112,5.29931686688112,5.29931686688112,5.29931686688112,5.52246041819533,5.52246041819533,5.29931686688112,5.52246041819533,5.52246041819533,5.810142490647111,5.810142490647111,12.43121519751055,5.810142490647111,5.810142490647111,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</si>
  <si>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PINOCCHIO - someone has to grow some balls of wood and say it: it's not that great! GDT is past his prime. 4* out of 10*
After watching GDT's latest work "Pinocchio" I went online to see if people were as disappointed as I was. Surprisingly, I couldn't find a single professional review that didn't applaud the film as a wonderful masterpiece. If movie critics don't have the balls to say it, I will: GDT has lost his mojo. What started to show in the mediocre and over-hyped Shape of Water and became even more apparent in the over-long and lacklustre Nightmare Alley is obvious after Pinocchio: GDT is not a very talented storyteller - and subtlety is NOT his strong suit. None of the two mentioned earlier films caught me on an emotional level and Pinocchio also completely failed to do so. It felt a bit like it's main character: wooden and without a true heart.
The film might look brilliant on a technical level but even the optical surface lacks heart. I was surprised that supposedly this was all stop-motion, because it felt like CGI all the way. I don't know what it was exactly but the film simply looks too perfect. The characters and scenery never come across like puppets, everything feels animated. Even if they put in years of handy work, I am sure they glossed over all the frames digitally and enhanced the images.
The first twenty minutes of the film were great and showed GDT's potential. However, as soon as Pinocchio showed up, it all went down the drain. If the film's biggest weakness is its main character, you have a problem. I did not like the design and looks of Pinocchio, at all. He looks creepy. Plus, the dude is a completely obnoxious jack-ass who is super-annoying. His voice was particularly bothersome. How are we supposed to root for him? I knew it was over when he started to sing his first song and my ears started bleeding. That song made absolutely no sense. Pino knows perfect English and knows all the words, until he doesn't when the song need him to.
Why was this a musical anyway? Every single song was terrible and the lyrics were so bad. The music added nothing to the narrative but catapulted me right out of the film, as I had to resist the urge to fast forward whenever they started singing.
The film generally drags a lot and could and should have easily been cut about 30 minutes. It struggles to find its tone and therefore its audience. Is it aimed at children? Too dark and all over the place. At adults? Not really dark and emotional enough and too childish.
Another major flaw is the over-bloated, weak script. The story is messy and all over the place. GDT shoves so many narrative threads and sceneries into the film that it completely loses fo-cus and fails to tell a cohesive story. There is the church theme, the carnival, the war camp (?), the Mussolini thread, the fish monster part, the other-world-hell narrative - it's just too much. All these disjointed scenes sure try to bring across a message. And they do so VERY heavy-handed. As I said, subtlety is not GDT strong suit. For example, we all know that war is horrifying and fascism is evil. However, both these topics were handled way better in GDT's early (and ONLY) masterpiece Pan's Labyrinth. This time around, he just crams these things into the film without saying anything new about them. He just shows them and spells them out. The terror of Mussolini's fascist regime is never felt.
Unfortunately, everything is literally spelled out in this film. Be who you are, don't try to be someone else. Don't project your dead son into a puppet. Religion is dumb. War is terrible. Let go, don't lose yourself in grief. Immortality is worse than dying. Lying is bad but sometimes, when it gets you somewhere, it's fine (??).
One gets the impression that either, GDT doesn't truly care about his messages or he simply doesn't have the narrative capacity to convey them in a convincing manner. He kind of picks them up, looks at them, briefly shows them to us and then drops them to pick up the next shiny idea he finds on the ground. For the viewers, this is unsatisfying and left me feeling stale.
One cannot help but have the impression that GDT only truly cares about himself and showing off all he has accomplished while neglecting careful story-telling. This can best be seen by the fact, that he puts his name in front of the movie title. A thing, film-makers typically do once they are past their prime. GDT marvels in the glory of his own name and the technical flex of the animation. This hubris culminates in the casting of friggin Cate Blanchett - only to have her voice a darn monkey without a single word of dialogue.
The Scottish cricket voiced by McGregor is tasked with watching over Pinocchio and providing him moral guidance to become a good boy, which is set-up big time in the beginning. I have never seen a character fail more miserably at their quest. He does not once guide the guy or even speak to him much during the film, for that matter. In the end, he goes like "Yeah, I did my best, that's all you can ask of me." and is granted his one wish.
I did like Mr. Filch as Geppetto, though, he did a fantastic job! Swinton and Pearlman did al-right, too.
All in all, a pretty big disappointment.</t>
  </si>
  <si>
    <t>{"vectorType":"dense","length":3,"values":[-14202.528422868281,-14464.670020784326,-14171.63198790395]}</t>
  </si>
  <si>
    <t>{"vectorType":"dense","length":3,"values":[3.8181130613630184e-14,5.434997294935586e-128,0.9999999999999618]}</t>
  </si>
  <si>
    <t>{"vectorType":"sparse","length":11633,"indices":[0,1,2,3,4,5,6,7,8,9,11,12,14,17,18,20,24,25,26,27,28,30,31,33,36,40,43,44,45,49,50,51,52,54,57,59,62,63,70,75,78,82,84,88,94,99,101,104,109,115,118,119,121,123,125,131,136,138,141,142,145,146,147,149,152,157,166,172,173,183,185,190,206,212,213,217,218,237,250,280,310,312,331,334,338,341,352,362,389,390,409,416,418,433,443,459,462,513,538,550,562,572,577,614,624,635,636,643,659,667,703,743,771,786,788,803,824,826,831,853,864,905,914,944,965,985,1001,1017,1025,1026,1050,1105,1159,1239,1291,1357,1432,1512,1513,1526,1547,1571,1680,1696,1702,1713,1715,1723,1729,1757,1780,1806,1821,1854,1881,1894,1901,2010,2139,2189,2190,2297,2340,2432,2472,2539,2564,2580,2628,2631,2677,2685,2730,2783,2806,2907,3070,3295,3305,3590,3849,3868,3872,3886,3994,4003,4255,4271,4421,4607,4684,4751,5063,5116,5117,5234,5273,5580,5698,5787,5843,5900,6006,6238,6417,7195,7598,7851,8284,9567,9864,10406,11064,11604,11616,11617,11618],"values":[5.4482540436265,1.1831801851358734,2.28727656493897,1.634889794475045,1.6714204904296317,1.7274989305584176,1.7561390381079145,4.8825479593360495,3.9918325410987734,0.9818287533448098,3.1268601671457716,1.103619810398732,2.4300452810250417,1.317767798804364,2.6961462965993856,2.8231731080440374,2.6808205511082472,1.4156933359746722,1.4491692651710617,1.3793256918037973,1.5381167511875578,1.4239578458245656,2.985308754221601,1.4406946381800894,1.5906347854710043,1.6830081056020194,1.7439688053917064,3.522520605003535,1.7439688053917064,1.7496994801006915,3.5577121287842943,1.7213689734744655,1.7847907999119617,1.8398505770949891,1.8783168579227851,1.8273504143307575,1.9887738534870958,1.8783168579227851,2.033557456114069,2.0412203288596382,2.0804410420129194,2.0412203288596382,6.414210464548667,2.172556330920725,2.0965704239428034,4.434813794172154,2.2547944291576973,2.3444065878473843,4.54805158217117,4.627269858361261,2.2837819660309497,2.2837819660309497,2.431417964837014,2.3548778877146797,4.730919994090433,2.431417964837014,2.454407483061713,2.4089451089849554,2.3761552861619646,2.3237873006446486,2.5267281446413388,2.4428466606606367,2.4428466606606367,2.5267281446413388,2.4899141715186226,2.6182953381668295,2.5143056246427817,2.6602595372658615,5.156042878057779,2.6046896861110507,2.5143056246427817,5.876925731526198,2.6320886602991656,2.749871695955549,2.7343675094195836,2.689247074139114,2.719100037288795,2.674648274717961,2.7978809151419095,2.883403088580071,2.9967317738870745,3.058607177605162,2.9769291465908947,6.249130290793919,3.1710851610318525,6.342170322063705,2.9967317738870745,3.297836866670996,3.147554663621658,3.1710851610318525,3.353406717825807,6.650471681718221,3.297836866670996,3.3252358408591105,3.3252358408591105,3.2711686195888348,6.949535149660148,10.838753739932676,7.92863160029756,3.474767574830074,3.474767574830074,3.6506582412937387,8.036766042838112,27.0651570391011,3.6129179133108917,3.730700948967275,8.27233211415088,3.5765502691400166,3.7732605633860707,3.6506582412937387,3.7732605633860707,3.730700948967275,7.63542465191381,3.9130225057612296,3.7732605633860707,3.8642323415917974,3.96431580014878,3.96431580014878,3.96431580014878,3.9130225057612296,3.9130225057612296,4.075541435259004,3.96431580014878,4.200704578213011,3.96431580014878,4.018383021419056,4.018383021419056,4.13616605707544,4.200704578213011,4.13616605707544,4.075541435259004,13.53257851955055,4.200704578213011,4.200704578213011,4.343805421853684,4.4238481295272205,4.51085950651685,4.6061696863211745,4.6061696863211745,4.6061696863211745,4.6061696863211745,4.6061696863211745,4.6061696863211745,4.6061696863211745,4.711530201979001,4.6061696863211745,4.711530201979001,4.711530201979001,4.6061696863211745,4.6061696863211745,4.6061696863211745,4.711530201979001,9.925689260519814,4.829313237635384,9.925689260519814,4.829313237635384,9.658626475270768,4.829313237635384,4.829313237635384,4.962844630259907,4.962844630259907,4.962844630259907,10.59863373376224,4.962844630259907,5.29931686688112,5.29931686688112,5.116995310087166,5.116995310087166,5.116995310087166,5.116995310087166,5.116995310087166,5.116995310087166,5.116995310087166,5.29931686688112,5.116995310087166,5.52246041819533,5.29931686688112,11.04492083639066,5.29931686688112,5.52246041819533,5.52246041819533,5.52246041819533,5.52246041819533,5.52246041819533,5.52246041819533,5.52246041819533,5.810142490647111,5.810142490647111,5.810142490647111,5.810142490647111,5.810142490647111,5.810142490647111,12.43121519751055,12.43121519751055,5.810142490647111,5.810142490647111,5.810142490647111,5.810142490647111,5.810142490647111,5.810142490647111,5.810142490647111,5.810142490647111,12.43121519751055,6.215607598755275,6.215607598755275,6.215607598755275,6.215607598755275,6.215607598755275,6.215607598755275,6.215607598755275,6.215607598755275,6.215607598755275,6.215607598755275,1,1,1,1]}</t>
  </si>
  <si>
    <t>If Justice's Stress Became a Movie Athena is a bleak, almost dystopian look at the near future of France, a country familiar with racial tensions. We follow three brothers: Karim, a revolutionary leader of the community in revolt, Athena (Salimane), Abdel, a respected military man (Dessalah), and Moktar, a drug dealer (Embarek), as they reel from the death of their brother Idir, at the hands of police.
The death, supposedly the third in one month, leads to an uprising reminiscent of the 1871 Paris Commune, where the city essentially seceded from France for a year. Athena follows the chaos and starts with possibly the best intro of 2022: a blistering, intense one take that introduces the movie with an incredible bang. It's so good I've watched the intro itself three times.
But Athena doesn't let up from there; this isn't a movie that bogs itself down in drama and conversation. It's high octane, kinetic, and a feast for the senses. This is a gorgeous movie; the cinematography so perfectly captures the chaos and finds beauty in it. There are literal shots from this movie that I could see being album covers. The music is epic; orchestral mixed with booming synth that gives this very contemporary story a timelessness. It's as if we're watching an ancient siege take place in the 21st century. I can't gush enough about the amazing music, especially that sinister main theme.
The performances are also excellent; Salimane and Dessalah in particular convey a lot with their facial expressions; I fully understood the dynamics of their complicated relationship even though they shared the screen together quite briefly.
When I first watched Athena, I was a bit disappointed by the lack of substance to the story; while we get clues as to why the anger that is displayed in the film - the anger of immigrant communities vis a vis their interactions with the police in suburban Paris - the world we're entering isn't *fully* disclosed to us.
There are also some plot developments that I don't think make a ton of sense, and the movie begins to falter a bit for me by Act III. There's a plot development and we're sort of rushed into a the third act; the people I watched this movie with were shocked the movie was ending so quickly. It felt like we could've and should've gotten more.
But, the fact that I could watch this movie with others and know they'd be entertained is kind of a miracle. The French tend to make films about their society collapsing along racial and religious lines quite a bit. It's something I would never really expect to see from American filmmakers, and it's incredible to see it so often from France (I'm thinking of movies like Frontieres, Les Miserables etc.).
If you want to introduce audiences to French cinema, you really can't get better than Athena. It's an incredible, accessible, and very rewatchable movie. I highly recommend it, because I guarantee you're probably not going to see anything like it.</t>
  </si>
  <si>
    <t>{"vectorType":"dense","length":3,"values":[-8859.461034410742,-8591.582328483813,-8638.229384156857]}</t>
  </si>
  <si>
    <t>{"vectorType":"dense","length":3,"values":[4.589403014322211e-117,1,5.513674502911775e-21]}</t>
  </si>
  <si>
    <t>{"vectorType":"sparse","length":11633,"indices":[0,1,2,3,4,5,6,8,9,11,12,15,23,32,39,41,43,47,48,49,50,52,54,62,69,75,83,92,100,102,104,111,112,120,128,135,143,147,173,180,183,267,295,303,323,381,410,423,428,431,432,446,472,486,586,625,708,716,741,901,942,1055,1077,1099,1140,1150,1196,1234,1984,2846,3029,3189,3282,3335,3585,4002,4239,6298,6394,8884,10709,11608,11621,11622,11628],"values":[0.49529582214786366,1.7747702777038101,4.57455312987794,0.8174448972375224,1.6714204904296317,1.7274989305584176,0.8780695190539572,0.9979581352746933,0.9818287533448098,1.0422867223819239,1.103619810398732,1.21839532499116,1.475032775760981,1.5105920777974677,1.9459101490553132,1.7729563422649588,1.7439688053917064,1.7326050467413914,1.8335809640813936,1.7496994801006915,1.7788560643921472,1.7847907999119617,1.8398505770949891,1.9887738534870958,1.9815010941580158,2.0412203288596382,2.104733734581964,2.1992245780028865,2.1992245780028865,4.5675639320618995,2.3444065878473843,2.274025791085585,2.274025791085585,2.749871695955549,2.293634262473961,2.466103522824904,2.466103522824904,2.4428466606606367,2.5780214390288894,2.5649493574615367,2.6046896861110507,2.7978809151419095,2.938462865763099,2.9575110607337933,6.595673733341992,8.036766042838112,3.195182712610913,4.269697449699962,6.390365425221826,3.353406717825807,6.5423372391776695,3.474767574830074,3.353406717825807,3.297836866670996,10.72965080742005,12.226624305777012,3.6506582412937387,3.96431580014878,3.68987895444702,4.018383021419056,4.018383021419056,4.200704578213011,4.200704578213011,4.200704578213011,4.269697449699962,4.13616605707544,4.343805421853684,4.6061696863211745,4.829313237635384,11.04492083639066,5.29931686688112,5.29931686688112,5.29931686688112,5.29931686688112,5.52246041819533,5.52246041819533,5.52246041819533,6.215607598755275,6.215607598755275,6.215607598755275,6.215607598755275,1,1,1,1]}</t>
  </si>
  <si>
    <t>Not Sure Where Jordan Was Going I hope we are not about to see the Shyamalan effect with Jordan Peele, where the debut film is amazing and everything that follows leaves you scratching your head. I feel like I'm on that road with Peele's body of silver screen work. "Get Out" was a masterpiece, while "Us" jus didn't do it for me and now "Nope!"
Keke Palmer did her thing in the role she played (she is the star of this movie for sure) and Daniel kept up with a good performance in his own right, but the film itself was something outta the Twilight Zone. More of a sci-fi thriller than a horror flick, it had too many holes and unanswered questions for my liking. Peele's approach to filmmaking is amazing, much like Shyamalan, but the stories, like Shyamalan's are starting to fall short of being good films.
Jordan may have dreamt this story and woke up at 5am and jotted down every detail he could remember. And like our weird dreams, they never make any sense and we forget a lot of the details by the time we wake up! Nope was like one of those weird a... dreams!</t>
  </si>
  <si>
    <t>{"vectorType":"dense","length":3,"values":[-2517.6216786392365,-2568.255567897444,-2519.1477085008532]}</t>
  </si>
  <si>
    <t>{"vectorType":"dense","length":3,"values":[0.821424692803762,8.405219354313289e-23,0.17857530719623807]}</t>
  </si>
  <si>
    <t>{"vectorType":"sparse","length":11633,"indices":[0,1,2,3,4,5,6,8,11,12,13,16,18,19,20,23,30,31,32,33,34,36,37,44,46,52,53,54,56,58,59,60,63,67,68,71,78,79,80,81,82,85,86,101,103,113,119,131,133,135,139,147,152,155,158,169,172,199,204,216,217,220,221,227,230,247,249,255,260,281,295,313,327,340,343,344,378,387,392,394,427,430,481,496,506,522,540,550,562,588,600,602,603,606,615,663,686,687,703,711,737,795,809,813,849,850,893,902,933,993,1026,1062,1118,1120,1168,1184,1262,1295,1298,1302,1314,1318,1352,1371,1512,1546,1577,1585,1591,1723,1778,1936,1937,1952,1959,1961,2011,2017,2060,2093,2171,2172,2175,2242,2303,2387,2454,2471,2482,2495,2531,2538,2541,2583,2618,2679,2697,2753,3141,3326,3352,3398,3493,3583,3588,3644,3779,3955,4010,4057,4137,4139,4248,4291,4308,4413,4419,4465,4553,4593,4691,4700,4745,4779,4787,4844,4870,5183,5213,5223,5279,5422,5463,5490,5557,5609,5697,5865,5893,6052,6183,6508,6596,6658,7050,7136,7165,7254,7534,7790,7799,7893,8238,8327,8395,8400,8550,8616,9118,10007,10103,10446,10525,10695,10722,11278,11286,11293,11307,11331,11360,11377,11498,11611,11616,11617,11630],"values":[0.49529582214786366,1.1831801851358734,0.7624255216463234,2.4523346917125672,0.8357102452148159,5.182496791675253,5.268417114323744,1.9959162705493867,1.0422867223819239,1.103619810398732,1.1066364039381575,1.3404102755541236,2.6961462965993856,1.3480731482996928,2.8231731080440374,1.475032775760981,1.4239578458245656,1.4926543771108005,1.5105920777974677,2.8813892763601787,4.559049148496159,3.1812695709420087,1.6723128164852714,1.7612603025017675,3.4539424580462708,1.7847907999119617,1.815004578508458,1.8398505770949891,1.8718021769015913,3.823085011102211,1.8273504143307575,4.0519057134577,1.8783168579227851,2.0489423749535485,1.9183221925364842,4.0824406577192764,2.0804410420129194,2.0965704239428034,2.1465808445174646,2.2837819660309497,2.0412203288596382,2.1992245780028865,2.293634262473961,2.2547944291576973,2.2547944291576973,2.2453156852031535,2.2837819660309497,4.862835929674028,2.3548778877146797,2.466103522824904,4.668087601623676,2.4428466606606367,2.4899141715186226,2.539306926848199,2.5267281446413388,2.6046896861110507,5.320519074531723,2.7343675094195836,8.249615087866648,2.646074902273905,2.689247074139114,2.765620052923688,5.531240105847376,2.781620394270129,3.016934481204594,2.883403088580071,2.7978809151419095,2.9197707327509463,2.831217335409501,2.9575110607337933,2.938462865763099,3.1245651453969594,3.0801133828261253,2.9967317738870745,2.9769291465908947,3.016934481204594,3.245193133185574,6.117214355210324,3.219875325201284,3.147554663621658,3.1710851610318525,3.3252358408591105,3.3252358408591105,3.353406717825807,3.3823942546990593,7.37975790889404,7.826045011522459,6.949535149660148,3.474767574830074,3.5075573976530654,3.5765502691400166,3.5765502691400166,3.5765502691400166,3.5414589493287463,3.6129179133108917,3.6506582412937387,7.63542465191381,3.817712325956905,3.7732605633860707,15.27084930382762,3.68987895444702,3.817712325956905,3.96431580014878,4.018383021419056,3.817712325956905,4.075541435259004,3.9130225057612296,4.018383021419056,4.018383021419056,3.96431580014878,4.13616605707544,4.018383021419056,4.200704578213011,4.13616605707544,4.200704578213011,4.200704578213011,4.4238481295272205,9.0217190130337,33.80519266344769,4.269697449699962,4.4238481295272205,4.343805421853684,18.846120807916005,4.343805421853684,4.6061696863211745,4.6061696863211745,4.51085950651685,14.487939712906153,4.829313237635384,4.711530201979001,9.423060403958003,4.711530201979001,4.711530201979001,4.711530201979001,4.962844630259907,4.829313237635384,4.829313237635384,4.829313237635384,4.829313237635384,4.962844630259907,4.829313237635384,4.829313237635384,4.829313237635384,5.29931686688112,10.233990620174332,4.962844630259907,5.29931686688112,5.116995310087166,5.116995310087166,11.04492083639066,5.29931686688112,5.116995310087166,5.116995310087166,5.116995310087166,5.116995310087166,10.59863373376224,5.29931686688112,5.116995310087166,5.29931686688112,5.29931686688112,5.29931686688112,5.29931686688112,5.52246041819533,5.52246041819533,5.52246041819533,5.52246041819533,5.52246041819533,5.52246041819533,5.52246041819533,5.52246041819533,5.52246041819533,5.52246041819533,5.52246041819533,5.810142490647111,5.810142490647111,5.810142490647111,5.810142490647111,5.810142490647111,5.810142490647111,5.810142490647111,5.810142490647111,5.810142490647111,12.43121519751055,5.810142490647111,5.810142490647111,5.810142490647111,5.810142490647111,5.810142490647111,5.810142490647111,5.810142490647111,12.43121519751055,5.810142490647111,5.810142490647111,5.810142490647111,5.810142490647111,5.810142490647111,5.810142490647111,12.43121519751055,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</si>
  <si>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ARE YOU NOT ENTERTAINED??? Jan Zizka was one of the great military commanders that history has ever known. He defeated the armoured knights of the Holy Roman Empire with a handful of peasants armed with flails and pitchforks. His armoured wagons (or "wagonburgs") laid the foundations for what we now call "the tank". He was a legend, freeing the Czech people from the tyrannical popery of Rome. However, he was also a deeply complex individual- the original "amazing grace" story. Hacking out a living as a highwayman/mercenary, Zizka's eyes were opened by the gospel of Jan Hus, who taught him how to "fight the good fight of faith" before he was tragically martyred. Today, he is perceived as an enduring symbol of Czech nationalism (I nation of which I am fortunate enough to be a member) and his passionate devotion God is overlooked. MEDIEVAL does nothing to mend this one-sided view, with its gratuitous violence, poor dialogue and derivative plot. Zizka become just another gruff-voiced tough guy, unwisely blending his Russel Crowe antics with half-hearted attempts at religious motivation. Director Petr Jakl chose to make a film about Zizka's youth and that's perfectly fine, but Zizka only came to the Lord when he was an old man and had already made most of his mistakes. Forcing the Christian message into this picture feels... awkward. Showing a young man who did terrible things to survive until he was shown a better way ("amazing grace that saved a wretch like me") would've surely made a far more powerful and profound story. Instead, Foster (who, though a fine actor, is woefully miscast and woefully misused, trying to deliver a Braveheart performance when kitted out with a Ninja Turtles script) ends up stumbling his way through a GOT version of the Robin Hood myth. This was supposed to be the most expensive film that Czech has ever made but the battle scenes felt surprisingly cheap and disappointingly small-scale, especially considering the fact that during his youth, Zizka allegedly took part (and lost his eye in) the Battle of Grunwald- one of the biggest and bloodiest battles in medieval history. Seeing his mighty wagonburgs and hearing choruses of "Ye Who are Warriors of God" (the Hussite battle hymn that struck terror into the hearts of Emperor Sigismund's mercenary crusaders) were pleasant diversions from this hackneyed, melodramatic mess.
The story of Jan Zizka is a story of faith moving mountains and of a wolf becoming a sheep. As this movie's dedication reads, it is also story about people fighting for their freedom. So, it is sad to see such an inspiring story go the way of the straight-to-DVD release but who knows? With a more native cast (Ondrej Vetchy, one of our most beloved actors makes an appearance amounting to that of a cameo... when I think he could've been and should've been the best Zizka) and a new director (I'm thinking... Mel Gibson, perhaps?), the legend of Jan Zizka may make a glorious return to the screen someday. For now, I just hope Jakl doesn't try to defile his legacy any further.</t>
  </si>
  <si>
    <t>{"vectorType":"dense","length":3,"values":[-11277.599966491825,-11018.73916478667,-11333.602337617373]}</t>
  </si>
  <si>
    <t>{"vectorType":"dense","length":3,"values":[3.786014198982048e-113,1,1.8057660559565323e-137]}</t>
  </si>
  <si>
    <t>{"vectorType":"sparse","length":11633,"indices":[0,1,2,3,4,5,6,10,11,12,13,14,17,18,19,23,24,26,29,32,33,34,35,36,37,40,41,42,43,44,45,46,48,49,52,54,56,57,58,61,63,64,66,68,71,73,75,76,77,80,84,86,88,89,93,94,97,100,102,104,107,109,110,115,119,121,124,130,131,133,137,141,146,147,150,151,152,153,157,172,174,177,180,182,188,190,191,192,193,201,207,213,216,217,218,219,220,222,227,230,233,238,242,244,246,247,255,260,267,270,279,287,288,290,301,322,329,341,342,345,350,351,356,359,369,389,391,404,410,417,419,421,430,445,447,453,462,463,464,468,471,481,483,493,494,496,501,502,508,517,544,548,551,563,564,566,575,583,593,595,605,615,647,648,655,664,678,681,683,686,722,765,778,809,831,859,864,868,886,945,955,964,988,993,1002,1003,1019,1023,1025,1040,1041,1086,1097,1105,1131,1134,1135,1143,1149,1155,1207,1211,1215,1245,1292,1296,1313,1355,1361,1369,1377,1380,1384,1401,1419,1430,1441,1456,1507,1509,1511,1540,1542,1620,1648,1658,1721,1730,1744,1796,1840,1879,1927,1948,2113,2170,2181,2219,2220,2248,2272,2303,2316,2324,2347,2351,2359,2379,2381,2489,2524,2552,2554,2558,2652,2723,2733,2871,2872,2901,2961,2990,3007,3033,3038,3061,3069,3099,3116,3152,3154,3187,3204,3230,3232,3236,3243,3275,3316,3358,3363,3367,3395,3467,3509,3581,3592,3611,3636,3643,3683,3699,3719,3742,3782,3783,3810,3845,3909,3920,3921,3927,3928,3945,3947,3969,4006,4021,4084,4096,4139,4209,4263,4303,4325,4494,4743,4835,4836,4897,5010,5018,5042,5155,5263,5474,5485,5511,5610,5614,5764,5788,5822,5902,5905,5907,5925,5996,6810,6902,7327,7399,7401,7481,7629,7640,7664,7743,8156,8271,8439,8452,8586,8622,8633,8653,8758,8882,8905,9075,9103,9116,9388,9463,9700,9841,9866,9867,9921,10011,10200,10279,10474,10506,10554,10686,11103,11455,11588,11614,11617,11620,11624],"values":[5.4482540436265,5.915900925679367,3.0497020865852935,0.8174448972375224,0.8357102452148159,4.3187473263960445,2.634208557161872,2.1832872387040325,1.0422867223819239,2.207239620797464,3.3199092118144726,1.2150226405125208,2.635535597608728,1.3480731482996928,2.6961462965993856,1.475032775760981,2.6808205511082472,8.69501559102637,1.4971087274601806,1.5105920777974677,1.4406946381800894,1.51968304949872,1.7554631848174416,1.5906347854710043,3.344625632970543,1.6830081056020194,7.091825369059835,1.7612603025017675,1.7439688053917064,1.7612603025017675,6.975875221566826,3.4539424580462708,3.667161928162787,1.7496994801006915,3.5695815998239233,1.8398505770949891,1.8718021769015913,5.634950573768355,9.557712527755527,2.0567245153956035,9.391584289613926,4.144945744727485,1.9529277217139598,1.9183221925364842,2.0412203288596382,4.242526073066349,2.0412203288596382,4.36273392120576,2.104733734581964,4.293161689034929,2.1380701548495558,2.293634262473961,4.34511266184145,4.509588858315395,2.217406897086077,4.193140847885607,2.1380701548495558,4.398449156005773,2.2837819660309497,2.3444065878473843,2.2082744135228043,2.274025791085585,8.597110534442011,2.3136349291806306,4.5675639320618995,2.431417964837014,2.3761552861619646,2.9014215940827497,2.431417964837014,2.3548778877146797,2.3869662022661804,2.3761552861619646,2.4428466606606367,4.885693321321273,5.0534562892826775,2.5520459526256287,2.4899141715186226,2.5020355320509675,2.6182953381668295,5.320519074531723,5.0286112492855635,2.5520459526256287,5.1298987149230735,5.563240788540258,2.9769291465908947,2.938462865763099,2.6602595372658615,2.9769291465908947,2.9014215940827497,2.689247074139114,5.499743391911098,5.468735018839167,2.646074902273905,2.689247074139114,2.719100037288795,2.781620394270129,2.765620052923688,2.765620052923688,2.781620394270129,3.016934481204594,2.719100037288795,12.320453531304501,8.87253318220138,2.7978809151419095,2.8657035114806706,17.300418531480428,8.75931219825284,2.831217335409501,2.7978809151419095,2.938462865763099,2.81441021709312,2.9575110607337933,2.9197707327509463,2.9575110607337933,2.9197707327509463,3.058607177605162,54.09925278228516,3.1710851610318525,6.249130290793919,6.490386266371148,3.058607177605162,3.102092289544901,3.058607177605162,3.0375537684073297,3.1710851610318525,3.147554663621658,3.245193133185574,3.297836866670996,3.195182712610913,3.219875325201284,19.088561629784525,3.219875325201284,6.650471681718221,3.3823942546990593,3.41224721784874,3.41224721784874,6.949535149660148,3.219875325201284,3.3252358408591105,3.443018876515494,3.2711686195888348,3.3252358408591105,6.949535149660148,6.886037753030988,3.3823942546990593,3.353406717825807,3.5075573976530654,3.3252358408591105,3.443018876515494,3.474767574830074,3.443018876515494,3.5414589493287463,3.730700948967275,3.6506582412937387,7.37975790889404,3.5414589493287463,7.37975790889404,3.7732605633860707,3.6129179133108917,3.5414589493287463,3.5414589493287463,10.838753739932676,7.2258358266217835,3.68987895444702,19.321161707958986,7.3013164825874775,3.6129179133108917,3.9130225057612296,7.3013164825874775,7.63542465191381,30.40663795297579,3.8642323415917974,3.817712325956905,11.89294740044634,3.96431580014878,4.018383021419056,3.9130225057612296,3.9130225057612296,4.018383021419056,3.96431580014878,8.401409156426022,8.151082870518009,3.96431580014878,3.96431580014878,4.018383021419056,4.13616605707544,4.075541435259004,8.401409156426022,4.200704578213011,13.031416265561052,4.4238481295272205,4.269697449699962,4.200704578213011,9.0217190130337,4.200704578213011,4.200704578213011,4.200704578213011,8.847696259054441,4.343805421853684,4.200704578213011,8.687610843707368,4.200704578213011,4.200704578213011,18.424678745284698,19.317252950541537,4.343805421853684,19.851378521039628,4.343805421853684,18.846120807916005,4.4238481295272205,4.343805421853684,4.343805421853684,9.212339372642349,4.343805421853684,4.51085950651685,4.6061696863211745,4.4238481295272205,9.658626475270768,4.51085950651685,9.925689260519814,4.6061696863211745,9.423060403958003,4.51085950651685,4.711530201979001,4.6061696863211745,4.829313237635384,4.6061696863211745,4.6061696863211745,4.711530201979001,9.658626475270768,4.711530201979001,4.962844630259907,4.711530201979001,4.711530201979001,4.829313237635384,4.829313237635384,4.829313237635384,10.233990620174332,5.116995310087166,4.962844630259907,4.962844630259907,5.116995310087166,4.962844630259907,10.59863373376224,5.116995310087166,4.962844630259907,4.962844630259907,16.56738125458599,4.962844630259907,5.116995310087166,5.116995310087166,5.29931686688112,16.56738125458599,5.116995310087166,10.59863373376224,10.59863373376224,5.116995310087166,5.29931686688112,5.29931686688112,5.29931686688112,5.29931686688112,5.29931686688112,5.29931686688112,11.04492083639066,11.04492083639066,5.29931686688112,5.29931686688112,5.29931686688112,5.52246041819533,11.04492083639066,17.430427471941336,5.29931686688112,5.29931686688112,5.29931686688112,5.29931686688112,5.29931686688112,11.04492083639066,5.29931686688112,5.29931686688112,5.29931686688112,11.04492083639066,11.04492083639066,5.29931686688112,5.52246041819533,5.52246041819533,5.52246041819533,5.52246041819533,5.52246041819533,5.52246041819533,11.620284981294223,5.52246041819533,5.52246041819533,5.52246041819533,5.52246041819533,5.52246041819533,5.52246041819533,11.620284981294223,5.52246041819533,5.52246041819533,5.52246041819533,5.52246041819533,11.620284981294223,5.52246041819533,5.52246041819533,11.620284981294223,5.52246041819533,5.52246041819533,5.52246041819533,5.52246041819533,5.52246041819533,5.52246041819533,5.52246041819533,5.52246041819533,5.810142490647111,5.810142490647111,5.810142490647111,5.810142490647111,5.810142490647111,5.810142490647111,5.810142490647111,5.810142490647111,5.810142490647111,5.810142490647111,5.810142490647111,5.810142490647111,5.810142490647111,5.810142490647111,5.810142490647111,5.810142490647111,5.810142490647111,5.810142490647111,5.810142490647111,5.810142490647111,5.810142490647111,5.810142490647111,12.43121519751055,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</si>
  <si>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8 years sitting on a shelf gives us an absolute mess. Set in France during the rule of King Louis XIV (Pierce Brosnan), The King, having grown fearful of his own mortality enlists a ship of fisherman lead by captain Yves De La Croix (Benjamin Walker) to find a mermaid (Fan Bingbing) so a ceremony can be performed during an eclipse where The King will consumer her life force and gain immortality. Meanwhile at a convent, free spirited orphan, Mari-Josephe (Kaya Scodelario), has been summoned to Versailles by the king's Father Confessor, Pere La Chaise (William Hurt), at the king's request to be the court composer unaware she's the king's daughter. As Marie Joseph adjusts to the strange and unfamiliar world of Versailles, she finds herself called by the mermaid and befriends her.
The King's Daughter is a very loose adaptation of the 1997 novel The Moon and the Sun, written by Vonda N. McIntyre, better known for her contributions to Star Wars and Star Trek in novel form with aspects such as the given names of Sulu and Uhura rendered canon. The movie had a long development cycle beginning in 1999 with The Jim Henson Company and eventually moving to Walt Disney Pictures where it lingered in development hell. The project was revived I 2013 when Sean McNamara joined the project as director and filming finally beginning in 2014. While initially set for an August 2014 release by Paramount Pictures, three weeks prior to the release Paramount pulled the film from the release schedule without explanation with only vague stories of "additional visual effects work" released through industry trades. The film sat on a shelf for 8 years in limbo with McNamara having released six movies in the interim since filming it. After being retitled The King's Daughter, the movie was acquired by smaller distributor Gravitas Ventures who re-edited the film with some opening and closing narration by Julie Andrews. When the movie was released in the January dumping ground of 2022, reviews were not kind and the film only gathered about $1.8 million against its $40 million budget. The King's Daughter has all the telltale signs of a troubled production that's been attempted to be salvaged by being reversed engineered into a Disney-esque fairy tale, but whatever vision originally intended has been clouded by years of post-production hell and misguided salvage.
From the beginning where our film opens with a CGI rendered book opening as read by Julie Andrews as if we're being told a fairy tale, it becomes painfully clear that this narration and this book was not the original intent. After a "blink and you'll miss it" text dump expositing about Louis the XIV and his quest to find the mermaid, Miss Andrews has the thankless job of repeating the same information over again as we go through a poorly rendered CGI book with pictures that are just stills from the movie run through a filter to make them resemble painting (honestly it looks like it's not that far above most gimmick filters on your average smartphone). The opening act is just a mess with the story jumping between The Convent, Versaille, and the expedition to find the mermaid lead by Yves De La Croix and it's both very choppy and rapidly paced so the audience is being suffocated with a lot of exposition about the mermaid, the state of France's and King Louis's power and standing, or various other aspects of the plot that are just rushed through and not given the buildup they should be given especially in a story where you trying to merge real life people with fantasy elements.
The movie fares maybe the tiniest bit better in the acting department, but even then I'm not sure I'd classify any performance as "good". William Hurt gives regrettably his final on screen performance before his death in 2022 (albeit filmed in 2014) and for what it's worth Hurt does do a decent job of conveying Pere La Chaise as a man torn between his devotion to God and loyalty to his king with Hurt's more subdued delivery fitting well with a character who's supposed to be a man of faith. Pierce Brosnan is entertaining as King Louis the XIV, even if he does flirt with going over the top, and the scenes between Brosnan and Hurt do seem like they're trying to bring something to this movie. Kaya Scodelario plays our main protagonist as Marie-Josephe and while Scodelario has had a successful career since this movie with her part in the Maze Runner trilogy, Crawl, and the Ted Bundy film Extremely Wicked, Shockingly Evil and Vile, Scodelario is given nothing to work with as she is portrayed in a very clunky fashion that feels like a crude facsimile of a Disney princess archetype. Benjamin Walker also plays Yves as the love interest and the chemistry between the two of them just doesn't come through on camera. Fan Bingbing gets massively shorts rifted here as the mermaid really doesn't have a character down to the fact she can't talk and serves as a glorified macguffin who often doesn't share the screen with live action actors with the mermaid effects falling into the uncanny valley. The movie tries to file down some of its rougher edges from whatever the earlier version of this film was to try and make it similar to one of those Disney live-action remakes, but when you have scenes of King Louis confessing his sexual indiscretions or dry sequences discussing the nature God versus science (with Science represented with a cartoonishly evil strawman), it doesn't seem like the type of movie that's made for a family audience because despite it's attempts to frame this story as a fairy tale, it just isn't and was clearly never intended to be presented this way.
The King's Daughter is just a mess. While there's clear indication the actors are trying, their work is faced with a Sisyphean challenge against confused editing and a story lacking in clarity as to how and why certain things came into being. The movie just doesn't work on any level, but especially not as the family centered fairy tale it's been reversed engineered into.</t>
  </si>
  <si>
    <t>{"vectorType":"dense","length":3,"values":[-20376.173338230805,-19739.83066214065,-19391.066431419164]}</t>
  </si>
  <si>
    <t>{"vectorType":"dense","length":3,"values":[0,3.416796491170934e-152,1]}</t>
  </si>
  <si>
    <t>{"vectorType":"sparse","length":11633,"indices":[0,1,2,3,4,5,7,8,10,13,14,26,27,29,31,34,35,63,79,81,88,90,97,109,110,116,142,145,163,176,177,203,216,217,230,257,264,277,320,352,360,372,391,420,428,445,449,494,513,551,584,602,627,674,708,752,873,876,1173,1217,1242,1758,2746,3350,4382,8438,11604,11616,11623,11624],"values":[0.9905916442957273,0.5915900925679367,0.7624255216463234,0.8174448972375224,0.8357102452148159,1.7274989305584176,2.9295287756016295,0.9979581352746933,1.0916436193520163,1.1066364039381575,1.2150226405125208,1.4491692651710617,1.3793256918037973,1.4971087274601806,1.4926543771108005,1.51968304949872,5.266389554452324,1.8783168579227851,2.0965704239428034,2.2837819660309497,2.172556330920725,4.160882084025839,2.1380701548495558,2.274025791085585,8.597110534442011,2.1992245780028865,2.3237873006446486,2.5267281446413388,5.62882043418624,2.6320886602991656,2.5520459526256287,2.646074902273905,7.938224706821715,2.689247074139114,6.033868962409188,2.7978809151419095,2.8657035114806706,2.9197707327509463,6.342170322063705,2.9967317738870745,3.0801133828261253,3.297836866670996,3.245193133185574,3.195182712610913,3.195182712610913,3.3823942546990593,3.3252358408591105,3.3823942546990593,3.6129179133108917,11.192102846901825,3.7732605633860707,3.5765502691400166,3.5414589493287463,3.6129179133108917,3.6506582412937387,3.730700948967275,4.018383021419056,4.343805421853684,4.200704578213011,4.200704578213011,4.51085950651685,4.711530201979001,5.116995310087166,5.29931686688112,5.810142490647111,6.215607598755275,1,1,1,1]}</t>
  </si>
  <si>
    <t>Better adaption than Disney live action remake I really have very high expectation given the trailers and today I watched it and wow this is fantastic I love the visual and animation and the story telling. This is very mature in comparsion Disney 1940s animated version.
The stop motion is beautifully done and the songs is very nice to listen too I like this isn't insulting to older or young audience similar to the film Coraline which fits and this is 100x better than the live action remake Disney done just to cash in all the classic movies.
Overall, there is some issues but this doesn't take way the fact this movie is a masterpiece between amazing story, incredible animation and interesting characters and lovely songs I highly recommend this if you haven't seen it dont watch live action remake version watch this one.
10/10 perfect score.</t>
  </si>
  <si>
    <t>{"vectorType":"dense","length":3,"values":[-1777.8496148909007,-1787.7135327184315,-1767.2695324992276]}</t>
  </si>
  <si>
    <t>{"vectorType":"dense","length":3,"values":[0.000025416606206088686,1.3221248794553744e-9,0.9999745820716691]}</t>
  </si>
  <si>
    <t>{"vectorType":"sparse","length":11633,"indices":[0,1,2,3,4,5,7,11,13,15,17,18,21,25,27,31,33,34,35,36,37,40,41,42,44,49,51,52,53,57,58,62,63,64,69,70,71,77,80,83,89,90,99,109,115,118,131,160,164,208,209,221,227,233,239,241,248,253,259,262,272,281,290,300,309,316,318,337,346,348,352,365,374,392,409,417,424,431,438,463,470,475,477,479,489,499,501,532,543,553,600,647,667,670,715,738,774,879,894,920,930,977,1003,1016,1018,1026,1063,1064,1078,1364,1374,1473,1582,1754,1757,1817,1878,1910,1922,1986,1994,2099,2399,2593,2618,2669,2839,2915,2969,3057,3127,3189,3233,3394,3526,3530,3533,3610,3698,3700,3724,3776,3787,4829,4929,4962,5508,5561,5574,5656,5699,5709,5857,6536,6703,6771,6875,7099,8296,8365,8378,9115,9639,9911,9948,10093,10209,10643,11127,11415,11613,11616,11617,11618],"values":[0.49529582214786366,1.1831801851358734,1.5248510432926468,0.8174448972375224,1.6714204904296317,0.8637494652792088,0.9765095918672099,1.0422867223819239,3.3199092118144726,2.43679064998232,2.635535597608728,2.6961462965993856,1.4322912273837098,2.8313866719493443,2.7586513836075945,1.4926543771108005,1.4406946381800894,1.51968304949872,3.510926369634883,1.5906347854710043,5.0169384494558145,1.6830081056020194,5.318869026794877,1.7612603025017675,1.7612603025017675,3.499398960201383,1.7213689734744655,1.7847907999119617,1.815004578508458,3.7566337158455703,1.9115425055511055,1.9887738534870958,3.7566337158455703,2.0724728723637424,1.9815010941580158,2.033557456114069,2.0412203288596382,2.104733734581964,2.1465808445174646,2.104733734581964,2.2547944291576973,2.0804410420129194,8.869627588344308,2.274025791085585,4.627269858361261,2.2837819660309497,2.431417964837014,4.885693321321273,2.5912666657789103,2.831217335409501,2.9575110607337933,2.765620052923688,2.781620394270129,2.719100037288795,2.765620052923688,2.765620052923688,2.749871695955549,2.81441021709312,2.7343675094195836,2.9014215940827497,2.8483117687688013,2.9575110607337933,2.9575110607337933,12.320453531304501,2.9197707327509463,2.938462865763099,2.938462865763099,3.1245651453969594,3.058607177605162,6.117214355210324,2.9967317738870745,3.1245651453969594,3.219875325201284,3.219875325201284,6.706813435651614,3.219875325201284,6.5423372391776695,6.706813435651614,3.195182712610913,3.219875325201284,3.353406717825807,3.3823942546990593,3.474767574830074,3.5075573976530654,3.41224721784874,6.764788509398119,3.5075573976530654,3.5075573976530654,3.5075573976530654,3.41224721784874,3.5765502691400166,3.6129179133108917,3.6506582412937387,3.68987895444702,3.6506582412937387,3.7732605633860707,3.817712325956905,3.8642323415917974,4.6061696863211745,3.96431580014878,3.96431580014878,4.018383021419056,12.40849817122632,4.075541435259004,4.13616605707544,4.13616605707544,4.075541435259004,4.13616605707544,4.200704578213011,4.343805421853684,4.343805421853684,4.51085950651685,9.212339372642349,4.6061696863211745,4.6061696863211745,4.711530201979001,4.962844630259907,4.829313237635384,5.29931686688112,4.829313237635384,4.829313237635384,4.829313237635384,4.962844630259907,5.810142490647111,5.116995310087166,5.116995310087166,5.116995310087166,5.29931686688112,11.04492083639066,5.29931686688112,5.52246041819533,5.29931686688112,5.29931686688112,5.29931686688112,5.52246041819533,5.52246041819533,5.810142490647111,5.52246041819533,5.52246041819533,5.52246041819533,5.52246041819533,5.52246041819533,5.52246041819533,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</si>
  <si>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Hollywood's view on something they have (again) no clue about To start with: I am ex something and I have been working as a contractor myself for the last 18 years. Iraq, Afghanistan, Somalia, Libya ... been there, worked there, as well for private firms as for NGOs and also some GOs.
Now to this film: It's a good flick, yet overly dramatized and in a certain way quite inaccurate. It's a caricatural portrayal - and I didn't expect anything else coming from Hollywood - of the private security and military industry as some "shady, dubious, greedy and highly illegal" entity that collaborates with The Government and does stuff they can't officially do. Yes, stuff like that does unfortunately exist, but this doesn't even scratch the 0,1% mark of all the work internationally and if Mark Zuckerberg's social network would fact-check this it would not even get a "mostly false", but proper "fake news" stamp. You can't depict a complete industry by single incidents.
But hey, it's Hollywood, it's what they like to pass as a message, because looking at the direction they have taken over the last twenty years, it has become clear they don't seem to be any more interested in producing entertainment and making profit, but rather to function as political and (pseudo)-moral activists no matter the cost. Hence also the obligatory inclusion of the word "mercenary", because THAT'S what it comes all down to for Hollywood .... and they couldn't be any more wrong than that.
Chris Pine does a solid performance and the chemistry with Ben Foster is clearly there. The plot is over simplified by people not familiar with the industry and who must have written their story based on hearsay, NYT articles and a good portion of (bad) imagination. The movie doesn't know exactly what it wants to be: An action flick? Well, not quite, with too much drama and talking. A drama? Well, not quite either, with too much action. So it sits somewhere in between and is neither a pleaser for fans of one or the other. Still, the production value is there, the cast is there ... unfortunately the film isn't quite. It's absolutely fine for a one-time watch, just don't believe every lie they try to sell as The Truth. But coming from a biased director, who had done in the past a biased documentary about Guantanamo Bay called "Gitmo", the result was unsurprising.</t>
  </si>
  <si>
    <t>{"vectorType":"dense","length":3,"values":[-6491.737344990753,-6459.696958986816,-6741.7400904922215]}</t>
  </si>
  <si>
    <t>{"vectorType":"dense","length":3,"values":[1.2162900681452514e-14,0.9999999999999878,3.237608476962306e-123]}</t>
  </si>
  <si>
    <t>{"vectorType":"sparse","length":11633,"indices":[0,1,2,3,4,5,9,10,11,13,14,15,16,18,23,24,27,28,30,34,37,40,43,45,47,56,58,62,73,90,92,95,99,115,119,132,134,151,153,154,155,157,163,173,176,177,179,184,186,189,196,199,203,250,257,264,272,286,289,293,311,312,320,336,349,375,385,391,399,402,403,405,412,421,424,458,466,539,552,554,563,606,612,695,759,792,836,840,873,906,943,948,971,999,1008,1180,1312,1389,1416,1599,1678,1918,2004,2015,2129,2212,2569,2572,2941,3124,3621,4371,4425,5382,6362,9236,10532,11470,11610,11616,11623,11624],"values":[0.9905916442957273,3.5495405554076203,0.7624255216463234,0.8174448972375224,1.6714204904296317,1.7274989305584176,1.9636575066896196,2.1832872387040325,1.0422867223819239,2.213272807876315,2.4300452810250417,1.21839532499116,1.3404102755541236,4.0442194448990785,2.950065551521962,2.6808205511082472,2.7586513836075945,1.5381167511875578,1.4239578458245656,3.03936609899744,1.6723128164852714,1.6830081056020194,6.975875221566826,6.975875221566826,1.7326050467413914,1.8718021769015913,1.9115425055511055,1.9887738534870958,2.1212630365331746,2.0804410420129194,2.1992245780028865,2.172556330920725,2.217406897086077,2.3136349291806306,2.2837819660309497,4.908814966123426,2.466103522824904,2.5520459526256287,2.5020355320509675,2.454407483061713,2.539306926848199,5.236590676333659,2.81441021709312,2.5780214390288894,2.6320886602991656,5.104091905251257,5.468735018839167,2.674648274717961,2.5780214390288894,6.075107536814659,2.5912666657789103,5.468735018839167,2.646074902273905,2.7978809151419095,2.7978809151419095,2.8657035114806706,2.8483117687688013,7.5465211267721415,3.0801133828261253,2.8483117687688013,2.9769291465908947,3.058607177605162,3.1710851610318525,3.016934481204594,3.0375537684073297,3.102092289544901,3.219875325201284,3.245193133185574,3.1710851610318525,3.102092289544901,3.3252358408591105,3.2711686195888348,3.2711686195888348,3.219875325201284,9.813505858766504,3.96431580014878,3.443018876515494,3.5075573976530654,3.41224721784874,3.41224721784874,3.6506582412937387,3.5414589493287463,3.6506582412937387,3.68987895444702,7.5465211267721415,3.817712325956905,3.817712325956905,3.817712325956905,4.018383021419056,4.075541435259004,4.075541435259004,4.13616605707544,4.075541435259004,4.075541435259004,4.018383021419056,4.343805421853684,4.6061696863211745,4.343805421853684,4.51085950651685,4.6061696863211745,4.6061696863211745,4.829313237635384,4.829313237635384,4.829313237635384,4.829313237635384,4.962844630259907,5.29931686688112,5.116995310087166,5.29931686688112,5.29931686688112,5.52246041819533,5.810142490647111,5.810142490647111,5.810142490647111,6.215607598755275,6.215607598755275,6.215607598755275,6.215607598755275,1,1,1,1]}</t>
  </si>
  <si>
    <t>Interesting, but not to my taste. Guillermo del Toro's Pinocchio (2022) follows a father's wish that magically brings a wooden boy to life. Unfortunately, I don't like this film as much as others do. It's a good film to put on in the background but I found it incredibly hard to pay consistent attention to.
Where this film really stands out is in its animation, the stop motion is done very well and the movie has such a unique look to it. The visuals are very dark and fit the gritty tone of the story. There's also some nice colour palettes at times.
The film includes a lot of songs, and for the most part I found them fairly forgettable. The voices also sound way too auto-tuned which gets quite annoying. However, the score itself is pretty decent and there's some good sound design, especially at the end where it really adds a lot of emotion to the story.
The voice acting from everyone was impressive, but unfortunately I found a lot of the characters to be fairly unlikeable. Ewan McGregor is great as the cricket, and probably my favourite character. Also, Tilda Swinton is perfect and I can't imagine anyone else doing better in her roles. Pinocchio, for me, comes across as very annoying, so it's hard to route for him at times. Additionally, I wasn't keen on Geppetto.
The film starts off with a sad and gripping first act, but I slowly lost my interest as the film progressed. I just don't find it entirely engaging and I feel it tries to balance way too many subplots at once, it completely lost me on more than one occasion. Unfortunately for me, I feel this movie drags a lot.</t>
  </si>
  <si>
    <t>{"vectorType":"dense","length":3,"values":[-3692.886056056827,-3706.8436571210113,-3497.360798517792]}</t>
  </si>
  <si>
    <t>{"vectorType":"dense","length":3,"values":[1.2146735595907119e-85,1.053781221920909e-91,1]}</t>
  </si>
  <si>
    <t>{"vectorType":"sparse","length":11633,"indices":[0,1,2,3,4,6,7,8,10,11,17,21,22,23,24,29,31,36,40,41,46,49,54,56,58,75,80,83,86,93,95,96,98,101,102,103,109,110,115,118,124,129,134,136,139,183,185,191,205,212,213,220,253,254,269,280,319,323,331,333,358,364,397,440,462,481,496,497,509,525,617,634,677,683,685,686,729,775,776,801,859,875,929,940,962,1009,1010,1016,1101,1109,1147,1199,1226,1326,1409,1418,1470,1502,1554,1660,1662,1679,1758,1869,1881,2031,2186,2345,2758,2860,2911,2930,2978,3119,3211,3364,3481,3502,3703,3973,3991,4234,4246,4418,4877,4928,5774,6767,8145,8175,8670,8689,8704,9145,10059,10666,11606,11619,11624,11626],"values":[0.49529582214786366,0.5915900925679367,1.5248510432926468,0.8174448972375224,1.6714204904296317,0.8780695190539572,1.9530191837344197,0.9979581352746933,2.1832872387040325,2.0845734447638478,3.9533033964130917,2.8645824547674197,7.203473190900446,2.950065551521962,1.3404102755541236,1.4971087274601806,1.4926543771108005,4.771904356413013,1.6830081056020194,1.7729563422649588,1.7269712290231354,1.7496994801006915,9.199252885474946,1.8718021769015913,1.9115425055511055,4.0824406577192764,2.1465808445174646,4.209467469163928,2.293634262473961,4.434813794172154,2.172556330920725,4.528727760347696,2.217406897086077,4.509588858315395,2.2837819660309497,2.2547944291576973,2.274025791085585,8.597110534442011,2.3136349291806306,4.5675639320618995,2.3761552861619646,2.9014215940827497,2.466103522824904,7.363222449185139,2.334043800811838,2.6046896861110507,2.5143056246427817,2.6602595372658615,2.781620394270129,2.749871695955549,2.7343675094195836,5.531240105847376,2.81441021709312,2.831217335409501,2.9967317738870745,2.883403088580071,3.0375537684073297,3.297836866670996,2.9769291465908947,6.160226765652251,3.102092289544901,3.1245651453969594,3.195182712610913,3.195182712610913,3.474767574830074,6.650471681718221,3.353406717825807,3.474767574830074,3.443018876515494,3.96431580014878,3.6129179133108917,3.5414589493287463,3.68987895444702,3.6506582412937387,3.730700948967275,7.63542465191381,3.730700948967275,3.817712325956905,3.7732605633860707,3.817712325956905,8.036766042838112,3.96431580014878,3.96431580014878,4.018383021419056,4.075541435259004,4.018383021419056,4.200704578213011,4.075541435259004,4.075541435259004,4.13616605707544,4.200704578213011,4.200704578213011,4.269697449699962,8.847696259054441,4.4238481295272205,4.4238481295272205,4.51085950651685,4.4238481295272205,4.6061696863211745,4.6061696863211745,4.711530201979001,4.6061696863211745,4.711530201979001,4.711530201979001,4.962844630259907,4.829313237635384,4.829313237635384,4.962844630259907,5.29931686688112,5.116995310087166,5.29931686688112,5.52246041819533,5.29931686688112,11.04492083639066,5.29931686688112,5.29931686688112,5.52246041819533,5.52246041819533,5.52246041819533,5.52246041819533,5.52246041819533,5.52246041819533,5.52246041819533,5.810142490647111,5.810142490647111,5.810142490647111,5.810142490647111,6.215607598755275,6.215607598755275,6.215607598755275,6.215607598755275,6.215607598755275,6.215607598755275,6.215607598755275,6.215607598755275,6.215607598755275,1,1,1,1]}</t>
  </si>
  <si>
    <t>Where to begin? I created an account for this. I have browsed IMDb for over a decade, I've read countless reviews for movies I've liked and disliked and never felt compelled to say anything, but this is without a doubt the most shameful poorly executed cash grab I have ever seen.
Who is in charge at Disney?! They seriously need to clean house because someone is letting bad product slide through.
The film was shallow, soulless, and poorly acted from the supporting characters. The character development was so glossed over and superficial that you never even developed any feelings for anybody. It felt like a bad episode of goosebumps from the 90's.
Why wouldn't you try to get Kenny Ortega from the original or a team capable of putting something even slightly cinematic together? No one thought to maybe get a better script writer?! Are people scared to say anything in the workplace, because how the hell does this happen? Shame on Disney.
And as a side note, I can't even believe I'm saying this, because I usually roll my eyes at people that say this, but the forced diversity was so obvious and distracting in this that it takes you out of any sense of reality or immersion you feel while watching. I'm pretty sure Salem Massachusetts isn't this bizarre looking melting pot of every race where every other spoken line is said by some other ethnicity. Good god, I've hit a wall with this apparently, it makes me feel cringey and embarrassed for the actors while I'm watching and that's not supposed to be happening. I'm in the lgbt, I'm in part of the pandered to communities and it's not freaking working, it's ruining the product. If someone from Disney reads these reviews please for the love of god, pass this sentiment along, and then promptly fire the people forcing this weird non-organic diversity.</t>
  </si>
  <si>
    <t>{"vectorType":"dense","length":3,"values":[-4904.9524282461925,-4994.510457884295,-5118.904057039406]}</t>
  </si>
  <si>
    <t>{"vectorType":"dense","length":3,"values":[1,1.27479959857133e-39,1.2077810767494591e-93]}</t>
  </si>
  <si>
    <t>{"vectorType":"sparse","length":11633,"indices":[0,1,2,3,4,6,8,9,11,12,16,17,19,20,21,25,27,37,41,42,46,57,59,61,71,72,87,88,93,103,105,114,115,117,126,127,140,143,152,184,190,215,246,251,252,253,279,282,290,303,306,311,317,357,387,410,412,444,456,469,521,565,566,611,617,643,646,677,698,707,755,767,824,827,834,836,858,887,897,923,929,933,963,1013,1085,1089,1240,1257,1371,1402,1403,1491,1494,1578,1587,1607,1611,1631,1711,1774,1775,1811,1853,1862,1865,1887,1904,1916,1998,2027,2054,2128,2193,2232,2301,2309,2326,2392,2459,2464,2532,2764,2767,2804,3019,3175,3250,3317,3414,3437,3496,3725,3861,3866,3950,3977,4236,4606,4803,5077,5186,5273,5479,5554,5653,5768,5782,5792,5807,5832,6025,6048,6296,6843,7055,7076,8073,8339,8375,8535,9031,9206,9220,9805,9951,10172,10175,10346,10426,11081,11219,11265,11604,11616,11619],"values":[1.485887466443591,0.5915900925679367,1.5248510432926468,0.8174448972375224,0.8357102452148159,0.8780695190539572,0.9979581352746933,0.9818287533448098,1.0422867223819239,1.103619810398732,1.3404102755541236,1.317767798804364,1.3480731482996928,1.4115865540220187,5.729164909534839,1.4156933359746722,1.3793256918037973,1.6723128164852714,1.7729563422649588,1.7612603025017675,1.7269712290231354,1.8783168579227851,1.8273504143307575,2.0567245153956035,2.0412203288596382,2.1212630365331746,2.0804410420129194,4.34511266184145,2.217406897086077,2.2547944291576973,2.217406897086077,5.209379372222101,6.940904787541892,2.3761552861619646,4.817890217969911,2.466103522824904,2.4201184095830808,2.466103522824904,4.979828343037245,2.674648274717961,2.938462865763099,2.831217335409501,2.8657035114806706,8.650209265740214,5.839541465501893,2.81441021709312,2.81441021709312,2.938462865763099,2.9575110607337933,2.9575110607337933,3.102092289544901,2.9769291465908947,2.938462865763099,6.490386266371148,3.058607177605162,3.195182712610913,3.2711686195888348,3.353406717825807,16.802818312852043,3.3252358408591105,3.41224721784874,14.134590605937003,3.5414589493287463,12.602113734639033,3.6129179133108917,3.5765502691400166,3.9130225057612296,3.68987895444702,3.817712325956905,4.018383021419056,3.8642323415917974,3.7732605633860707,3.96431580014878,3.9130225057612296,3.96431580014878,3.817712325956905,3.9130225057612296,3.9130225057612296,4.018383021419056,4.200704578213011,3.96431580014878,4.018383021419056,4.075541435259004,4.075541435259004,4.13616605707544,4.13616605707544,4.4238481295272205,4.269697449699962,4.343805421853684,4.6061696863211745,4.6061696863211745,4.4238481295272205,4.4238481295272205,4.51085950651685,4.51085950651685,4.6061696863211745,9.925689260519814,4.6061696863211745,15.350985930261498,4.6061696863211745,4.962844630259907,4.962844630259907,4.829313237635384,4.962844630259907,4.711530201979001,4.829313237635384,5.116995310087166,4.829313237635384,5.116995310087166,5.116995310087166,4.829313237635384,4.829313237635384,4.962844630259907,4.962844630259907,4.962844630259907,5.116995310087166,5.52246041819533,4.962844630259907,4.962844630259907,5.116995310087166,5.116995310087166,5.116995310087166,5.116995310087166,5.116995310087166,5.29931686688112,5.52246041819533,5.29931686688112,5.29931686688112,5.52246041819533,5.52246041819533,5.810142490647111,5.52246041819533,5.52246041819533,5.52246041819533,5.52246041819533,5.52246041819533,5.52246041819533,5.810142490647111,5.810142490647111,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t>
  </si>
  <si>
    <t>The worst of Rohit Shetty. Cirkus review :
Just when you thought it can't get any worse for Bollywood in 2022, Rohit Shetty comes with his oddly spelt CIRKUS which would definitely rank amongst the worst Hindi movies of this year. Truly. Badly. Deeply. After the excruciating two and half hours inside the dark near empty Citylight theatre at Mahim, my head was reeling at the sheer absurdity of it all and eyes watering from the ultra bright gaudy colour palettes needlessly used in the movie.
Not that I have a problem with loud over the top comedies which till date, were Shetty's fortÃ¨. I have liked the Golmaal series (2006 -) and even those standalone All the Best (2009) and Bol Bachchan (2012) he churns out occasionally. But Cirkus is a problem. And the problem is a lacklustre outdated script which fails to engage and entertain you at any point. Trust me, everything about the movie is seen before endured that..
The Comedy of Errors adapted wonderfully by Gulzar as Angoor (1982) is the obvious inspiration here. Ranveer Singh and Varun Sharma step in to the late and great Sanjeev Kumar and Deven Varma's shoes but sadly, cant hold a candle to them. Jacqueline and Pooja Hegde are hopelessly wasted. Rohit Shetty regulars from Golmaal series make their mandatory appearances but still can't evoke any laughter. Yup, there is an exception in form of Marathi actor Siddharth Jadhav who is genuinely funny. Veteran comedian like Johnny Lever is restricted to three scenes only. Sanjay Mishra falls flat imitating the yesteryear villain Jeevan while Murali Sharma does a Kader Khan breaking the fourth wall continously and talking to the audience.
I can go on and on ranting about the film but don't wish to do so just for Rohit and his team. I sincerely believe the talented director has the capability to entertain his audience aplenty. He is truly the present day Manmohan Desai. One particular bad day at work is excused. Better luck next time dude...bring back Singham or Golmaal!!
Regards, Sumeet Nadkarni.</t>
  </si>
  <si>
    <t>{"vectorType":"dense","length":3,"values":[-7091.253060749639,-7899.2800766861055,-8065.146031861007]}</t>
  </si>
  <si>
    <t>{"vectorType":"dense","length":3,"values":[1,0,0]}</t>
  </si>
  <si>
    <t>{"vectorType":"sparse","length":11633,"indices":[0,1,2,3,4,7,9,10,12,13,14,15,18,24,29,30,38,61,65,66,87,95,99,102,106,108,117,119,142,145,152,153,171,174,197,229,261,441,463,488,554,574,622,627,718,1182,1220,1246,1299,1438,1504,1583,2097,2157,2244,2434,2819,3332,3432,5196,6240,11605,11619],"values":[0.9905916442957273,0.5915900925679367,0.7624255216463234,1.634889794475045,2.5071307356444477,0.9765095918672099,1.9636575066896196,1.0916436193520163,1.103619810398732,1.1066364039381575,3.6450679215375628,1.21839532499116,1.3480731482996928,1.3404102755541236,1.4971087274601806,1.4239578458245656,1.9529277217139598,2.0567245153956035,1.9459101490553132,1.9529277217139598,2.0804410420129194,2.172556330920725,2.217406897086077,2.2837819660309497,2.274025791085585,2.1638226509519707,2.3761552861619646,2.2837819660309497,2.3237873006446486,5.0534562892826775,4.979828343037245,2.5020355320509675,2.5912666657789103,2.5143056246427817,2.6182953381668295,2.781620394270129,9.373695436190879,3.68987895444702,3.219875325201284,3.41224721784874,3.41224721784874,3.443018876515494,3.6129179133108917,3.5414589493287463,3.730700948967275,4.4238481295272205,4.4238481295272205,4.269697449699962,4.269697449699962,4.829313237635384,4.4238481295272205,4.6061696863211745,5.116995310087166,4.829313237635384,5.116995310087166,4.962844630259907,5.116995310087166,5.29931686688112,5.52246041819533,5.810142490647111,6.215607598755275,1,1]}</t>
  </si>
  <si>
    <t>Fun, entertaining How I miss high school movies. Haven't watched one in quite a long time, so this is refreshing. I actually really like this movie. It's about two high school students in a posh school who do revenge by going after one another's bullies.
It's funny and the acting is pretty good. I also particularly love the characters' outfits, really vibrant and beautiful costume design. And Sarah Michelle Gellar in it too? Was pleasantly surprised. Camila Mendes and Maya Hawke have this good chemistry as well.
Sure it's unrealistic especially that ending, but I was really entertained the whole time, had a good laugh, and I very much enjoyed it. Brings back memories too.
I totally recommend this film.</t>
  </si>
  <si>
    <t>{"vectorType":"dense","length":3,"values":[-1653.3083855880398,-1698.9140730880824,-1593.671791481169]}</t>
  </si>
  <si>
    <t>{"vectorType":"dense","length":3,"values":[1.2593784567644317e-26,1.967242214387028e-46,1]}</t>
  </si>
  <si>
    <t>{"vectorType":"sparse","length":11633,"indices":[0,1,2,3,4,9,11,21,27,40,41,46,55,58,67,75,79,85,87,98,99,103,111,112,138,158,235,237,247,248,251,271,280,283,300,306,315,393,401,459,485,533,604,642,650,798,815,905,938,996,1164,1197,1218,1241,1353,1372,1388,1536,1588,1592,1602,1713,1751,1778,1796,1823,1841,1864,1893,1952,2010,2118,2144,2170,2234,2338,2404,2421,2477,2513,2701,2795,3065,3186,3225,3562,3629,3682,3758,3772,4037,4097,4196,4537,4601,4718,4931,4932,5060,5969,6593,7416,10188,10271,10300,10980,11438,11551,11603,11605,11618,11632],"values":[0.9905916442957273,0.5915900925679367,0.7624255216463234,0.8174448972375224,0.8357102452148159,0.9818287533448098,2.0845734447638478,1.4322912273837098,1.3793256918037973,1.6830081056020194,1.7729563422649588,5.180913687069406,1.8211584440828366,3.823085011102211,2.0489423749535485,2.0412203288596382,4.193140847885607,4.398449156005773,2.0804410420129194,2.217406897086077,2.217406897086077,2.2547944291576973,2.274025791085585,2.274025791085585,2.4089451089849554,2.5267281446413388,2.689247074139114,2.674648274717961,2.883403088580071,2.749871695955549,2.883403088580071,3.474767574830074,2.883403088580071,2.831217335409501,3.0801133828261253,3.102092289544901,3.1710851610318525,3.195182712610913,3.1245651453969594,3.2711686195888348,3.3823942546990593,3.474767574830074,4.200704578213011,4.200704578213011,3.6129179133108917,8.847696259054441,8.036766042838112,4.075541435259004,4.200704578213011,8.539394899399923,8.687610843707368,4.343805421853684,4.200704578213011,4.51085950651685,4.51085950651685,4.343805421853684,13.818509058963524,4.51085950651685,4.6061696863211745,4.829313237635384,14.134590605937003,4.6061696863211745,4.829313237635384,4.711530201979001,4.829313237635384,4.711530201979001,4.962844630259907,4.829313237635384,4.711530201979001,4.711530201979001,4.829313237635384,4.962844630259907,4.962844630259907,4.829313237635384,4.962844630259907,4.962844630259907,4.962844630259907,5.116995310087166,5.116995310087166,5.116995310087166,5.116995310087166,11.04492083639066,5.29931686688112,11.04492083639066,5.29931686688112,5.52246041819533,5.810142490647111,11.620284981294223,5.52246041819533,5.52246041819533,5.52246041819533,5.52246041819533,5.52246041819533,5.810142490647111,5.810142490647111,5.810142490647111,5.810142490647111,5.810142490647111,5.810142490647111,5.810142490647111,6.215607598755275,6.215607598755275,6.215607598755275,6.215607598755275,6.215607598755275,6.215607598755275,6.215607598755275,6.215607598755275,6.215607598755275,1,1,1]}</t>
  </si>
  <si>
    <t>big actors It's 1897 Albuquerque, New Mexico territory. Bounty hunter Max Borlund (Christoph Waltz) warns criminal gambler Joe Cribbens (Willem Dafoe) to never cross his path again after release from prison. Max gets hired by well-connected Martin Kidd (Hamish Linklater) to retrieve his wife Rachel Kidd (Rachel Brosnahan). Rachel has been supposedly kidnapped by Army deserter Elijah Jones (Brandon Scott) and held for ransom in Mexico. Max is partnered with Elijah's fellow soldier Sergeant Poe (Warren Burke). Tiberio Vargas (Benjamin Bratt) is a Mexican bandit leader.
These are some big actors. I don't like the cinematography and I kept wondering who got these actors in this film. It's Hollywood legend Walter Hill. The problem is that he hasn't directed a good movie in this century. He's trying for an old spaghetti western. Christoph Waltz is able to carry the movie on his back. Dafoe and Burke are standouts among the rest. The dialogue is trying, but clunky. There are lines that just aren't quite right. It needs a script doctor to work it over a few times. The direction is almost there, but it looks a little off. That can be forgiven for a newcomer with a bad cinematographer. Walter is an old hand. One cannot overlook that.</t>
  </si>
  <si>
    <t>{"vectorType":"dense","length":3,"values":[-4978.575700551471,-4671.12735945854,-4802.959834717723]}</t>
  </si>
  <si>
    <t>{"vectorType":"dense","length":3,"values":[2.998347693996553e-134,1,5.57036251035955e-58]}</t>
  </si>
  <si>
    <t>{"vectorType":"sparse","length":11633,"indices":[0,1,2,3,5,6,7,8,9,13,15,17,19,28,30,46,56,58,59,60,64,71,76,81,82,84,94,112,117,118,124,126,128,129,133,136,139,163,164,165,171,172,182,189,192,194,205,206,213,223,240,259,267,283,295,312,326,334,345,401,412,426,469,490,505,508,524,528,537,559,573,592,630,635,658,737,738,782,903,933,975,1181,1204,1244,1360,1363,1431,1513,1521,1567,1697,1774,1822,1989,2034,2066,2139,2155,2202,2310,2311,2461,2561,2646,2690,2721,2789,3156,3658,3872,4241,4289,4312,4418,5035,5443,5707,6076,6720,7418,7569,7797,9232,10408,10742,10840,11255,11348,11607,11616,11619,11623],"values":[0.49529582214786366,1.1831801851358734,0.7624255216463234,4.087224486187612,2.5912483958376265,1.7561390381079145,0.9765095918672099,0.9979581352746933,0.9818287533448098,1.1066364039381575,1.21839532499116,1.317767798804364,4.0442194448990785,1.5381167511875578,2.8479156916491313,3.4539424580462708,3.7436043538031827,3.823085011102211,1.8273504143307575,2.02595285672885,8.28989148945497,2.0412203288596382,2.18136696060288,4.5675639320618995,2.0412203288596382,2.1380701548495558,2.0965704239428034,4.54805158217117,2.3761552861619646,2.2837819660309497,2.3761552861619646,2.4089451089849554,2.293634262473961,8.704264782248249,2.3548778877146797,2.454407483061713,2.334043800811838,5.62882043418624,2.5912666657789103,2.5780214390288894,2.5912666657789103,2.6602595372658615,2.781620394270129,6.075107536814659,2.9769291465908947,2.719100037288795,2.781620394270129,2.6320886602991656,2.7343675094195836,2.7343675094195836,2.781620394270129,2.7343675094195836,2.7978809151419095,2.831217335409501,2.938462865763099,3.058607177605162,2.9769291465908947,3.1245651453969594,3.245193133185574,3.1245651453969594,3.2711686195888348,3.297836866670996,3.3252358408591105,3.353406717825807,3.5414589493287463,6.886037753030988,3.3823942546990593,3.5075573976530654,3.5075573976530654,3.474767574830074,3.443018876515494,3.474767574830074,3.730700948967275,3.730700948967275,3.5765502691400166,3.68987895444702,3.7732605633860707,3.7732605633860707,4.829313237635384,4.018383021419056,8.27233211415088,4.200704578213011,4.269697449699962,4.4238481295272205,4.343805421853684,4.4238481295272205,4.51085950651685,4.6061696863211745,4.6061696863211745,4.6061696863211745,4.6061696863211745,4.6061696863211745,4.962844630259907,4.829313237635384,4.962844630259907,4.829313237635384,4.829313237635384,4.962844630259907,4.962844630259907,4.962844630259907,4.962844630259907,4.962844630259907,5.116995310087166,5.116995310087166,5.810142490647111,5.116995310087166,5.116995310087166,5.29931686688112,5.52246041819533,5.52246041819533,5.52246041819533,5.810142490647111,5.810142490647111,5.810142490647111,5.810142490647111,5.810142490647111,5.810142490647111,6.215607598755275,6.215607598755275,6.215607598755275,6.215607598755275,6.215607598755275,6.215607598755275,6.215607598755275,6.215607598755275,6.215607598755275,6.215607598755275,6.215607598755275,1,1,1,1]}</t>
  </si>
  <si>
    <t>Darkly Funny, Yet Horrific Saga Of A Very Strange House (Mild Spoilers) One of the best animation films I've seen. All 3 parts are very competently directed, and the animation captures even subtle movements extremely well. The voice actors deserve special mention for being uniformly excellent. The story begins with a story set in what seems to be late Victorian England, with a mysterious man promising much to a young family without asking anything in return. The voice actors , Mia Goth and Eleanor De Swaef are so extremely sweet and expressive in this segment. The atmosphere is deeply unsettling and reminiscent of a story by E F Benson or Algernon Blackwood.
It leads into the second one , with a tonal shift regarding the time period. It deals with a young, harried developer trying to create this showpiece-type home to sell. The building is in shambles but he keeps trying to paper over the cracks. While this seemed a bit gimmicky compared to the first, what it shows and what it reveals will leave you thinking for days after. Though one of the scenes made me wonder if the director was hinting at an immigrant intrusion, and I hope not, because it is a brilliant short otherwise. The third one is far more benign on the surface than the others and seems to hint at a happy ending, but then this house is not what it seems. This part had some beautiful scenes in the end on par with a Ghibli movie.
I both liked and disliked the mysteriousness of the house and its origins, keeping in mind how sinister some of the scenes are. It's one of the most engaging films Netflix has ever made and is a must watch.</t>
  </si>
  <si>
    <t>{"vectorType":"dense","length":3,"values":[-4718.6102346113275,-4619.487220083863,-4526.035506371481]}</t>
  </si>
  <si>
    <t>{"vectorType":"dense","length":3,"values":[2.321978378512401e-84,2.5967874901943023e-41,1]}</t>
  </si>
  <si>
    <t>{"vectorType":"sparse","length":11633,"indices":[0,1,2,3,5,9,13,31,33,56,57,59,63,73,79,80,81,85,88,100,110,124,137,195,208,256,286,291,353,395,401,458,633,673,766,788,797,842,948,952,970,1217,1247,1260,1312,1324,1400,1452,1508,1608,1759,1885,2000,2012,2303,2608,2748,2773,3519,3617,3688,3783,4073,4339,4567,4705,4947,5994,6147,6317,6421,6561,7017,8196,8542,8913,9069,9353,9978,10570,11604,11616,11623,11624],"values":[0.49529582214786366,2.9579504628396833,0.7624255216463234,1.634889794475045,1.7274989305584176,1.9636575066896196,2.213272807876315,2.985308754221601,1.4406946381800894,1.8718021769015913,1.8783168579227851,3.654700828661515,1.8783168579227851,2.1212630365331746,2.0965704239428034,2.1465808445174646,2.2837819660309497,2.1992245780028865,2.172556330920725,2.1992245780028865,5.731407022961341,2.3761552861619646,4.773932404532361,2.674648274717961,2.831217335409501,2.9014215940827497,15.093042253544283,3.102092289544901,3.058607177605162,3.5414589493287463,3.1245651453969594,7.92863160029756,4.13616605707544,3.68987895444702,3.8642323415917974,3.7732605633860707,4.018383021419056,3.96431580014878,4.13616605707544,4.018383021419056,4.018383021419056,4.200704578213011,4.269697449699962,4.343805421853684,4.6061696863211745,4.4238481295272205,4.4238481295272205,4.51085950651685,4.51085950651685,4.6061696863211745,4.6061696863211745,4.711530201979001,4.962844630259907,4.829313237635384,5.116995310087166,5.29931686688112,5.116995310087166,5.116995310087166,5.52246041819533,5.810142490647111,5.52246041819533,5.52246041819533,5.52246041819533,5.810142490647111,5.810142490647111,5.810142490647111,5.810142490647111,5.810142490647111,6.215607598755275,6.215607598755275,6.215607598755275,6.215607598755275,6.215607598755275,6.215607598755275,6.215607598755275,6.215607598755275,6.215607598755275,6.215607598755275,6.215607598755275,6.215607598755275,1,1,1,1]}</t>
  </si>
  <si>
    <t>It's a proverbial mature children's film. This film is NOT meant to have the light-hearted happy-go-lucky vibes of Disney's 1940 Pinocchio movie, but rather a modernised take praising the wonders of childhood, faith and friendship; up against the all-consuming tyranny of fascism (its take on Mussolini is hilarious), deceptive show-business tactics; and the double-edged sword of Time (and Life) itself.
Pinocchio is a conceptually HEAVY film that doesn't condescend on its younger audiences nor it's older ones: it respects all the age groups equally and without compromising the story and fairytale-qualities of the Pinocchio story at its core. It's like a hard-boiled folktale that knows when to be optimistic and when to be cautionary in equal measures; and that's the magic Guillermo Del Toro does so goddamn well in SPADES.
This is 2022's best animated feature film, and one of Netflix's best film offerings in years. And it was worth the wait on Del Toro's part too.
All in all, Pinocchio was WORTH IT; big time! And hella better than Disney's 2022 live-action turd too.
It's a 5/5 star experience.</t>
  </si>
  <si>
    <t>{"vectorType":"dense","length":3,"values":[-3405.0776393885467,-3524.6053214588333,-3303.810322554476]}</t>
  </si>
  <si>
    <t>{"vectorType":"dense","length":3,"values":[1.0475218771121307e-44,1.2881022653206145e-96,1]}</t>
  </si>
  <si>
    <t>{"vectorType":"sparse","length":11633,"indices":[0,1,2,3,6,7,8,9,13,17,20,24,25,29,32,33,38,39,40,44,46,48,49,50,54,55,56,61,62,64,66,67,76,89,101,108,115,122,127,129,137,152,167,177,178,197,235,260,272,280,306,308,329,356,359,393,404,407,433,557,578,616,620,686,689,694,717,732,762,844,846,928,988,1005,1010,1011,1031,1046,1074,1144,1202,1226,1350,1439,1517,1566,1702,1726,1837,2245,2454,2601,2792,2817,3622,3922,3989,4490,5290,5805,5820,6428,6938,6967,7505,7593,7639,8428,8672,10681,11610,11619,11621,11629],"values":[2.971774932887182,0.5915900925679367,0.7624255216463234,0.8174448972375224,0.8780695190539572,0.9765095918672099,2.99387440582408,0.9818287533448098,1.1066364039381575,2.635535597608728,1.4115865540220187,1.3404102755541236,2.8313866719493443,4.491326182380542,3.0211841555949355,1.4406946381800894,1.9529277217139598,1.9459101490553132,1.6830081056020194,1.7612603025017675,1.7269712290231354,3.667161928162787,1.7496994801006915,3.5577121287842943,1.8398505770949891,3.642316888165673,1.8718021769015913,2.0567245153956035,1.9887738534870958,2.0724728723637424,1.9529277217139598,2.0489423749535485,2.18136696060288,4.509588858315395,2.2547944291576973,2.1638226509519707,2.3136349291806306,2.431417964837014,2.466103522824904,5.802843188165499,4.773932404532361,2.4899141715186226,2.4899141715186226,2.5520459526256287,2.5143056246427817,2.6182953381668295,2.689247074139114,2.831217335409501,2.8483117687688013,2.883403088580071,3.102092289544901,2.938462865763099,3.8642323415917974,3.058607177605162,3.0375537684073297,3.195182712610913,6.595673733341992,3.195182712610913,3.3252358408591105,3.6129179133108917,7.0829178986574926,3.5765502691400166,3.6506582412937387,3.817712325956905,3.730700948967275,25.204227469278067,16.302165741036017,25.61818469819977,7.92863160029756,3.8642323415917974,3.9130225057612296,4.200704578213011,3.96431580014878,3.96431580014878,4.200704578213011,4.018383021419056,8.401409156426022,17.375221687414736,18.0434380260674,4.200704578213011,8.539394899399923,4.269697449699962,13.818509058963524,4.6061696863211745,4.6061696863211745,4.6061696863211745,9.423060403958003,4.711530201979001,4.962844630259907,5.116995310087166,5.29931686688112,5.116995310087166,5.116995310087166,5.29931686688112,5.52246041819533,5.52246041819533,5.52246041819533,5.810142490647111,5.810142490647111,5.810142490647111,5.810142490647111,6.215607598755275,6.215607598755275,6.215607598755275,6.215607598755275,6.215607598755275,6.215607598755275,6.215607598755275,6.215607598755275,6.215607598755275,1,1,1,1]}</t>
  </si>
  <si>
    <t>Worth it just to see Kerry King play Dave Grohl's drum tech. I knew I would like this movie from the start. Dave Grohl is a magical Rock geek and this movie extends that. I'm a little surprise Dave Grohl can't act cause I seen him in other movies but I am not shocked that the rest of the Foo Fighters looked stiff on camera, but the thing about the movie is even if your love of the Foo Fighters is just in passing, you'll love this movie cause the Foo Fighters are in it.
I mean watching Pat Smear just recite lines was so entertaining. No one else could have pulled that off, no other band could have pulled off being such god awful actors in a two hour film and hold my interest, but they were able to do that, and all with only little pieces of a new incremental they played over and over again as part of the plot.
The idea apparently was something the Foo Fighters just thought would be cool for the longest time and decided just to do it. As themselves, the Foo Fighters set out to make their 10th album different by recording in a mansion that is haunted. I personally have herd the myths of rock bands recording albums in haunted houses. The Red Hot Chilli Peppers are on record stating they felt a ghostly presence in the house they recorded Blood Sugar Sex Magik in (Drummer Chad Smith even moved out because of it).
Typical of Dave Grohl, who seems to love Rock and Roll lore, decides to poke fun of the whole thing with his own horror parody.
It is a movie for all Rock fans and all Foo Fighter fans and well worth seeing.</t>
  </si>
  <si>
    <t>{"vectorType":"dense","length":3,"values":[-4689.523353025798,-4435.915359793551,-4627.840705088025]}</t>
  </si>
  <si>
    <t>{"vectorType":"dense","length":3,"values":[7.235157218318528e-111,1,4.445100671766449e-84]}</t>
  </si>
  <si>
    <t>{"vectorType":"sparse","length":11633,"indices":[0,1,2,3,6,8,9,10,11,17,23,26,27,28,32,33,36,37,39,41,42,43,45,51,54,55,56,57,58,61,62,66,71,79,80,81,83,91,99,104,112,118,121,126,129,134,136,138,139,140,141,143,146,147,153,159,162,164,166,174,179,183,184,187,194,195,201,205,208,224,228,232,237,240,245,252,253,260,267,273,275,281,292,306,321,323,347,350,376,387,402,405,416,448,473,486,498,500,511,537,552,563,598,603,608,648,649,680,708,728,749,765,774,780,797,895,929,955,980,1008,1063,1072,1079,1095,1114,1149,1150,1158,1299,1318,1411,1482,1551,1555,1577,1599,1617,1622,1681,1691,1703,1715,1733,1735,1748,1759,1761,1767,1943,1987,2053,2188,2243,2272,2372,2398,2429,2459,2682,2785,2797,2802,2803,3039,3041,3072,3189,3192,3222,3252,3276,3503,3565,3571,3619,3628,3705,3768,3834,3973,3995,4082,4106,4193,4449,4451,4541,4723,4795,5043,5118,5188,5228,5249,5401,6138,7020,7564,7652,7969,9381,10195,10477,10496,11402,11532,11607,11621],"values":[1.485887466443591,1.7747702777038101,0.7624255216463234,4.087224486187612,0.8780695190539572,2.99387440582408,0.9818287533448098,2.1832872387040325,1.0422867223819239,1.317767798804364,1.475032775760981,4.347507795513185,1.3793256918037973,1.5381167511875578,1.5105920777974677,2.8813892763601787,3.1812695709420087,1.6723128164852714,5.8377304471659395,1.7729563422649588,1.7612603025017675,3.487937610783413,1.7439688053917064,1.7213689734744655,1.8398505770949891,1.8211584440828366,1.8718021769015913,3.7566337158455703,1.9115425055511055,2.0567245153956035,1.9887738534870958,1.9529277217139598,6.123660986578915,4.193140847885607,2.1465808445174646,2.2837819660309497,4.209467469163928,4.36273392120576,2.217406897086077,2.3444065878473843,2.274025791085585,2.2837819660309497,2.431417964837014,2.4089451089849554,2.9014215940827497,2.466103522824904,4.908814966123426,4.817890217969911,4.668087601623676,2.4201184095830808,2.3761552861619646,2.466103522824904,7.32853998198191,4.885693321321273,2.5020355320509675,2.5267281446413388,2.5020355320509675,2.5912666657789103,2.5143056246427817,2.5143056246427817,2.7343675094195836,7.814069058333152,2.674648274717961,2.5649493574615367,2.719100037288795,5.349296549435922,2.689247074139114,2.781620394270129,2.831217335409501,5.468735018839167,2.719100037288795,5.662434670819002,2.674648274717961,2.781620394270129,2.81441021709312,2.9197707327509463,2.81441021709312,2.831217335409501,2.7978809151419095,6.117214355210324,2.883403088580071,2.9575110607337933,3.219875325201284,3.102092289544901,3.2711686195888348,3.297836866670996,3.8642323415917974,3.058607177605162,3.102092289544901,3.058607177605162,3.102092289544901,3.2711686195888348,3.3252358408591105,3.2711686195888348,3.443018876515494,3.297836866670996,6.764788509398119,3.41224721784874,3.474767574830074,3.5075573976530654,3.41224721784874,3.6506582412937387,3.68987895444702,3.5765502691400166,3.5075573976530654,11.06963686334106,3.6506582412937387,7.63542465191381,3.6506582412937387,3.730700948967275,3.7732605633860707,3.8642323415917974,3.817712325956905,3.817712325956905,12.055149064257169,3.8642323415917974,3.96431580014878,4.200704578213011,3.96431580014878,4.018383021419056,4.075541435259004,4.13616605707544,4.075541435259004,4.075541435259004,4.13616605707544,4.343805421853684,4.13616605707544,23.03084843160587,4.269697449699962,4.343805421853684,4.343805421853684,4.6061696863211745,9.212339372642349,4.51085950651685,4.51085950651685,9.212339372642349,4.51085950651685,4.6061696863211745,4.711530201979001,9.423060403958003,4.6061696863211745,4.711530201979001,4.6061696863211745,4.711530201979001,4.6061696863211745,4.6061696863211745,15.350985930261498,4.711530201979001,4.711530201979001,4.829313237635384,4.829313237635384,4.829313237635384,4.962844630259907,4.962844630259907,10.233990620174332,5.29931686688112,4.962844630259907,4.962844630259907,11.04492083639066,5.116995310087166,5.116995310087166,5.52246041819533,5.116995310087166,11.04492083639066,5.29931686688112,5.29931686688112,5.29931686688112,5.29931686688112,5.29931686688112,5.52246041819533,5.29931686688112,5.52246041819533,5.52246041819533,5.52246041819533,5.52246041819533,11.620284981294223,5.52246041819533,5.52246041819533,11.620284981294223,5.52246041819533,5.52246041819533,5.52246041819533,11.620284981294223,5.52246041819533,5.810142490647111,5.810142490647111,5.810142490647111,5.810142490647111,5.810142490647111,5.810142490647111,12.43121519751055,5.810142490647111,5.810142490647111,5.810142490647111,5.810142490647111,6.215607598755275,6.215607598755275,6.215607598755275,6.215607598755275,6.215607598755275,6.215607598755275,6.215607598755275,6.215607598755275,6.215607598755275,6.215607598755275,6.215607598755275,1,1]}</t>
  </si>
  <si>
    <t>The Rebirth of Primal Childhood Fears - A Reward for the Patient "Skinamarink" is undoubtedly one of the most unique viewing experiences in my existing memory, and it's rather challenging for me to truly pinpoint my own reaction and opinion of it. Depending on your taste, it can be equal parts a liminal horror masterpiece and a true tedium. I know one thing to be true, it requires absolute attention and maximum immersion to get out of it all that director Kyle Edward Ball intended to do to you.
Two little children, 5 year old Kaylee and her 4 years old brother Kevin, wake up in the middle of the night to find their father is missing, and all the windows and doors in their home have vanished. Definitely sounds like a concept to bring a lot of creeps. And so it does. "Skinamarink" starts out with the slowest pacing I've ever experienced, and during the first 20-30 minutes one might feel the temptation to give up on this film. The entire cinematography, the sum of the 100 minute runtime consists almost exclusively of obscure shots of just about everything in the (director's childhood) house, except people. You practically don't see character's faces at all, only legs. Ceiling. Walls. Furniture. Darkness, a lot of darkness, holding within itself the dreadful sense than anything can come into your eyes and mind at any given time. The screen is full of grain and 70's-like screen scratches, the depthless dark keeps morphing, and the sense of dread is creeping-crawling around every corner of every frame. You know that weird, scary pile of clothes in your room in the middle of the night? This is that: the movie. It's an absolute trump move to put such youngins as main characters, the rebirth of your most primal childhood fears is what Kyle Edward Ball wants to offer you. Most people seek the kind of comfort an ignorant bliss they had as young children, but director of "Skinamarink" serves just the opposite of that spectrum.
It's a liminal, esoteric, ambient, analogue, lo-fi horror if I've ever seen one. And made with palpable, impressive confidence. Slowly, very slowly, but surely, "Skinamarink" lulls one into the deep sense of unease, hiding short, momentary glimpses of absolute terror inbetween long periods of almost sheer ambient nothingness. It's a movie that rewards the patient. Ball gives us a playground in which our imagination will do more work than the movie itself, and that's not a negative critique, but quite the feat.
"Skinamarink" creates a tiny yet massive world, from which there is no escape. Days after seeing it, I'm still trying to grasp what I saw, and on what scale I enjoyed it. This film has gotten the kind of buzz no art can buy, and rightly so, I believe it will be remembered as cult film, perhaps even as a revolutionary kind of horror. My rating: 7/10.</t>
  </si>
  <si>
    <t>{"vectorType":"dense","length":3,"values":[-8504.124369761925,-8712.516179854294,-8618.415704376639]}</t>
  </si>
  <si>
    <t>{"vectorType":"dense","length":3,"values":[1,3.137522168495535e-91,2.3115540216387496e-50]}</t>
  </si>
  <si>
    <t>{"vectorType":"sparse","length":11633,"indices":[0,1,2,3,6,9,16,18,19,26,32,33,42,49,55,57,58,59,64,65,66,68,71,80,83,89,96,104,109,111,113,121,128,131,138,144,149,161,166,199,207,219,225,263,269,271,283,342,348,399,421,449,451,457,466,509,532,535,604,623,662,679,768,795,798,815,818,906,944,954,979,987,988,1089,1261,1293,1304,1305,1373,1391,1400,1434,1495,1595,1639,1794,1859,1965,2001,2070,2175,2251,2367,2386,2430,2458,2642,2647,2750,2784,2877,3160,3268,3330,3642,3645,3878,3908,4033,4098,4590,4933,5314,5376,5555,5610,5641,5753,6172,6340,6353,6377,6403,6427,6649,6786,6802,7267,7410,7604,7939,8091,8241,8436,9089,9099,9244,9471,9718,9907,10491,10499,10697,11353,11414,11418,11472,11528,11605,11618,11632],"values":[0.9905916442957273,1.7747702777038101,0.7624255216463234,0.8174448972375224,2.634208557161872,0.9818287533448098,1.3404102755541236,2.6961462965993856,1.3480731482996928,1.4491692651710617,3.0211841555949355,1.4406946381800894,3.522520605003535,3.499398960201383,1.8211584440828366,3.7566337158455703,1.9115425055511055,1.8273504143307575,2.0724728723637424,1.9459101490553132,1.9529277217139598,1.9183221925364842,2.0412203288596382,2.1465808445174646,4.209467469163928,4.509588858315395,2.264363880173848,2.3444065878473843,2.274025791085585,2.274025791085585,2.2453156852031535,2.431417964837014,2.293634262473961,2.431417964837014,2.4089451089849554,2.5020355320509675,2.5267281446413388,2.5267281446413388,2.5143056246427817,2.7343675094195836,2.749871695955549,5.563240788540258,2.9769291465908947,2.883403088580071,2.9967317738870745,6.949535149660148,2.831217335409501,3.1245651453969594,3.058607177605162,3.1710851610318525,3.219875325201284,3.3252358408591105,3.3823942546990593,3.5414589493287463,3.443018876515494,3.443018876515494,3.5075573976530654,3.474767574830074,25.204227469278067,3.6129179133108917,3.6129179133108917,3.5765502691400166,3.730700948967275,3.817712325956905,22.119240647636104,4.018383021419056,3.9130225057612296,4.075541435259004,4.200704578213011,3.96431580014878,4.075541435259004,4.075541435259004,3.96431580014878,4.13616605707544,4.269697449699962,4.343805421853684,4.343805421853684,4.343805421853684,4.829313237635384,4.51085950651685,4.4238481295272205,4.4238481295272205,4.51085950651685,4.51085950651685,14.487939712906153,4.711530201979001,4.829313237635384,5.116995310087166,4.829313237635384,4.829313237635384,4.829313237635384,4.962844630259907,4.962844630259907,4.962844630259907,4.962844630259907,5.116995310087166,5.116995310087166,5.116995310087166,5.116995310087166,5.116995310087166,11.04492083639066,5.29931686688112,5.29931686688112,5.29931686688112,5.52246041819533,5.52246041819533,5.52246041819533,5.52246041819533,5.52246041819533,5.52246041819533,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t>
  </si>
  <si>
    <t>Walter Hill Western...Part Traditional &amp; Modern...Good But a Let-Down By Expectations Not Only a Let-Down Because of the 2 Popular, Acclaimed Actors...Defoe &amp; Waltz, but...
Because it is Directed by 1 of the Best Writer-Directors of B-Movies with Style &amp; Grit since 1975.
While Not a Household Name His Filmography is Filled with Writer &amp; Director Greatness.
"The Warriors" (1979)..."The Long Riders" (1980)..."Geronimo" (1993)..."48 Hrs." (1982)...to Name just a Few.
He has Stated in Interviews that "Every Movie I make is in essence a Western".
Therefore when His 1st Film in 6 Years Arrives, only His 2nd in a Decade...it Stands to Reason that His Fans are Anticipated, also Noting the A-List Star-Duo.
This is NOT an A-List Film by any Measure. Shot on Digital, an it Looks-It, Choosing a Washed-Out, Reddish-Brown Sepia-Tone Appearance...A B-Movie it it is...But that Obviously isn't the Disappointment.
Hill has Flourishings in that World. A Master at it.
Walter Hill is 80 Years Old...Perhaps that's the Low-Down on this Let-Down.
Everybody Loses a Step with the Passage of Time, and it Seem Like this Film is an Indication that the Lightning that He Once Had Bottled Up, has Escaped.
And the Auteur is Left to Wing-It, and His Grip on the Thing that Made Him Great, is Weakening.
He Knows what to do with this Stuff to Make it Unforgettable Entertainment.
But Something in His Treatment of "Dead for a Dollar" is, at Least for Him, Misguided, Lackluster, Common, with Precious Little of the Walter Hill "Thing".
His Choice of that God-Awful Color Wash-Out has been So Overused in the Modern CGI Era as to Become a Constant, Annoying, Irritating, Cheat.
That Does Nothing for the Tone, after 5 Min, other than Prompting One to Say..."What Happened to Technicolor?"
Also, His Falling-Back on "Fade to Black", after Almost Every Scene, a Throwback to Commercial Television, is Another Atypical Walter Hill Miss-Step.
Nostalgic Fans of the Western and Walter Hill can Still Enjoy the Movie with the Right Attitude,
and that is..."Good Try Walter"...Glad You're Still Out There and Active, Now Give Us Something.</t>
  </si>
  <si>
    <t>{"vectorType":"dense","length":3,"values":[-6755.576224441901,-6604.295649023417,-6819.268213701355]}</t>
  </si>
  <si>
    <t>{"vectorType":"dense","length":3,"values":[1.9937967172444963e-66,1,4.351123395082005e-94]}</t>
  </si>
  <si>
    <t>{"vectorType":"sparse","length":11633,"indices":[0,1,2,3,7,18,19,24,35,40,54,68,77,88,92,93,100,102,138,152,204,221,249,254,283,293,301,304,342,407,425,496,568,598,719,837,907,1082,1085,1221,1359,1459,2185,2306,2319,2479,2944,5134,9267,11612,11616,11617,11620],"values":[0.9905916442957273,1.7747702777038101,0.7624255216463234,2.4523346917125672,0.9765095918672099,1.3480731482996928,1.3480731482996928,1.3404102755541236,3.510926369634883,1.6830081056020194,1.8398505770949891,1.9183221925364842,2.104733734581964,2.172556330920725,2.1992245780028865,2.217406897086077,2.1992245780028865,2.2837819660309497,2.4089451089849554,2.4899141715186226,2.749871695955549,2.765620052923688,2.7978809151419095,2.831217335409501,2.831217335409501,2.8483117687688013,2.9197707327509463,3.245193133185574,3.1245651453969594,3.195182712610913,3.41224721784874,3.353406717825807,3.5414589493287463,3.68987895444702,3.7732605633860707,3.9130225057612296,3.9130225057612296,4.075541435259004,4.13616605707544,4.343805421853684,4.343805421853684,4.4238481295272205,4.829313237635384,4.962844630259907,4.962844630259907,5.116995310087166,5.29931686688112,5.810142490647111,6.215607598755275,1,1,1,1]}</t>
  </si>
  <si>
    <t>Almost unwatchable This is one of those rare moments when you should trust the negative reviews. Elsa Pataky was fine in the small roles she had in the Fast and Furious films but she is not an action star and her acting can not support a film on its own. Apart from that the cgi in this is TERRIBLE, it looks like you are watching a direct to video film from the 80s. The writing is awful, the one liners in this are so generic and completely uninspired. The action in this is also very bland and the fight scenes are too repetitive. Nothing about this movie is fresh or entertaining, I'm not sure who the target audience is supposed to be but this is one movie that you should avoid.</t>
  </si>
  <si>
    <t>{"vectorType":"dense","length":3,"values":[-1277.4002901507395,-1330.2490695864901,-1338.5586397446375]}</t>
  </si>
  <si>
    <t>{"vectorType":"dense","length":3,"values":[1,1.1170348319823739e-23,2.749579296655988e-27]}</t>
  </si>
  <si>
    <t>{"vectorType":"sparse","length":11633,"indices":[0,1,2,3,8,16,52,53,57,59,67,78,85,87,94,147,177,235,238,245,296,354,367,412,485,526,587,618,648,682,731,736,828,844,1316,1349,1604,1650,1672,1673,1749,1850,1911,1920,1942,2355,2530,4332,4343,5061,5299,5442,8160,11610,11616,11618],"values":[0.49529582214786366,0.5915900925679367,0.7624255216463234,1.634889794475045,0.9979581352746933,1.3404102755541236,3.5695815998239233,1.815004578508458,1.8783168579227851,1.8273504143307575,2.0489423749535485,2.0804410420129194,4.398449156005773,2.0804410420129194,2.0965704239428034,2.4428466606606367,2.5520459526256287,2.689247074139114,3.0801133828261253,2.81441021709312,2.938462865763099,11.592697024775392,3.102092289544901,3.2711686195888348,3.3823942546990593,7.2258358266217835,3.6129179133108917,3.68987895444702,3.68987895444702,3.68987895444702,3.6506582412937387,3.96431580014878,3.9130225057612296,3.8642323415917974,4.4238481295272205,4.829313237635384,4.6061696863211745,4.6061696863211745,4.6061696863211745,4.829313237635384,4.711530201979001,4.711530201979001,4.829313237635384,4.711530201979001,4.829313237635384,5.116995310087166,5.116995310087166,5.810142490647111,5.810142490647111,5.810142490647111,5.810142490647111,5.810142490647111,6.215607598755275,1,1,1]}</t>
  </si>
  <si>
    <t>One of the best The teaser film is fascinating. It is probable that Yami Gautam will provide an exceptional performance. I like how she prioritizes tale originality above competing with "big stardust." This is an absolute must-see, Madame Yami. It's great to see Rahul Khanna and Pankaj Kapoor back on the big screen, and Yami and the rest of the cast and crew should be commended for their outstanding performance. Years of "interesting," "thrilling," and "planned" discussions have passed. Replace them with new ones if possible and provide their ratings. When an engaging narrative and a strong female lead are enough to carry a movie, it's a winner.</t>
  </si>
  <si>
    <t>{"vectorType":"dense","length":3,"values":[-1900.6656429539323,-1811.9046307819322,-1764.3947241568367]}</t>
  </si>
  <si>
    <t>{"vectorType":"dense","length":3,"values":[6.581000480894171e-60,2.3265356782606047e-21,1]}</t>
  </si>
  <si>
    <t>{"vectorType":"sparse","length":11633,"indices":[0,1,2,3,15,21,24,34,36,39,62,75,117,139,145,187,249,342,349,510,514,520,594,669,1500,1525,1552,5637,11609,11618,11621,11622],"values":[1.485887466443591,1.7747702777038101,0.7624255216463234,0.8174448972375224,1.21839532499116,1.4322912273837098,1.3404102755541236,1.51968304949872,4.771904356413013,3.8918202981106265,1.9887738534870958,2.0412203288596382,2.3761552861619646,2.334043800811838,2.5267281446413388,5.1298987149230735,2.7978809151419095,3.1245651453969594,3.0375537684073297,3.3823942546990593,3.5075573976530654,3.443018876515494,3.5414589493287463,3.730700948967275,4.4238481295272205,4.51085950651685,4.6061696863211745,5.810142490647111,1,1,1,1]}</t>
  </si>
  <si>
    <t>Slow and pointless This movie starts off slow and never picks up. It's not a horror film so much as a boring film. If you like other peoples fats then is is a movie for you. The people act dumb. They way the people die is funny. The CGI and makeup is terrible. How can anyone rate this movie higher then a 2 is beyond me. This is one of the worst horror films ever.</t>
  </si>
  <si>
    <t>{"vectorType":"dense","length":3,"values":[-651.3236875272204,-678.9249962620121,-698.8766033245482]}</t>
  </si>
  <si>
    <t>{"vectorType":"dense","length":3,"values":[0.9999999999989699,1.0301581984087586e-12,2.2285945843197538e-21]}</t>
  </si>
  <si>
    <t>{"vectorType":"sparse","length":11633,"indices":[0,1,2,4,5,6,7,8,9,10,11,12,13,14,15,16,17,19,20,24,28,29,30,33,36,38,42,43,53,55,60,62,63,65,69,75,78,82,85,89,95,104,108,119,130,147,149,154,159,170,183,184,201,204,232,237,241,282,295,298,303,334,355,357,373,380,400,428,429,449,460,462,486,491,497,527,533,540,569,585,606,608,711,854,925,954,990,1008,1027,1048,1298,1352,1357,1414,1476,1548,1608,1690,1925,2078,2369,2387,3018,3605,3833,4080,4258,4666,5218,5771,6192,6628,6970,8122,10149,11196,11371,11430,11606,11616,11617,11630],"values":[0.9905916442957273,0.5915900925679367,0.7624255216463234,2.5071307356444477,2.5912483958376265,1.7561390381079145,3.9060383674688395,0.9979581352746933,0.9818287533448098,2.1832872387040325,4.1691468895276955,1.103619810398732,1.1066364039381575,2.4300452810250417,3.65518597497348,1.3404102755541236,1.317767798804364,1.3480731482996928,5.646346216088075,2.6808205511082472,1.5381167511875578,7.485543637300903,4.271873537473697,2.8813892763601787,3.1812695709420087,1.9529277217139598,3.522520605003535,1.7439688053917064,1.815004578508458,1.8211584440828366,2.02595285672885,1.9887738534870958,1.8783168579227851,1.9459101490553132,5.944503282474047,2.0412203288596382,2.0804410420129194,2.0412203288596382,2.1992245780028865,4.509588858315395,2.172556330920725,2.3444065878473843,2.1638226509519707,4.5675639320618995,2.9014215940827497,2.4428466606606367,5.0534562892826775,2.454407483061713,5.0534562892826775,2.5649493574615367,2.6046896861110507,2.674648274717961,2.689247074139114,5.499743391911098,5.662434670819002,2.674648274717961,2.765620052923688,2.938462865763099,2.938462865763099,3.102092289544901,2.9575110607337933,3.1245651453969594,2.9967317738870745,6.490386266371148,3.219875325201284,3.1245651453969594,3.219875325201284,3.195182712610913,3.3252358408591105,3.3252358408591105,3.474767574830074,3.474767574830074,3.297836866670996,3.353406717825807,3.474767574830074,3.41224721784874,3.474767574830074,7.826045011522459,3.68987895444702,3.68987895444702,3.5414589493287463,3.5075573976530654,3.817712325956905,3.9130225057612296,4.13616605707544,3.96431580014878,3.96431580014878,4.018383021419056,4.075541435259004,4.13616605707544,4.829313237635384,4.711530201979001,4.4238481295272205,4.343805421853684,4.4238481295272205,4.711530201979001,4.6061696863211745,4.6061696863211745,4.711530201979001,4.962844630259907,4.962844630259907,4.962844630259907,5.29931686688112,5.810142490647111,5.52246041819533,5.52246041819533,5.810142490647111,5.810142490647111,5.810142490647111,5.810142490647111,6.215607598755275,6.215607598755275,6.215607598755275,6.215607598755275,6.215607598755275,6.215607598755275,6.215607598755275,6.215607598755275,1,1,1,1]}</t>
  </si>
  <si>
    <t>Jan "One-eyed" Zizka I didn't have much expectation heading into this, I just generally love watching medieval films and series purely for the gore; I think watching people wage war with spears, battle axes, maces and swords is much more thrilling than gun fights, still love them though.
Straight from the start it reminded me of History's Vikings tv series, if you're a fan of that you might love this as well. I didn't know it's a true story. There wasn't as much character development but I think they didn't have time for that, it focuses more on the story and that was enough to get you invested in the characters by the end. The acting was splendid by the whole cast. A little sad because I have a feeling the movie won't get the recognition it deserves. I think it's better than The Northman in the sense it's paced better and has more story in my opinion, cinematography might not be as great but still pretty good. The fights were amazing and bloody but I thought some gory scenes weren't shown to us, we just get to see the aftermath especially in the first half. There was a lot at stake and I love how you never really know who's gonna make it especially in the third act.
In the end I love it and remembering these are true events really made the emotional end to it even more heartfelt. Fun watch on the big screens if you're a fan of watching medieval knights bang steel slice through skulls like piÃ±atas. Movies based in the dark era aren't always to everyone's taste but I hope this doesn't go under the radar and people get to enjoy it.</t>
  </si>
  <si>
    <t>{"vectorType":"dense","length":3,"values":[-3795.607177126741,-3749.426766988513,-3696.3270261407283]}</t>
  </si>
  <si>
    <t>{"vectorType":"dense","length":3,"values":[7.641493785471978e-44,8.691116256956654e-24,1]}</t>
  </si>
  <si>
    <t>{"vectorType":"sparse","length":11633,"indices":[0,1,2,4,5,6,7,8,24,32,35,37,51,53,58,69,70,76,92,114,132,159,171,229,234,280,290,324,388,427,434,456,499,590,595,611,707,805,1037,1255,1413,1453,1490,1916,2532,2855,3750,4331,8062,11604,11616,11619],"values":[1.9811832885914546,0.5915900925679367,0.7624255216463234,2.5071307356444477,1.7274989305584176,1.7561390381079145,0.9765095918672099,0.9979581352746933,1.3404102755541236,1.5105920777974677,1.7554631848174416,1.6723128164852714,1.7213689734744655,1.815004578508458,1.9115425055511055,1.9815010941580158,4.067114912228138,2.18136696060288,2.1992245780028865,2.6046896861110507,2.454407483061713,2.5267281446413388,2.5912666657789103,2.781620394270129,2.9197707327509463,2.883403088580071,2.9575110607337933,3.68987895444702,3.297836866670996,3.1710851610318525,3.297836866670996,12.602113734639033,3.3823942546990593,3.5414589493287463,7.0829178986574926,12.602113734639033,4.018383021419056,3.7732605633860707,4.075541435259004,4.343805421853684,4.711530201979001,4.6061696863211745,4.51085950651685,4.829313237635384,5.116995310087166,5.116995310087166,5.52246041819533,5.810142490647111,6.215607598755275,1,1,1]}</t>
  </si>
  <si>
    <t>Didn't expect this from Rohit Shetty When you see a movie made by Rohit Shetty, you expect good comedies, story and action... In this film there was none... It has a weak storyline... They tried hard to make you laugh but they failed.... This might be the worst Rohit Shetty movie...
Talking of Actings, Ranveer acting was average but this role did not suit him... Rakul was average too... Other senior casts like Johnny Lever was good but due to poor story line and dialogues it did not come out upto the mark....
The only good thing about the movie was the locations and beautiful sets.... This is not a movie you want to watch on christmas holidays...</t>
  </si>
  <si>
    <t>{"vectorType":"dense","length":3,"values":[-1408.6605418094798,-1580.4648338566465,-1611.5861550213135]}</t>
  </si>
  <si>
    <t>{"vectorType":"dense","length":3,"values":[1,2.4341312760273866e-75,7.422085368319764e-89]}</t>
  </si>
  <si>
    <t>{"vectorType":"sparse","length":11633,"indices":[0,1,2,4,5,6,8,9,10,11,13,14,15,16,18,19,22,23,27,30,31,32,33,34,35,42,43,45,47,50,51,52,55,57,58,59,61,72,76,78,80,85,93,95,105,109,111,113,118,124,127,138,141,152,157,158,169,187,190,206,211,225,226,250,263,270,296,300,308,344,348,351,368,384,385,421,428,444,448,467,495,509,546,550,564,592,610,623,643,654,658,667,731,735,764,817,867,869,939,953,956,985,998,1021,1036,1100,1210,1278,1279,1355,1405,1443,1452,1520,1561,1565,1579,1619,1724,1763,1795,1820,1833,1865,1884,1929,1970,2128,2153,2158,2170,2197,2378,2687,2893,3141,3326,3633,4219,4360,4969,5083,5587,7457,10645,11608,11616,11617,11620],"values":[3.9623665771829093,1.1831801851358734,0.7624255216463234,3.3428409808592634,1.7274989305584176,3.512278076215829,2.99387440582408,0.9818287533448098,3.2749308580560488,1.0422867223819239,2.213272807876315,3.6450679215375628,2.43679064998232,4.021230826662371,1.3480731482996928,2.6961462965993856,1.4406946381800894,4.425098327282942,1.3793256918037973,1.4239578458245656,1.4926543771108005,3.0211841555949355,1.4406946381800894,4.559049148496159,14.043705478539533,1.7612603025017675,1.7439688053917064,1.7439688053917064,3.4652100934827827,1.7788560643921472,3.442737946948931,3.5695815998239233,1.8211584440828366,3.7566337158455703,1.9115425055511055,5.482051242992273,4.113449030791207,4.242526073066349,2.18136696060288,2.0804410420129194,2.1465808445174646,2.1992245780028865,2.217406897086077,2.172556330920725,4.434813794172154,2.274025791085585,2.274025791085585,2.2453156852031535,2.2837819660309497,4.752310572323929,4.932207045649808,2.4089451089849554,4.752310572323929,2.4899141715186226,5.236590676333659,2.5267281446413388,2.6046896861110507,2.5649493574615367,5.876925731526198,2.6320886602991656,2.7040621599242547,2.9769291465908947,2.7978809151419095,2.7978809151419095,2.883403088580071,2.938462865763099,2.938462865763099,6.160226765652251,2.938462865763099,3.016934481204594,3.058607177605162,6.204184579089802,9.893510600012988,21.003522891065053,3.219875325201284,3.219875325201284,3.195182712610913,3.353406717825807,6.5423372391776695,3.2711686195888348,3.3252358408591105,3.443018876515494,3.817712325956905,3.474767574830074,3.68987895444702,3.474767574830074,8.036766042838112,3.6129179133108917,3.5765502691400166,3.6506582412937387,3.5765502691400166,3.6506582412937387,3.6506582412937387,3.7732605633860707,3.8642323415917974,3.817712325956905,8.036766042838112,3.96431580014878,3.9130225057612296,4.13616605707544,4.075541435259004,4.018383021419056,4.13616605707544,4.343805421853684,4.13616605707544,4.269697449699962,4.269697449699962,4.4238481295272205,4.4238481295272205,4.343805421853684,4.343805421853684,4.51085950651685,4.51085950651685,4.51085950651685,4.6061696863211745,4.51085950651685,4.711530201979001,4.6061696863211745,4.711530201979001,9.423060403958003,4.829313237635384,4.711530201979001,4.711530201979001,4.711530201979001,4.962844630259907,4.711530201979001,4.829313237635384,4.829313237635384,10.233990620174332,4.829313237635384,4.829313237635384,4.962844630259907,4.962844630259907,5.116995310087166,5.29931686688112,5.29931686688112,5.29931686688112,5.52246041819533,5.52246041819533,5.810142490647111,5.810142490647111,5.810142490647111,5.810142490647111,6.215607598755275,6.215607598755275,1,1,1,1]}</t>
  </si>
  <si>
    <t>The best superhero movie in years I have to try and review this without comparing it to anything directly, because it's not really comparable to other action blockbusters that have disappointed me recently. But I can say that for large-scale, big-budget action movies, this is how you do it right. Hollywood isn't incapable of making movies that deliver excitement and emotion, but many pale in comparison to RRR. Again without pointing out any movies in particular (because I don't know what's directly comparable), Hollywood should take notes.
RRR has many familiar tropes and beats that you get out of historical epics/action movies, but it uses those tropes well. Things we've seen on-screen dozens of times before can still be exciting and entertaining if they're used properly, and RRR is a testament to that.
The amazing action is probably what stands out the most, but at its core, this film also has a really good story with heroes you want to see win and villains you want to see defeated. There's some extra conflict between the two main heroes for much of the movie, but ultimately it's a good vs evil story that's pretty straightforward and honest about that, and thanks to the great characters and strong performances, that ends up being enough.
There's very little by way of slow scenes or dead air, and another reason the three hour runtime flies by is because the action is so good. I complain about lacklustre action in modern action movies a lot, and so I was really happy to find that RRR does its action so well. Amazing stunts, great setups for the big set piece scenes, a level of brutality that makes you feel the impact of the combat (but not too much that it feels gratuitous), and a way of making things over-the-top in the best way possible (so not to the point where it feels like there are no rules or consequences for the good guys). The two main heroes in this are almost superheroes, which arguably makes RRR the best superhero film in years.
Excellent stuff. A couple of lesser performances from minor characters and some occasionally clunky English dialogue from the British characters is all I could criticise it for, and they're nitpicks. This is a great action movie and an epic that more than warrants its three hour runtime.</t>
  </si>
  <si>
    <t>{"vectorType":"dense","length":3,"values":[-5026.866687091317,-4940.412721950358,-4886.765413662604]}</t>
  </si>
  <si>
    <t>{"vectorType":"dense","length":3,"values":[1.4282033331249657e-61,5.026550402174697e-24,1]}</t>
  </si>
  <si>
    <t>{"vectorType":"sparse","length":11633,"indices":[0,1,2,4,5,7,10,12,27,40,47,56,67,70,187,287,301,335,378,466,824,837,1162,1318,1720,2971,3110,11608,11617,11618,11622],"values":[0.49529582214786366,1.1831801851358734,0.7624255216463234,0.8357102452148159,0.8637494652792088,0.9765095918672099,1.0916436193520163,1.103619810398732,1.3793256918037973,1.6830081056020194,1.7326050467413914,3.7436043538031827,4.097884749907097,2.033557456114069,2.5649493574615367,2.9575110607337933,2.9197707327509463,2.9967317738870745,3.245193133185574,3.443018876515494,3.96431580014878,3.9130225057612296,4.13616605707544,4.343805421853684,4.711530201979001,5.29931686688112,5.29931686688112,1,1,1,1]}</t>
  </si>
  <si>
    <t>Korean films are going down fast Don't expect part 1 to be unfold in this film. This is like watching a new movie and so many irrelevant and annoying new characters. Surely there will be part 3 but this is nowhere near good. It's slow and boring story and look very cheap with small budget.</t>
  </si>
  <si>
    <t>{"vectorType":"dense","length":3,"values":[-599.2951346981201,-634.7877430759027,-613.9904570970108]}</t>
  </si>
  <si>
    <t>{"vectorType":"dense","length":3,"values":[0.9999995851392074,3.8526171449380557e-16,4.1486079208336266e-7]}</t>
  </si>
  <si>
    <t>{"vectorType":"sparse","length":11633,"indices":[0,1,2,4,5,10,12,18,20,21,27,29,30,32,33,34,40,41,54,55,57,65,70,75,83,89,110,135,137,149,189,213,217,247,264,319,325,346,347,363,371,398,470,500,518,561,578,651,654,716,738,988,1055,1076,1119,1274,1301,1508,1556,1708,1727,1913,1920,1973,2240,2381,3549,6978,8384,10098,10988,11612,11617,11620,11623],"values":[1.9811832885914546,1.7747702777038101,0.7624255216463234,1.6714204904296317,3.4549978611168353,1.0916436193520163,1.103619810398732,1.3480731482996928,2.8231731080440374,1.4322912273837098,1.3793256918037973,1.4971087274601806,1.4239578458245656,1.5105920777974677,1.4406946381800894,1.51968304949872,1.6830081056020194,1.7729563422649588,1.8398505770949891,1.8211584440828366,1.8783168579227851,1.9459101490553132,2.033557456114069,2.0412203288596382,2.104733734581964,2.2547944291576973,2.8657035114806706,2.466103522824904,2.3869662022661804,2.5267281446413388,3.0375537684073297,5.468735018839167,2.689247074139114,2.883403088580071,2.8657035114806706,3.0375537684073297,3.102092289544901,3.058607177605162,7.728464683183595,20.09191510709528,3.353406717825807,4.200704578213011,3.353406717825807,3.41224721784874,4.075541435259004,3.5765502691400166,3.5414589493287463,3.5765502691400166,3.6506582412937387,3.96431580014878,3.7732605633860707,3.96431580014878,4.200704578213011,4.51085950651685,4.200704578213011,4.343805421853684,4.4238481295272205,4.51085950651685,4.6061696863211745,4.6061696863211745,4.829313237635384,4.711530201979001,4.711530201979001,4.829313237635384,4.962844630259907,4.962844630259907,5.52246041819533,6.215607598755275,6.215607598755275,6.215607598755275,6.215607598755275,1,1,1,1]}</t>
  </si>
  <si>
    <t>It's a mindless action-adventure film and I loved it! It's not bad at all.
A side movie within a movie as the text at the beginning states that this movie was released in 1995 to sell the Buzz Lightyear toy in Toy Story.
If you're looking for any Toy Story references or expecting this film to be like Toy Story, think again. In fact, as a Pixar movie, it a little subpair in the usual Disney formula.
What it had going for it is that it's a fast-paced exciting, animated film from beginning to end. It never stops being charming.
I don't know why they decided to replace Tim Allen after 25 years of being Buzz, but I'm not mad at all at what Chris Evans did with the character. KeKe Palmer was also a good voice over but not as good as Uzo Aduba who killed it.
It may not impress Toy Story fan but if you think about as its own thing which in every way that matters it is than it works greatly.
For what it was I enjoyed myself. So worth the ticket price.</t>
  </si>
  <si>
    <t>{"vectorType":"dense","length":3,"values":[-2180.593001194166,-2119.54297215319,-2107.62019081716]}</t>
  </si>
  <si>
    <t>{"vectorType":"dense","length":3,"values":[2.0337999938817924e-32,0.000006637415026799682,0.9999933625849732]}</t>
  </si>
  <si>
    <t>{"vectorType":"sparse","length":11633,"indices":[0,1,2,4,6,8,9,10,11,12,18,20,22,28,30,39,45,48,66,68,76,112,118,158,161,165,184,243,275,282,318,375,411,416,698,699,767,805,824,873,882,940,1264,1369,1609,1761,1973,2050,2162,2632,2657,2777,3392,3523,9149,10384,11510,11607,11621],"values":[0.9905916442957273,1.7747702777038101,0.7624255216463234,0.8357102452148159,1.7561390381079145,0.9979581352746933,1.9636575066896196,1.0916436193520163,1.0422867223819239,1.103619810398732,1.3480731482996928,2.8231731080440374,2.8813892763601787,1.5381167511875578,1.4239578458245656,1.9459101490553132,1.7439688053917064,1.8335809640813936,1.9529277217139598,1.9183221925364842,2.18136696060288,2.274025791085585,2.2837819660309497,2.5267281446413388,2.5267281446413388,2.5780214390288894,2.674648274717961,2.938462865763099,2.883403088580071,2.938462865763099,8.815388597289296,3.102092289544901,3.2711686195888348,3.3252358408591105,3.817712325956905,3.68987895444702,3.7732605633860707,3.7732605633860707,3.96431580014878,4.018383021419056,3.96431580014878,4.018383021419056,4.4238481295272205,4.4238481295272205,4.51085950651685,5.116995310087166,4.829313237635384,4.829313237635384,4.829313237635384,5.116995310087166,5.116995310087166,5.116995310087166,5.29931686688112,5.52246041819533,6.215607598755275,6.215607598755275,6.215607598755275,1,1]}</t>
  </si>
  <si>
    <t>I have horror movie blue balls I saw this film at the recommendation of a friends husband who said he couldn't sleep because he found the film so disturbing. Luckily a theatre near me was playing it so I got my brother to join, and we're mad.
First of all the grainy film texture made me motion sick, second of all none of the scares paid off. It was like good set up and just nothing.
It was also too dark, you couldn't see anything.
Too quiet and too loud. All the dialogue is whispered and only sometimes captioned so I couldn't make out what characters where saying half the time.
And omg was it too long. I think we thought it ended at least 8 times and just groaned when the movie kept going.</t>
  </si>
  <si>
    <t>{"vectorType":"dense","length":3,"values":[-1613.1397791746174,-1648.0213089467175,-1667.5918708409577]}</t>
  </si>
  <si>
    <t>{"vectorType":"dense","length":3,"values":[0.9999999999999993,7.098132461133355e-16,2.2477968652535738e-24]}</t>
  </si>
  <si>
    <t>{"vectorType":"sparse","length":11633,"indices":[0,1,2,4,6,8,9,12,14,18,19,22,24,25,29,30,32,33,37,40,41,42,47,50,53,54,57,58,65,73,74,85,96,97,99,101,128,132,134,138,142,144,167,174,175,211,259,278,311,315,385,411,505,695,748,804,827,864,865,899,976,1011,1091,1555,1666,1975,1977,2240,2265,2274,2395,2848,2955,3319,4172,4262,4644,5538,7209,8174,8186,9944,11611,11616,11627],"values":[0.9905916442957273,0.5915900925679367,1.5248510432926468,0.8357102452148159,0.8780695190539572,0.9979581352746933,4.909143766724049,3.310859431196196,1.2150226405125208,1.3480731482996928,1.3480731482996928,2.8813892763601787,1.3404102755541236,2.8313866719493443,1.4971087274601806,1.4239578458245656,1.5105920777974677,2.8813892763601787,3.344625632970543,1.6830081056020194,1.7729563422649588,1.7612603025017675,3.4652100934827827,1.7788560643921472,1.815004578508458,1.8398505770949891,1.8783168579227851,1.9115425055511055,1.9459101490553132,2.1212630365331746,2.226623552191001,2.1992245780028865,2.264363880173848,2.1380701548495558,4.434813794172154,2.2547944291576973,2.293634262473961,2.454407483061713,4.932207045649808,2.4089451089849554,2.3237873006446486,7.506106596152902,2.4899141715186226,2.5143056246427817,2.7040621599242547,2.7040621599242547,2.7343675094195836,8.544935306306403,2.9769291465908947,3.1710851610318525,3.219875325201284,3.2711686195888348,7.0829178986574926,7.37975790889404,3.68987895444702,3.9130225057612296,3.9130225057612296,3.9130225057612296,4.711530201979001,3.96431580014878,4.018383021419056,4.018383021419056,4.13616605707544,4.51085950651685,4.6061696863211745,4.829313237635384,4.829313237635384,4.962844630259907,10.233990620174332,4.962844630259907,4.962844630259907,5.116995310087166,5.29931686688112,5.29931686688112,5.52246041819533,5.52246041819533,5.810142490647111,5.810142490647111,6.215607598755275,6.215607598755275,6.215607598755275,6.215607598755275,1,1,1]}</t>
  </si>
  <si>
    <t>Tried not to be biased... Harry Styles helped me propose to my girlfriend in October of 2014, so its hard for me not to be partial to him. Went into this movie having no idea what it was about and I'm glad. I will say that although Styles' acting skills have improved greatly, he was still outshined by his cast mates. There were times where his emotions came across as disingenuous and flat, but also times where I could tell that he's been working on his chops. Now, not knowing what I was going into, I must say I was quite surprised at some of the moments in this movie. There were a couple of things I wish they had conveyed better, such as the time between the 50s and 90s. I felt like there was big gap missing and I was left wondering what happened or how they lived their lives out between those years. I would recommend this to most of my friends, although I know some would cringe at the "love making" scenes. I, personally, was not put off by this and found it quite romantic at times, although Patrick did come across as pushy and off putting many times, almost creep like. In the end, I really enjoyed the film and look forward to seeing many more from Harry Styles. He's only going to improve.</t>
  </si>
  <si>
    <t>{"vectorType":"dense","length":3,"values":[-2547.4429345048816,-2491.776253117289,-2496.7438646920723]}</t>
  </si>
  <si>
    <t>{"vectorType":"dense","length":3,"values":[6.626059565454643e-25,0.9930883523030507,0.006911647696949191]}</t>
  </si>
  <si>
    <t>{"vectorType":"sparse","length":11633,"indices":[0,1,2,4,6,8,9,13,14,15,19,22,23,25,38,42,44,46,49,50,54,70,82,89,95,106,117,125,126,148,149,150,152,169,170,177,200,222,251,268,274,431,482,488,574,597,694,732,744,808,814,841,842,893,1003,1031,1038,1046,1130,1194,1307,1350,1418,1443,1476,1532,1847,2013,2137,2465,2488,3046,3174,3440,3805,3893,3899,3967,4050,4859,5108,5152,5754,6040,6579,8303,8706,9856,10590,11604,11619,11621,11629],"values":[2.971774932887182,0.5915900925679367,3.0497020865852935,0.8357102452148159,0.8780695190539572,0.9979581352746933,1.9636575066896196,2.213272807876315,2.4300452810250417,1.21839532499116,1.3480731482996928,1.4406946381800894,1.475032775760981,1.4156933359746722,1.9529277217139598,1.7612603025017675,1.7612603025017675,1.7269712290231354,1.7496994801006915,3.5577121287842943,1.8398505770949891,4.067114912228138,2.0412203288596382,2.2547944291576973,4.34511266184145,2.274025791085585,2.3761552861619646,2.3654599970452166,2.4089451089849554,2.4899141715186226,2.5267281446413388,2.5267281446413388,2.4899141715186226,5.209379372222101,2.5649493574615367,2.5520459526256287,2.749871695955549,2.765620052923688,2.883403088580071,2.938462865763099,2.9575110607337933,3.353406717825807,7.63542465191381,3.41224721784874,3.443018876515494,3.5765502691400166,4.200704578213011,4.269697449699962,3.68987895444702,3.7732605633860707,3.8642323415917974,3.8642323415917974,3.96431580014878,3.9130225057612296,4.13616605707544,4.200704578213011,4.13616605707544,8.687610843707368,4.200704578213011,4.343805421853684,4.6061696863211745,9.212339372642349,4.4238481295272205,4.51085950651685,4.4238481295272205,4.711530201979001,4.962844630259907,4.829313237635384,4.962844630259907,4.962844630259907,5.116995310087166,5.29931686688112,5.29931686688112,5.52246041819533,5.52246041819533,5.52246041819533,5.52246041819533,5.52246041819533,5.52246041819533,5.810142490647111,5.810142490647111,5.810142490647111,5.810142490647111,6.215607598755275,6.215607598755275,6.215607598755275,6.215607598755275,6.215607598755275,6.215607598755275,1,1,1,1]}</t>
  </si>
  <si>
    <t>"Did you just say no to Dave Grohl?" "Studio 666" is better than I expected. It's actually pretty funny at times, and mildly entertaining. The band are better actors than you'd expect, particularly Dave Grohl, who is capable.
The movie was filmed in secret during the pandemic, and it feels like that. It's as though the guys made this movie in their spare time, when their day jobs were over. It feels very much like an '80s b-horror flick, like something by David DeCoteau or Fred Olen Ray, and those guys' movies were generally shot on the run.
The problem with the movie is that it sticks too closely to established genre convention for it to be really fun, or really interesting. I would have preferred more in jokes or insight into the music industry. It could have been a horror-comedy "This is Spinal Tap". But you can always see the gears of the supernatural slasher plot turning.
The scene with the Lionel Richie cameo is a good example of what the movie could have been. It's off-the-wall and hilarious, and totally unexpected. I still liked the movie, but it's a pretty minor blip on the radio, whether you're a Foo Fighters fan (I'm not) or a slasher junkie (I am).</t>
  </si>
  <si>
    <t>{"vectorType":"dense","length":3,"values":[-3159.5047624950575,-3149.03736488392,-3146.2285300093226]}</t>
  </si>
  <si>
    <t>{"vectorType":"dense","length":3,"values":[0.0000016172836409881962,0.05684852698086851,0.9431498557354906]}</t>
  </si>
  <si>
    <t>{"vectorType":"sparse","length":11633,"indices":[0,1,2,4,8,11,12,14,18,19,21,24,33,34,56,57,64,71,77,83,96,101,103,116,119,132,151,158,162,166,168,185,198,237,263,273,315,348,351,356,370,396,407,408,414,425,464,591,612,679,683,757,806,827,841,859,881,968,1409,1834,2148,2449,2458,2466,2568,2784,4516,4567,5044,6166,7730,9837,11613,11618,11621],"values":[2.971774932887182,1.1831801851358734,3.0497020865852935,1.6714204904296317,0.9979581352746933,1.0422867223819239,1.103619810398732,2.4300452810250417,2.6961462965993856,1.3480731482996928,2.8645824547674197,2.6808205511082472,2.8813892763601787,1.51968304949872,1.8718021769015913,1.8783168579227851,2.0724728723637424,2.0412203288596382,4.209467469163928,2.104733734581964,2.264363880173848,2.2547944291576973,4.509588858315395,2.1992245780028865,2.2837819660309497,2.454407483061713,5.104091905251257,2.5267281446413388,2.5020355320509675,2.5143056246427817,2.5780214390288894,2.5143056246427817,2.719100037288795,2.674648274717961,2.883403088580071,3.058607177605162,3.1710851610318525,3.058607177605162,3.102092289544901,3.058607177605162,3.102092289544901,3.147554663621658,3.195182712610913,3.245193133185574,3.195182712610913,3.41224721784874,3.3252358408591105,3.5765502691400166,3.6506582412937387,3.5765502691400166,3.6506582412937387,3.730700948967275,3.96431580014878,7.826045011522459,3.8642323415917974,4.018383021419056,4.018383021419056,4.075541435259004,4.4238481295272205,4.711530201979001,4.829313237635384,4.962844630259907,5.116995310087166,4.962844630259907,5.116995310087166,5.116995310087166,5.810142490647111,5.810142490647111,5.810142490647111,6.215607598755275,6.215607598755275,6.215607598755275,1,1,1]}</t>
  </si>
  <si>
    <t>Not good What the hell happened to movies where stuff like this is critically acclaimed?
Flat, bad acting. Sebastian Stan is hamming it up, and he's the only decent part of this movie.
Awful dialogue and script. For some reason, the screenwriter seems to be half-black, but she wrote every black person like a goddamn stereotype out of 90s RomCom. Such a predictable and generic script that felt like it was written by an AI.
Also some decent shots in this movie but overall the movie was very poorly lit and the digital cinematography was flat and ugly. Is it really that hard to shoot on actual film? This director knows her way around a camera but she really does not know how to light a scene (especially at night). Also, this will most likely be some of the worst editing I'll see all year for a movie, I understand what they're going for, but it's incredibly ineffective and distracting
I get that this is an "important" film but let's not kid ourselves and act like it's a good movie. 4/10.</t>
  </si>
  <si>
    <t>{"vectorType":"dense","length":3,"values":[-2066.929816254366,-2064.3576615027305,-2150.3365469290925]}</t>
  </si>
  <si>
    <t>{"vectorType":"dense","length":3,"values":[0.070952135937823,0.929047864062177,4.2450478341459606e-38]}</t>
  </si>
  <si>
    <t>{"vectorType":"sparse","length":11633,"indices":[0,1,2,4,9,13,15,21,22,36,41,47,53,60,73,94,104,107,109,116,130,135,137,179,206,212,241,267,273,365,366,400,437,469,477,500,547,574,655,743,930,952,977,1006,1080,1262,1347,1518,1612,1634,1921,2666,2932,2943,2978,3297,3320,3910,3982,4038,4724,4876,5603,5704,5874,6247,8107,8675,10114,10252,10469,11155,11606,11616,11619,11620],"values":[0.9905916442957273,0.5915900925679367,3.0497020865852935,0.8357102452148159,0.9818287533448098,1.1066364039381575,1.21839532499116,1.4322912273837098,1.4406946381800894,1.5906347854710043,1.7729563422649588,3.4652100934827827,1.815004578508458,2.02595285672885,2.1212630365331746,2.0965704239428034,2.3444065878473843,4.416548827045609,2.274025791085585,2.1992245780028865,8.704264782248249,2.466103522824904,2.3869662022661804,2.7343675094195836,2.6320886602991656,2.749871695955549,2.765620052923688,2.7978809151419095,3.058607177605162,3.1245651453969594,3.195182712610913,3.219875325201284,3.68987895444702,3.3252358408591105,3.474767574830074,3.41224721784874,4.018383021419056,3.443018876515494,7.728464683183595,3.730700948967275,7.92863160029756,4.018383021419056,4.018383021419056,3.96431580014878,4.075541435259004,4.4238481295272205,9.212339372642349,4.6061696863211745,4.51085950651685,4.51085950651685,4.711530201979001,5.52246041819533,5.810142490647111,5.29931686688112,5.29931686688112,5.29931686688112,11.04492083639066,5.52246041819533,5.52246041819533,5.52246041819533,5.810142490647111,12.43121519751055,5.810142490647111,5.810142490647111,5.810142490647111,6.215607598755275,6.215607598755275,6.215607598755275,6.215607598755275,6.215607598755275,6.215607598755275,6.215607598755275,1,1,1,1]}</t>
  </si>
  <si>
    <t>It's like an onion. It's like an onion. Many layers working correctly together. The title may sound like a bad late night teen movie but quickly showed its many layers it to be much more a social commentary than a war movie. Excellent cast overall and the leads were particularly stellar. Based on real events and people, within a short real life time-frame of 1967 America and the Tet offensive, lies this very good film. Partially a heavy dose of beers and bros from Philly juxtaposed with 1960's America's unflinching coursework on a culture of war escalation like we did in 1945, says Bill Murray as The Colonel. Those sentiments juxtaposed with the Prophetic words from Viet Nam War Correspondent, Russell Crowe, "It isn't the truth that hurts us. It's the lying that hurts...". Well worth your time!</t>
  </si>
  <si>
    <t>{"vectorType":"dense","length":3,"values":[-2949.7851836208456,-2901.5525899124987,-2812.3624061856362]}</t>
  </si>
  <si>
    <t>{"vectorType":"dense","length":3,"values":[2.0799173231411158e-60,1.8416002595180795e-39,1]}</t>
  </si>
  <si>
    <t>{"vectorType":"sparse","length":11633,"indices":[0,1,2,5,6,8,9,13,15,20,22,26,27,29,31,32,33,34,40,46,54,56,57,59,69,82,89,93,96,97,100,105,108,110,124,136,142,143,147,149,154,171,174,176,178,180,184,214,217,232,241,244,249,252,253,260,268,300,308,312,319,330,345,349,352,361,422,438,459,469,501,524,533,558,564,606,658,682,699,758,775,782,814,847,958,983,1260,1287,1315,1414,1493,1497,1646,1685,1772,1888,2294,2344,2447,2528,2711,2842,2902,3027,3594,4490,8362,8589,9110,9694,9759,11605,11616,11627,11631],"values":[0.9905916442957273,2.366360370271747,0.7624255216463234,1.7274989305584176,0.8780695190539572,0.9979581352746933,0.9818287533448098,1.1066364039381575,1.21839532499116,4.234759662066056,1.4406946381800894,1.4491692651710617,2.7586513836075945,1.4971087274601806,1.4926543771108005,7.552960388987339,1.4406946381800894,1.51968304949872,3.366016211204039,1.7269712290231354,1.8398505770949891,1.8718021769015913,7.5132674316911405,1.8273504143307575,3.9630021883160316,2.0412203288596382,2.2547944291576973,2.217406897086077,13.586183281043088,4.2761403096991115,2.1992245780028865,6.652220691258231,2.1638226509519707,5.731407022961341,2.3761552861619646,2.454407483061713,2.3237873006446486,2.466103522824904,2.4428466606606367,2.5267281446413388,2.454407483061713,2.5912666657789103,2.5143056246427817,2.6320886602991656,2.5143056246427817,2.5649493574615367,2.674648274717961,5.320519074531723,2.689247074139114,2.831217335409501,2.765620052923688,2.7978809151419095,2.7978809151419095,2.9197707327509463,5.62882043418624,2.831217335409501,2.938462865763099,9.240340148478376,2.938462865763099,3.058607177605162,3.0375537684073297,3.016934481204594,3.245193133185574,9.11266130522199,2.9967317738870745,3.6129179133108917,7.92863160029756,3.195182712610913,3.2711686195888348,3.3252358408591105,7.015114795306131,3.3823942546990593,3.474767574830074,3.96431580014878,3.68987895444702,3.5414589493287463,3.5765502691400166,3.68987895444702,3.68987895444702,3.9130225057612296,3.817712325956905,7.5465211267721415,3.8642323415917974,3.9130225057612296,4.13616605707544,3.96431580014878,4.343805421853684,4.269697449699962,4.711530201979001,4.343805421853684,4.51085950651685,9.0217190130337,4.51085950651685,4.6061696863211745,4.6061696863211745,4.711530201979001,5.116995310087166,5.116995310087166,5.116995310087166,5.116995310087166,5.116995310087166,5.116995310087166,5.29931686688112,5.29931686688112,5.52246041819533,5.810142490647111,6.215607598755275,6.215607598755275,6.215607598755275,6.215607598755275,6.215607598755275,1,1,1,1]}</t>
  </si>
  <si>
    <t>Most will miss the point here. As I've seen others review this simply based on being offended by the whole thing, thinking this is just a fictitious telling of the tragedies of Marilyn Monroe or thinking it's exploitative and disgusting and disturbing. This, I believe is part of the point painted in this film. It's not meant to paint a glamorous or nice telling of her story because her story was not a Disney fairytale. Whether these things happened to her or not on the other hand, I don't believe anyone can truly know for certain what happened exactly and what didn't. That being said, all these things in this film have without a doubt happened to other beautiful rising stars throughout the years Hollywood has been a thing. I dare anyone to prove otherwise. I don't think everything that happened on screen didn't happen to Marilyn though. There is a very sad unfortunate possibility that most, if not more terrible things like what happens to her in this did in fact happen to her. I'm certain that there were more happy times that aren't highlighted throughout this piece but that wasn't the point here. This was meant to take a look into the dark side of Hollywood. If what you're looking for is a Disney fairtale, this is not the movie for you. Otherwise, I have not been moved to tears or effected as much emotionally by any other movie this year or most years as of late. Ana De Armas deserves best female actor of the year for this. The film itself deserves all the awards it's qualified for. I loved how it was all told in a David Lynch esq. Type of way. Highly recommended to anyone that is a fan of well made films giving a true glance into the evils of Hollywood and it's not sugar coated.</t>
  </si>
  <si>
    <t>{"vectorType":"dense","length":3,"values":[-3537.351713960871,-3658.360325490841,-3647.464455503361]}</t>
  </si>
  <si>
    <t>{"vectorType":"dense","length":3,"values":[1,2.7965832346843e-53,1.5088426820318983e-48]}</t>
  </si>
  <si>
    <t>{"vectorType":"sparse","length":11633,"indices":[0,1,2,5,6,9,10,12,14,23,24,26,36,40,51,53,55,67,80,85,86,87,89,104,105,147,153,174,199,209,214,252,258,287,289,303,304,342,379,414,421,432,436,452,502,562,693,775,835,847,898,937,1128,1144,1290,1692,1766,1836,1891,1906,2196,2249,2456,2809,2862,3794,3956,4235,5510,6609,8269,9038,9697,9705,10420,11615,11616,11617,11626],"values":[1.9811832885914546,0.5915900925679367,1.5248510432926468,1.7274989305584176,0.8780695190539572,0.9818287533448098,1.0916436193520163,2.207239620797464,1.2150226405125208,1.475032775760981,4.021230826662371,1.4491692651710617,1.5906347854710043,5.049024316806058,1.7213689734744655,1.815004578508458,3.642316888165673,2.0489423749535485,2.1465808445174646,2.1992245780028865,2.293634262473961,2.0804410420129194,2.2547944291576973,2.3444065878473843,2.217406897086077,2.4428466606606367,2.5020355320509675,2.5143056246427817,2.7343675094195836,2.9575110607337933,2.6602595372658615,2.9197707327509463,3.0801133828261253,2.9575110607337933,3.0801133828261253,2.9575110607337933,3.245193133185574,3.1245651453969594,3.245193133185574,3.195182712610913,3.219875325201284,3.2711686195888348,6.650471681718221,3.297836866670996,3.3252358408591105,3.474767574830074,3.730700948967275,3.817712325956905,3.817712325956905,3.9130225057612296,4.343805421853684,4.018383021419056,4.200704578213011,4.200704578213011,4.343805421853684,4.711530201979001,4.6061696863211745,4.711530201979001,4.711530201979001,4.829313237635384,4.962844630259907,4.962844630259907,10.59863373376224,5.52246041819533,5.29931686688112,5.52246041819533,5.52246041819533,5.810142490647111,5.810142490647111,6.215607598755275,6.215607598755275,6.215607598755275,6.215607598755275,6.215607598755275,6.215607598755275,1,1,1,1]}</t>
  </si>
  <si>
    <t>Hate all you want. Sly knocked it out of the park and not just acting. He brought an early 90's feel and look to this movie and only people who grew up through the 80's and 90's are going to really appreciate the details that went into that.
The movie was perfectly cast. Sam looks and acts like River Phoenix in Stand by Me. Cyrus looks and acts like Keifer Sutherland from Lost Boys.
The CGI missed a little but it's not a Disney/Marvel movie backed by an endless budget. The story was solid. It was a little predictable but the character is original. Zero wokeness in this film. It's truly a new comic thrust onto the big screen.
I doubt there will be a sequel because the movie made it's point and that's okay.
Bravo Sly. You gave us a fresh story and at the same time managed to wink and nod throughout to your fans that grew up tearing up red t-shirts to wear on our heads. Yo Adrienne...you did it...again.</t>
  </si>
  <si>
    <t>{"vectorType":"dense","length":3,"values":[-2452.361623860823,-2480.973187848579,-2454.622009706709]}</t>
  </si>
  <si>
    <t>{"vectorType":"dense","length":3,"values":[0.9055426396066794,3.3967575266897084e-13,0.09445736039298093]}</t>
  </si>
  <si>
    <t>{"vectorType":"sparse","length":11633,"indices":[0,1,2,5,7,8,9,13,15,17,38,42,47,52,53,57,74,91,95,102,105,117,151,182,201,203,206,229,265,278,283,294,324,337,376,414,448,524,532,561,704,718,747,1091,1184,1210,1236,1301,1413,1449,1878,3037,4133,4179,6552,11604,11617,11619,11625],"values":[0.49529582214786366,1.7747702777038101,0.7624255216463234,0.8637494652792088,0.9765095918672099,0.9979581352746933,0.9818287533448098,1.1066364039381575,1.21839532499116,1.317767798804364,3.9058554434279196,1.7612603025017675,1.7326050467413914,1.7847907999119617,1.815004578508458,1.8783168579227851,2.226623552191001,2.18136696060288,2.172556330920725,2.2837819660309497,2.217406897086077,2.3761552861619646,2.5520459526256287,2.781620394270129,2.689247074139114,2.646074902273905,2.6320886602991656,2.781620394270129,2.9197707327509463,2.8483117687688013,2.831217335409501,3.016934481204594,11.06963686334106,3.1245651453969594,3.102092289544901,3.195182712610913,3.2711686195888348,3.3823942546990593,3.5075573976530654,3.5765502691400166,3.68987895444702,3.730700948967275,3.730700948967275,4.13616605707544,4.200704578213011,4.269697449699962,4.269697449699962,4.4238481295272205,9.423060403958003,4.4238481295272205,4.962844630259907,5.29931686688112,5.52246041819533,5.52246041819533,6.215607598755275,1,1,1,1]}</t>
  </si>
  <si>
    <t>A fun Christmas movie for the entire age-appropriate family. I would've liked to see more and funnier comedic moments, but there are still some fun laughs in this film. It sure beats all the romantic cheesy Christmas films that are in abundance this time of year. The directing was decent, and the pacing was spot-on in the comfortable 112 minute runtime. The story was pretty much predictable, although there were many refreshing references to past iconic Christmas holiday films. All casting and performances were excellent. Even the score and holiday soundtrack was on point. It's certainly an enjoyable one-time watch of mindless entertainment, and a well deserved 7/10 from me.</t>
  </si>
  <si>
    <t>{"vectorType":"dense","length":3,"values":[-1512.260695891888,-1496.7146313745616,-1446.3785589188353]}</t>
  </si>
  <si>
    <t>{"vectorType":"dense","length":3,"values":[2.4420325962439838e-29,1.378229342468448e-22,1]}</t>
  </si>
  <si>
    <t>{"vectorType":"sparse","length":11633,"indices":[0,1,2,6,7,10,15,17,19,27,30,35,88,109,111,120,123,126,142,152,159,164,174,186,189,198,246,278,281,292,319,337,352,359,372,379,391,451,452,477,491,538,556,561,579,653,674,711,788,852,858,906,920,1001,1004,1105,1157,1255,1276,1317,1493,1524,1719,2071,2164,2199,2454,2580,2671,3194,3425,3890,4608,5054,5446,5726,7421,10990,11605,11616,11617,11618],"values":[0.49529582214786366,0.5915900925679367,0.7624255216463234,0.8780695190539572,0.9765095918672099,1.0916436193520163,1.21839532499116,2.635535597608728,2.6961462965993856,2.7586513836075945,1.4239578458245656,1.7554631848174416,2.172556330920725,2.274025791085585,2.274025791085585,2.749871695955549,2.3548778877146797,2.4089451089849554,2.3237873006446486,2.4899141715186226,2.5267281446413388,5.182533331557821,2.5143056246427817,2.5780214390288894,3.0375537684073297,2.719100037288795,2.8657035114806706,2.8483117687688013,2.9575110607337933,3.219875325201284,3.0375537684073297,3.1245651453969594,2.9967317738870745,3.0375537684073297,3.297836866670996,3.245193133185574,3.245193133185574,6.764788509398119,6.595673733341992,6.949535149660148,3.353406717825807,7.92863160029756,3.41224721784874,3.5765502691400166,6.949535149660148,3.6129179133108917,3.6129179133108917,3.817712325956905,3.7732605633860707,3.9130225057612296,3.9130225057612296,4.075541435259004,3.96431580014878,4.018383021419056,4.018383021419056,9.0217190130337,12.809092349099885,4.343805421853684,8.847696259054441,4.51085950651685,4.51085950651685,4.6061696863211745,4.6061696863211745,4.829313237635384,4.829313237635384,10.59863373376224,5.29931686688112,5.116995310087166,5.52246041819533,5.29931686688112,5.52246041819533,5.52246041819533,5.810142490647111,5.810142490647111,5.810142490647111,5.810142490647111,6.215607598755275,6.215607598755275,1,1,1,1]}</t>
  </si>
  <si>
    <t>tragedy and fable filled with social criticism and references. Entertaining, gripping and dramatic, no calm till the end.
Filled with political and social criticism relating to France's colonial past and present day issues which might be missed by an international audience, yet if you don't you'll easily place them into your own location.
I appreciate the effort to not make it a plainly left or right wing view but to showcase the humanity in each character. On each side of the aisle, even in the cops. Appreciate the scenes reminding of the storming of the bastille, ancient greek myth and dramatic battle scenes, that somehow manage to fit into a concrete city block in france.
I have respect for the movie, yet i understand that it isn't for everyone. It's more art, more fable, than dramatic action thriller. Although it's beautifully filmed.
Highly recommend watching it in french. Even if you don't speak french like me. The voices speak so much more.</t>
  </si>
  <si>
    <t>{"vectorType":"dense","length":3,"values":[-2963.463267851197,-2793.217839538471,-2764.305492766303]}</t>
  </si>
  <si>
    <t>{"vectorType":"dense","length":3,"values":[3.212752369026179e-87,2.7766896276951666e-13,0.9999999999997222]}</t>
  </si>
  <si>
    <t>{"vectorType":"sparse","length":11633,"indices":[0,1,2,6,9,11,12,15,17,20,23,26,28,29,30,31,32,36,39,42,45,47,48,49,50,51,55,58,60,62,63,68,70,72,78,88,89,91,96,98,102,106,118,123,128,133,142,154,166,183,185,187,194,195,202,211,215,222,224,226,250,252,263,268,273,287,299,321,356,362,377,378,408,415,438,443,451,452,495,511,515,517,573,574,588,608,629,653,664,680,704,723,759,764,773,793,806,855,875,918,942,1015,1063,1130,1132,1149,1158,1187,1219,1263,1269,1271,1360,1366,1418,1510,1616,1654,1664,1676,1698,1733,1885,1985,1999,2011,2358,2380,2425,2620,2648,2711,2730,2755,2842,2895,3043,3092,3208,3247,3251,3325,3374,3418,3476,4071,4145,4184,5756,7083,7213,7354,8843,9335,9488,9589,9617,10023,10047,11487,11607,11621],"values":[2.4764791107393185,1.7747702777038101,0.7624255216463234,2.634208557161872,2.9454862600344294,1.0422867223819239,1.103619810398732,2.43679064998232,1.317767798804364,5.646346216088075,1.475032775760981,2.8983385303421234,1.5381167511875578,1.4971087274601806,1.4239578458245656,1.4926543771108005,1.5105920777974677,3.1812695709420087,5.8377304471659395,1.7612603025017675,3.487937610783413,1.7326050467413914,3.667161928162787,1.7496994801006915,1.7788560643921472,1.7213689734744655,3.642316888165673,1.9115425055511055,2.02595285672885,1.9887738534870958,3.7566337158455703,1.9183221925364842,4.067114912228138,4.242526073066349,2.0804410420129194,6.517668992762175,2.2547944291576973,2.18136696060288,2.264363880173848,2.217406897086077,2.2837819660309497,2.274025791085585,2.2837819660309497,2.3548778877146797,2.293634262473961,2.3548778877146797,2.3237873006446486,2.454407483061713,2.5143056246427817,5.209379372222101,2.5143056246427817,2.5649493574615367,2.719100037288795,2.674648274717961,5.29214980454781,2.7040621599242547,2.831217335409501,2.765620052923688,5.468735018839167,2.7978809151419095,5.595761830283819,2.9197707327509463,2.883403088580071,2.938462865763099,3.058607177605162,2.9575110607337933,2.883403088580071,3.2711686195888348,3.058607177605162,3.297836866670996,6.295109327243316,3.245193133185574,3.245193133185574,3.1710851610318525,3.195182712610913,3.3252358408591105,3.3823942546990593,3.297836866670996,3.3252358408591105,3.474767574830074,3.5075573976530654,3.474767574830074,3.443018876515494,3.443018876515494,3.5075573976530654,3.5075573976530654,7.728464683183595,3.6129179133108917,3.6506582412937387,11.453136977870715,3.68987895444702,3.817712325956905,3.7732605633860707,3.8642323415917974,3.7732605633860707,3.817712325956905,3.96431580014878,3.9130225057612296,3.96431580014878,4.018383021419056,4.018383021419056,4.018383021419056,8.151082870518009,4.200704578213011,4.269697449699962,8.687610843707368,13.818509058963524,4.343805421853684,4.269697449699962,4.269697449699962,4.4238481295272205,4.269697449699962,4.343805421853684,4.6061696863211745,4.4238481295272205,4.51085950651685,4.711530201979001,4.6061696863211745,9.658626475270768,4.711530201979001,4.6061696863211745,4.6061696863211745,4.711530201979001,5.116995310087166,5.116995310087166,4.829313237635384,5.116995310087166,4.962844630259907,5.116995310087166,5.116995310087166,5.116995310087166,5.116995310087166,5.116995310087166,5.116995310087166,5.116995310087166,5.52246041819533,5.29931686688112,5.29931686688112,5.29931686688112,5.29931686688112,5.29931686688112,5.29931686688112,5.29931686688112,5.52246041819533,5.52246041819533,5.52246041819533,5.52246041819533,5.52246041819533,5.810142490647111,6.215607598755275,6.215607598755275,6.215607598755275,6.215607598755275,6.215607598755275,6.215607598755275,6.215607598755275,6.215607598755275,6.215607598755275,6.215607598755275,6.215607598755275,1,1]}</t>
  </si>
  <si>
    <t>Too minimalist but what do you expect for 15k I did not dislike this movie. It was more or less exactly what I expected. As a fan of the creepy aesthetic of David Lynch and movies that challenge the audience I wasn't too disappointed. I love the concept and appreciate the approach but ultimately if you are going to ask an audience for 90-120 minutes of their time I think a film should give them more than Skinamarink delivers. Still, from a first time filmmaker it's an admirable effort.
I far prefer slow burning horror films that play to the fear of the unknown and an have an underlying sense of dread (The Witch, Hereditary, and The Blair Witch Project are personal faves). Skinamarink tries to play in this arena but doesn't effectively use any cinematic tools to build tension or make the viewer anxious. No soundtrack, very little camera movement, and not enough dynamic use of light and shadow. All things that I think probably could have been achieved, even with a miniscule budget. Thematically it starts in a very minable vein but then doesn't actually develop what amounts to a fairly universal experience of fear (i.e. Being a defenseless child abandoned by caregivers). We feel isolated and alone with the children but are distanced from the sense that anything frightening is happening I think because so little of the film takes place from the children's perspective. It did get me thinking about how to make a horror movie driven by fear of the unknown. If you want to make something universally scary how much do you need to show the audience to prime them to be afraid and how much can you leave to their imaginations? In the end Skinamarink asks the individual viewer to fill in too many blanks for it to be an effective horror movie in my opinion. Truly neurotic people will probably find it unnerving and anxiety inducing but aside from a couple of cheap jump scares nothing particularly interesting happens. My impression was that the vast majority of people will most likely find the movie a waste of time and for that reason I cannot recommend it. But if you like a challenge, are home alone on a stormy night, and/or are capable of letting your imagination run wild then, sure, give it a shot.</t>
  </si>
  <si>
    <t>{"vectorType":"dense","length":3,"values":[-5724.059798320373,-5778.465301502633,-5731.780187293821]}</t>
  </si>
  <si>
    <t>{"vectorType":"dense","length":3,"values":[0.9995565087842376,2.35395162855581e-24,0.0004434912157624094]}</t>
  </si>
  <si>
    <t>{"vectorType":"sparse","length":11633,"indices":[0,1,2,7,12,16,18,19,26,35,43,63,71,122,177,202,269,346,380,408,409,467,479,512,631,663,675,679,763,812,884,888,921,939,951,1069,1124,1206,1290,1460,1668,1690,1923,2451,2853,2975,3104,3552,3706,3884,4365,4526,5275,5627,5748,6288,6405,6631,6797,7255,8281,9317,9612,9631,10784,11281,11604,11616,11617,11618],"values":[1.485887466443591,0.5915900925679367,0.7624255216463234,1.9530191837344197,1.103619810398732,1.3404102755541236,1.3480731482996928,2.6961462965993856,1.4491692651710617,1.7554631848174416,1.7439688053917064,1.8783168579227851,2.0412203288596382,2.431417964837014,2.5520459526256287,2.646074902273905,2.9967317738870745,3.058607177605162,3.1245651453969594,3.245193133185574,3.353406717825807,3.2711686195888348,3.5075573976530654,3.5075573976530654,7.153100538280033,3.6506582412937387,3.817712325956905,3.5765502691400166,3.96431580014878,3.817712325956905,16.302165741036017,3.9130225057612296,3.9130225057612296,3.9130225057612296,4.075541435259004,8.539394899399923,4.269697449699962,4.343805421853684,4.343805421853684,4.4238481295272205,9.423060403958003,4.6061696863211745,4.711530201979001,4.962844630259907,5.116995310087166,5.29931686688112,5.52246041819533,5.52246041819533,5.52246041819533,5.52246041819533,5.810142490647111,5.810142490647111,5.810142490647111,5.810142490647111,5.810142490647111,6.215607598755275,6.215607598755275,6.215607598755275,6.215607598755275,6.215607598755275,6.215607598755275,6.215607598755275,6.215607598755275,6.215607598755275,6.215607598755275,6.215607598755275,1,1,1,1]}</t>
  </si>
  <si>
    <t>Surprisingly Immersive We've watched movies about black ops gone awry. What's different in this movie is how the subject is treated. It's commendable. It's well-executed and well-edited. Thus, it's immersive.
The viewer is glued to his seat as he watches how James extricates himself from a life-threatening situation.
While the focus is on the action, the film doesn't ignore human interest. The drama is heartfelt like the scene with James and the scientist in his lab. Or how Mike dotes on his crippled son. Or the all-too-brief scene with James and Virgil at the safehouse. Or the encounter between James and Mike in the parking lot.
The movie also shines a soft light on the situation of ex-military men when they are discharged from the service.
Chris Pine is great here. Praise has to be given to director Tarik Saleh and writer JP Davies.</t>
  </si>
  <si>
    <t>{"vectorType":"dense","length":3,"values":[-2857.3802533176595,-2889.8635718130126,-2872.5046584168235]}</t>
  </si>
  <si>
    <t>{"vectorType":"dense","length":3,"values":[0.9999997298815689,7.810411329069435e-15,2.7011842330261447e-7]}</t>
  </si>
  <si>
    <t>{"vectorType":"sparse","length":11633,"indices":[0,1,2,7,13,18,30,41,64,72,81,94,106,134,153,165,166,175,180,196,201,203,214,240,289,325,338,341,356,391,400,411,415,443,460,461,470,506,538,676,704,708,711,763,770,786,792,952,1005,1026,1057,1064,1317,1387,1523,1833,1854,1855,2280,2427,2446,2777,3052,3438,4538,4627,5571,5818,8407,8473,8866,9248,9288,9469,10891,11167,11538,11611,11616,11617,11618],"values":[2.4764791107393185,1.1831801851358734,0.7624255216463234,1.9530191837344197,1.1066364039381575,1.3480731482996928,1.4239578458245656,1.7729563422649588,2.0724728723637424,2.1212630365331746,2.2837819660309497,2.0965704239428034,2.274025791085585,2.466103522824904,2.5020355320509675,2.5780214390288894,2.5143056246427817,2.7040621599242547,2.5649493574615367,2.5912666657789103,2.689247074139114,2.646074902273905,2.6602595372658615,2.781620394270129,3.0801133828261253,3.102092289544901,3.1710851610318525,3.1710851610318525,3.058607177605162,3.245193133185574,3.219875325201284,3.2711686195888348,3.1710851610318525,3.3252358408591105,3.474767574830074,3.3823942546990593,3.353406717825807,3.3823942546990593,11.89294740044634,3.6506582412937387,3.68987895444702,3.6506582412937387,3.817712325956905,3.96431580014878,3.7732605633860707,3.9130225057612296,3.817712325956905,4.018383021419056,3.96431580014878,4.13616605707544,4.4238481295272205,4.13616605707544,4.51085950651685,4.51085950651685,4.6061696863211745,4.711530201979001,4.829313237635384,4.829313237635384,4.962844630259907,4.962844630259907,4.962844630259907,5.116995310087166,5.29931686688112,5.52246041819533,5.810142490647111,5.810142490647111,5.810142490647111,12.43121519751055,6.215607598755275,6.215607598755275,6.215607598755275,6.215607598755275,6.215607598755275,6.215607598755275,6.215607598755275,6.215607598755275,6.215607598755275,1,1,1,1]}</t>
  </si>
  <si>
    <t>A masterpiece of cinema I watched this film on the recommendation of a friend (actually more of an acquaintance) who informed me that this film was a bleak but a riveting watch. It is stunning, well paced which builds to a thrilling climax. The subject matter is heavy, that of the killing of a young Frenchs Algerian boy and how is death effect his siblings. It does bring to mind the claustrophobic presence of the French military in The Battle of Algiers , which depicts the French colonisation of Algiers. That seem like an apt comparison, considering that occupants of the tenement blocks in the movie are second class citizens in their own country. I can imagine this movie been studied for its camera work and its composition of shots, but also for the quality of all the principle leads in the movie. The soundtrack which use s a choral score throughout is so fitting and adds to the ongoing tension. PS the footnote at the end of the movie helps put all of the events in the movie into context. Essential.</t>
  </si>
  <si>
    <t>{"vectorType":"dense","length":3,"values":[-2933.963867416407,-2860.227634057333,-2873.398820812586]}</t>
  </si>
  <si>
    <t>{"vectorType":"dense","length":3,"values":[9.478942932437389e-33,0.9999980953049862,0.0000019046950137914307]}</t>
  </si>
  <si>
    <t>{"vectorType":"sparse","length":11633,"indices":[0,1,2,10,11,12,14,15,17,22,23,25,27,28,29,30,31,32,33,34,36,37,38,41,42,43,45,58,63,78,79,81,82,84,87,88,96,105,111,131,141,148,155,156,157,160,162,165,173,177,181,182,186,193,199,207,210,214,218,221,222,258,260,263,275,276,285,311,331,335,340,355,371,380,383,386,393,408,413,416,435,437,447,448,459,461,468,492,502,544,548,556,609,617,631,644,652,688,696,699,734,737,759,800,814,849,916,924,946,977,990,1007,1012,1039,1045,1050,1058,1119,1129,1144,1147,1192,1251,1447,1472,1485,1582,1600,1665,1689,1757,2192,2439,2556,2597,2655,2738,3022,3217,3607,3702,3905,3934,4026,4078,4315,4396,4568,4646,4730,5053,5193,5267,5430,5540,6029,6548,6926,7031,7363,7788,7961,8456,8462,8617,9262,9435,9445,10089,10473,10788,11611,11617,11620,11625],"values":[2.971774932887182,1.1831801851358734,2.28727656493897,1.0916436193520163,3.1268601671457716,2.207239620797464,2.4300452810250417,1.21839532499116,2.635535597608728,1.4406946381800894,1.475032775760981,4.2470800079240165,1.3793256918037973,4.614350253562673,2.9942174549203613,2.8479156916491313,1.4926543771108005,3.0211841555949355,2.8813892763601787,1.51968304949872,3.1812695709420087,1.6723128164852714,1.9529277217139598,1.7729563422649588,3.522520605003535,1.7439688053917064,3.487937610783413,1.9115425055511055,1.8783168579227851,2.0804410420129194,4.193140847885607,6.851345898092849,4.0824406577192764,4.2761403096991115,4.160882084025839,2.172556330920725,2.264363880173848,2.217406897086077,2.274025791085585,2.431417964837014,2.3761552861619646,4.979828343037245,2.539306926848199,5.104091905251257,2.6182953381668295,2.4428466606606367,2.5020355320509675,2.5780214390288894,2.5780214390288894,10.208183810502515,2.7343675094195836,8.344861182810387,2.5780214390288894,2.9014215940827497,2.7343675094195836,2.749871695955549,73.35974583466208,2.6602595372658615,2.719100037288795,2.765620052923688,2.765620052923688,6.160226765652251,2.831217335409501,2.883403088580071,2.883403088580071,38.64232341591797,5.915022121467587,2.9769291465908947,2.9769291465908947,2.9967317738870745,2.9967317738870745,2.9967317738870745,10.06022015347742,3.1245651453969594,6.390365425221826,13.084674478355339,3.195182712610913,3.245193133185574,19.821579000743903,3.3252358408591105,3.443018876515494,3.68987895444702,3.41224721784874,3.2711686195888348,3.2711686195888348,3.3823942546990593,3.443018876515494,3.443018876515494,3.3252358408591105,3.443018876515494,3.5414589493287463,3.41224721784874,3.68987895444702,7.2258358266217835,3.5765502691400166,7.5465211267721415,4.13616605707544,3.6129179133108917,3.817712325956905,3.68987895444702,3.7732605633860707,3.68987895444702,3.7732605633860707,8.036766042838112,3.8642323415917974,3.817712325956905,4.075541435259004,8.27233211415088,4.13616605707544,4.018383021419056,3.96431580014878,8.036766042838112,4.269697449699962,4.269697449699962,4.075541435259004,4.075541435259004,4.269697449699962,4.200704578213011,13.53257851955055,4.200704578213011,4.200704578213011,4.343805421853684,4.4238481295272205,4.51085950651685,4.711530201979001,4.6061696863211745,4.6061696863211745,4.6061696863211745,4.829313237635384,4.6061696863211745,4.6061696863211745,4.962844630259907,4.962844630259907,5.116995310087166,5.116995310087166,5.116995310087166,5.29931686688112,5.29931686688112,5.52246041819533,5.810142490647111,5.52246041819533,5.810142490647111,11.620284981294223,5.52246041819533,5.52246041819533,5.810142490647111,5.810142490647111,5.810142490647111,12.43121519751055,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1,1,1,1]}</t>
  </si>
  <si>
    <t>Enola Holmes Is Back At It Again Lighting Matches Under London It's elementary, my dear, Streamers. You knew from the second that Enola Holmes ended that there would be a sequel coming. Our plucky heroine would be roaming the streets of London searching for more crimes to solve and people to find. In Enola Holmes 2, Enola is back to solve mysteries and trying to one-up her older and vastly more famous brother, Sherlock. As these sequels go, however, it can all become a lot more of the same. Here's whether Enola is able to "out-Sherlock" Sherlock.
Enola Holmes 2 has an easy formula to follow. For everyone who saw the first film, you were already introduced to Enola, so you don't have to get the who Holmes family backstory again. This movie can move right into what is happening with Enola since the last caper ended. Here, she's about to close her fledgling private detective agency, when a young girl enlists Enola to find her missing sister. Eagerly, Enola takes on the case of these young women who work in a match factory, and she uncovers the disturbing truths along the way. Sherlock has a bit of a hand deducing in this mystery. Hijinks ensue.
Here's the thing: if you liked Enola Holmes, there's no reason you won't like Enola Holmes 2. Millie Bobby Brown has the same charm and plucky energy as Enola as she did in the first film. Henry Cavill returns as Sherlock, and even though he gets to participate in the crime solving, the focus remains on Enola and her fumbling towards a resolution. The movie is light and interesting. The case has enough twists and turns to sustain the runtime, but it is fairly obvious where the mystery is going early on. I will say that there was a point where I was exhausted by all of the running around and chasing the red herrings. If the characters weren't interesting and charming, I would have easily lost interest.
The main thing to know is that these Enola Holmes movies are really for your pre-teen/tween-age audience. They are fine for adults, but really, older people will get bored. Your 11-year-old niece will love this. She'll swoon at the burgeoning romance between Enola and her love interest. Your nephew will swoon over Enola and other castmates and wish they were Sherlock. All while being confused by the most obvious twists, turns, and clues. It's honestly a win-win situation.
Enola Holmes 2 is a cute teen movie overflowing with young women can do it power. This movie doesn't feel like it has as much energy as the first but it's still a quality movie. There is still charm throughout even though the mystery is a bit lacking. Grab a bowl of popcorn and the tween-age family member for a fun afternoon with the Holmes family.</t>
  </si>
  <si>
    <t>{"vectorType":"dense","length":3,"values":[-8336.707639886257,-7603.114793154681,-7466.520981907931]}</t>
  </si>
  <si>
    <t>{"vectorType":"dense","length":3,"values":[0,4.764984731946577e-60,1]}</t>
  </si>
  <si>
    <t>{"vectorType":"sparse","length":11633,"indices":[0,1,2,11,12,18,22,29,31,32,44,54,74,114,136,156,168,178,181,196,225,333,417,437,513,667,675,682,693,876,970,1018,1080,1180,1187,1282,1343,1583,1634,1930,2038,2296,2840,2851,3058,3112,3261,3356,3869,4131,4554,5056,5189,5354,5578,7482,8574,10284,10325,10396,10714,10974,11115,11611,11619],"values":[0.49529582214786366,1.7747702777038101,0.7624255216463234,1.0422867223819239,1.103619810398732,2.6961462965993856,1.4406946381800894,1.4971087274601806,1.4926543771108005,3.0211841555949355,1.7612603025017675,1.8398505770949891,2.226623552191001,5.209379372222101,2.454407483061713,2.5520459526256287,2.5780214390288894,5.0286112492855635,5.468735018839167,2.5912666657789103,2.9769291465908947,3.0801133828261253,3.219875325201284,7.37975790889404,3.6129179133108917,3.6506582412937387,3.817712325956905,3.68987895444702,7.46140189793455,8.687610843707368,4.018383021419056,4.13616605707544,4.075541435259004,4.343805421853684,4.343805421853684,4.343805421853684,4.343805421853684,4.6061696863211745,4.51085950651685,4.711530201979001,4.829313237635384,5.116995310087166,5.29931686688112,10.59863373376224,5.52246041819533,5.29931686688112,5.52246041819533,5.29931686688112,5.52246041819533,5.52246041819533,5.810142490647111,5.810142490647111,5.810142490647111,5.810142490647111,5.810142490647111,6.215607598755275,6.215607598755275,6.215607598755275,6.215607598755275,6.215607598755275,6.215607598755275,6.215607598755275,6.215607598755275,1,1]}</t>
  </si>
  <si>
    <t>Mean Girls X Clueless X 10 Things I Hate About You. I went into this film blind and Ive got to say it's so clearly inspired by Clueless, Mean Girls, 10 Things I Hate About You, and more teen comedies.
It's incredible. As a kid born in '96 the vibe of this film was SO cozy and familiar. It was like rewatching all my favourite teen comedies with the added bonus of hightened and modern aesthetics
I'm also so down for the queer rep and commentary on toxic masculinity and fake feminism. C'mon the 'cis hetero men championing female identifying students' committee. Hysterical.
As someone who loves to illustrate pop culture moments and movie scenes I am dyinnnng to take some from this film. The pastels ugh.
Also - what a plot twist.</t>
  </si>
  <si>
    <t>{"vectorType":"dense","length":3,"values":[-2685.854230408848,-2747.1440234282345,-2675.0282449740685]}</t>
  </si>
  <si>
    <t>{"vectorType":"dense","length":3,"values":[0.000019875846426709696,4.7918887539873126e-32,0.9999801241535733]}</t>
  </si>
  <si>
    <t>{"vectorType":"sparse","length":11633,"indices":[0,1,3,4,5,6,7,8,9,10,11,14,15,17,20,22,23,25,26,27,28,31,32,33,34,35,36,37,38,39,42,43,44,45,61,62,63,65,66,67,68,70,71,73,75,76,79,86,88,89,90,91,92,97,102,106,107,112,115,119,127,132,134,144,145,149,152,154,155,157,159,160,162,169,175,178,181,185,186,187,191,202,215,218,219,222,228,232,255,264,275,277,279,290,291,292,294,298,302,303,308,313,330,333,350,352,359,367,369,379,387,402,408,412,415,418,421,426,438,444,448,462,471,481,482,486,499,511,513,536,564,566,569,579,584,586,591,592,593,612,613,620,635,640,698,712,725,730,751,767,791,800,843,851,872,890,904,942,945,983,1008,1038,1050,1063,1093,1115,1120,1151,1174,1175,1251,1264,1275,1299,1314,1345,1357,1383,1435,1449,1481,1536,1579,1655,1669,1680,1697,1714,1776,2067,2138,2180,2227,2254,2274,2284,2299,2310,2321,2393,2428,2429,2447,2606,2657,2664,2741,2745,2801,2832,2870,2940,3034,3053,3156,3256,3329,3393,3433,3563,3639,3933,3938,4067,4222,4340,4471,4650,4697,4966,5125,5127,5530,6422,6676,6792,6890,7223,7306,7645,9053,9150,9337,9370,9560,9593,9650,9778,9893,10206,10374,10625,11475,11503,11605,11621],"values":[2.971774932887182,4.141130647975557,1.634889794475045,2.5071307356444477,0.8637494652792088,2.634208557161872,4.8825479593360495,1.9959162705493867,5.890972520068859,6.5498617161120976,1.0422867223819239,1.2150226405125208,1.21839532499116,2.635535597608728,4.234759662066056,1.4406946381800894,2.950065551521962,1.4156933359746722,5.796677060684247,1.3793256918037973,6.152467004750231,1.4926543771108005,3.0211841555949355,1.4406946381800894,3.03936609899744,3.510926369634883,6.362539141884017,5.0169384494558145,1.9529277217139598,9.729550745276565,1.7612603025017675,1.7439688053917064,7.04504121000707,3.487937610783413,2.0567245153956035,3.9775477069741916,1.8783168579227851,3.8918202981106265,1.9529277217139598,4.097884749907097,1.9183221925364842,6.100672368342206,2.0412203288596382,2.1212630365331746,4.0824406577192764,4.36273392120576,2.0965704239428034,6.880902787421883,4.34511266184145,4.509588858315395,2.0804410420129194,2.18136696060288,2.1992245780028865,2.1380701548495558,2.2837819660309497,2.274025791085585,4.416548827045609,2.274025791085585,4.627269858361261,4.5675639320618995,2.466103522824904,2.454407483061713,2.466103522824904,5.004071064101935,5.0534562892826775,10.106912578565355,4.979828343037245,2.454407483061713,2.539306926848199,2.6182953381668295,2.5267281446413388,2.4428466606606367,2.5020355320509675,2.6046896861110507,2.7040621599242547,5.0286112492855635,2.7343675094195836,2.5143056246427817,2.5780214390288894,2.5649493574615367,2.6602595372658615,5.29214980454781,2.831217335409501,2.719100037288795,2.781620394270129,2.765620052923688,2.719100037288795,2.831217335409501,2.9197707327509463,2.8657035114806706,2.883403088580071,2.9197707327509463,2.81441021709312,2.9575110607337933,3.102092289544901,38.63850390241541,9.050803443613782,3.102092289544901,3.245193133185574,2.9575110607337933,2.938462865763099,9.373695436190879,3.016934481204594,3.0801133828261253,9.175821532815487,2.9967317738870745,3.0375537684073297,3.102092289544901,3.1710851610318525,3.245193133185574,3.058607177605162,3.102092289544901,3.245193133185574,3.2711686195888348,3.1710851610318525,3.297836866670996,3.219875325201284,3.297836866670996,3.195182712610913,3.353406717825807,3.2711686195888348,6.949535149660148,3.2711686195888348,3.3252358408591105,7.63542465191381,3.297836866670996,3.3823942546990593,3.474767574830074,7.2258358266217835,3.5075573976530654,11.06963686334106,3.5414589493287463,3.68987895444702,3.474767574830074,7.5465211267721415,3.5765502691400166,3.5765502691400166,3.474767574830074,3.6129179133108917,3.6506582412937387,3.5075573976530654,3.6506582412937387,3.730700948967275,3.6129179133108917,3.817712325956905,3.7732605633860707,3.7732605633860707,3.817712325956905,3.9130225057612296,3.7732605633860707,47.115302019790015,4.018383021419056,3.96431580014878,17.078789798799846,3.96431580014878,3.8642323415917974,4.13616605707544,4.018383021419056,3.96431580014878,3.96431580014878,4.018383021419056,4.13616605707544,4.075541435259004,4.075541435259004,4.075541435259004,4.075541435259004,4.13616605707544,4.200704578213011,4.200704578213011,4.343805421853684,4.4238481295272205,4.4238481295272205,4.711530201979001,4.269697449699962,4.4238481295272205,4.6061696863211745,4.4238481295272205,13.818509058963524,4.6061696863211745,4.4238481295272205,9.0217190130337,4.51085950651685,4.711530201979001,4.711530201979001,4.829313237635384,4.6061696863211745,4.6061696863211745,4.6061696863211745,4.6061696863211745,4.829313237635384,9.925689260519814,4.829313237635384,10.233990620174332,4.962844630259907,4.962844630259907,4.962844630259907,4.962844630259907,4.962844630259907,4.962844630259907,10.59863373376224,4.962844630259907,4.962844630259907,5.116995310087166,5.116995310087166,5.116995310087166,10.59863373376224,5.116995310087166,5.116995310087166,5.116995310087166,5.29931686688112,5.810142490647111,5.29931686688112,5.29931686688112,5.29931686688112,5.29931686688112,17.430427471941336,5.29931686688112,5.29931686688112,5.52246041819533,11.620284981294223,5.52246041819533,5.52246041819533,5.52246041819533,5.52246041819533,5.52246041819533,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t>
  </si>
  <si>
    <t>Art is a new horror icon With practically double the runtime of the original film, Damien Leone's "Terrifier 2" sets out to be a more lengthy, ambitious, and terrifying movie than "Terrifier," the film that started it all through the memorable introduction of a new horror icon in Art The Clown. And while the first movie wasn't the most creative, with a light on story and high on violence approach that never differentiated itself any further from your ordinary uber-gory slasher, the character of Art managed to capture the attention and imagination of viewers and critics alike. The silent, but incredibly animated and expressive, mime proved to be a beloved villain through the juxtaposition of his quiet demeanor but loud actions - as they put so succinctly in this film, "For a guy who doesn't speak, he sure makes a lot of noise." Art's shenanigans continue in full force here, giving audiences more of what they expect, but maybe not exactly in the way they expected - "Terrifier 2" improves upon its predecessor through its more complex plot, especially as told through its character development of Lauren LaVera's character, Sienna.
A two hour and 18 minute run time is nothing to sneeze at, and director Damien Leone knows this - so he wastes no time in introducing the carnage that audiences expect from Art. Opening with a bloody bang, the film engages immediately, giving viewers just a taste of the madness that is to come. But where the first "Terrifier" keeps its momentum through a cat and mouse style rampage that features Art mutilating and murdering everyone in his path, "Terrifier 2" slows things down after its explosive start. With an actual plot this time around, contrasting against the original's more proof of concept style, "Terrifier 2" takes its time to build plot development through elongated dream sequences and true to life conversations, especially when it comes to the character of Sienna.
"Terrifier 2's" final girl, Sienna finds herself face to face with evil itself in the form of a psychotic clown. And you'd think that a basically all good, morally upright character would be a distraction from the film, but her good nature personality actually enhances the goings on, as she is a lawful good protagonist to contrast against Art's chaotic evil. Lauren LaVera was incredible in the role as a fierce heroine who can certainly stand her own against a formidable opponent - I can see her compared to characters such as Ellen Ripley and Laurie Strode, and her showdown with Art was endlessly entertaining and narratively satisfying. But alas! If you're watching "Terrifier 2," you're watching it for the over the top violence and gore - so let's talk about it.
When it comes to slasher film blood and guts, "Terrifier 2" is the real deal - I can't remember the last time I saw a movie this violent in theatres. Art rips people's eyes out, chops people's heads off, flays people alive, and scalps people, just to name a few things; if you are at all squeamish, you should not see this movie. However, if you enjoyed the first one for all of its darkly comedic brutality, you will certainly enjoy the upped ante here. All of the violence is disgusting and hard to watch, but it's all being done by a highly animated and over-exaggerated clown, which makes even the most horrific crimes bizarrely entertaining. You'll find yourself having a sort of sick smile on your face as Art makes his mark, and while you might feel yourself feeling guilty, you can't help but think that the movie is relishing in its carnage as much as you are.
"Terrifier 2" is a fun movie - it's by no means high art, and I don't think it is a classic by any means, but Art is certainly a horror icon and watching him in action literally never gets old. While more ambitious than the original, the plot still lacks real narrative heft besides, "There's an evil clown, and someone has to stop him." That said, the simplicity really does give way to some incredible horror set pieces that I will have burned into my memory for a long time. If you're a fan of the first film, or even if you're not and you are simply a fan of horror, you have to give this one a watch.</t>
  </si>
  <si>
    <t>{"vectorType":"dense","length":3,"values":[-11090.021270304444,-11055.421850942577,-10755.679087287646]}</t>
  </si>
  <si>
    <t>{"vectorType":"dense","length":3,"values":[6.266641469488846e-146,6.658428710012479e-131,1]}</t>
  </si>
  <si>
    <t>{"vectorType":"sparse","length":11633,"indices":[0,1,3,4,5,6,8,9,12,15,17,21,22,23,26,31,34,37,40,41,42,43,45,55,57,59,65,66,67,70,73,76,83,86,98,100,102,105,110,111,113,118,121,128,130,139,143,145,153,154,159,162,163,164,169,174,183,188,189,193,202,212,218,219,221,223,230,238,247,259,264,270,272,274,281,286,289,291,303,308,320,327,329,332,352,379,382,388,397,401,404,445,458,471,473,475,492,499,534,562,583,584,587,603,619,621,625,633,637,653,657,673,677,690,691,703,708,729,731,765,775,781,799,814,875,886,902,910,911,928,939,948,999,1001,1029,1045,1047,1061,1077,1171,1187,1200,1217,1293,1314,1324,1380,1416,1457,1463,1474,1505,1559,1620,1755,1774,1851,1873,1885,2000,2012,2042,2049,2106,2123,2129,2138,2200,2260,2267,2309,2330,2398,2452,2455,2587,2610,2615,2683,2694,2740,2786,2816,2861,2884,2889,3018,3023,3088,3158,3253,3262,3406,3464,3539,3545,3609,3619,3677,3743,3801,3867,3877,4097,4177,4336,4390,4504,4643,4741,4796,4907,5113,5291,5602,5651,5686,5734,5797,5950,6011,6297,6979,7047,7352,7503,7634,7859,8074,8103,9059,9064,9823,9984,10936,11022,11394,11604,11616,11623,11624],"values":[0.49529582214786366,6.507491018247304,1.634889794475045,0.8357102452148159,0.8637494652792088,1.7561390381079145,0.9979581352746933,0.9818287533448098,1.103619810398732,1.21839532499116,1.317767798804364,1.4322912273837098,1.4406946381800894,1.475032775760981,1.4491692651710617,1.4926543771108005,1.51968304949872,5.0169384494558145,1.6830081056020194,5.318869026794877,5.283780907505302,1.7439688053917064,1.7439688053917064,3.642316888165673,1.8783168579227851,5.482051242992273,1.9459101490553132,1.9529277217139598,2.0489423749535485,2.033557456114069,4.242526073066349,2.18136696060288,4.209467469163928,2.293634262473961,2.217406897086077,2.1992245780028865,2.2837819660309497,4.434813794172154,8.597110534442011,2.274025791085585,2.2453156852031535,2.2837819660309497,2.431417964837014,2.293634262473961,2.9014215940827497,2.334043800811838,2.466103522824904,5.0534562892826775,2.5020355320509675,2.454407483061713,2.5267281446413388,5.004071064101935,5.62882043418624,2.5912666657789103,2.6046896861110507,2.5143056246427817,2.6046896861110507,2.9769291465908947,6.075107536814659,2.9014215940827497,2.646074902273905,5.499743391911098,2.719100037288795,2.781620394270129,2.765620052923688,2.7343675094195836,6.033868962409188,18.480680296956752,5.766806177160142,2.7343675094195836,2.8657035114806706,8.815388597289296,2.8483117687688013,2.9575110607337933,8.87253318220138,22.639563380316424,3.0801133828261253,3.102092289544901,5.915022121467587,2.938462865763099,6.342170322063705,3.0801133828261253,3.8642323415917974,3.245193133185574,2.9967317738870745,6.490386266371148,3.1710851610318525,3.297836866670996,3.195182712610913,3.1245651453969594,3.297836866670996,3.3823942546990593,11.89294740044634,3.2711686195888348,3.443018876515494,3.3823942546990593,3.443018876515494,3.3823942546990593,4.13616605707544,3.474767574830074,3.7732605633860707,3.7732605633860707,3.6129179133108917,3.5765502691400166,3.5075573976530654,3.5765502691400166,4.075541435259004,12.40849817122632,3.6129179133108917,3.6129179133108917,3.5414589493287463,3.68987895444702,3.68987895444702,7.46140189793455,3.8642323415917974,3.7732605633860707,3.6506582412937387,11.192102846901825,3.6506582412937387,3.8642323415917974,3.817712325956905,3.7732605633860707,3.96431580014878,3.8642323415917974,7.92863160029756,4.018383021419056,4.018383021419056,4.018383021419056,4.269697449699962,8.401409156426022,3.9130225057612296,4.13616605707544,4.075541435259004,4.018383021419056,4.269697449699962,4.075541435259004,4.13616605707544,4.075541435259004,4.200704578213011,4.51085950651685,4.343805421853684,13.818509058963524,4.200704578213011,4.343805421853684,4.4238481295272205,8.847696259054441,4.343805421853684,4.51085950651685,4.51085950651685,9.212339372642349,4.4238481295272205,4.6061696863211745,4.711530201979001,4.711530201979001,4.6061696863211745,4.6061696863211745,4.711530201979001,4.711530201979001,4.711530201979001,4.962844630259907,4.829313237635384,4.962844630259907,4.829313237635384,4.962844630259907,4.962844630259907,4.829313237635384,4.962844630259907,4.962844630259907,4.962844630259907,5.116995310087166,5.116995310087166,4.962844630259907,15.897950600643359,5.29931686688112,10.233990620174332,5.29931686688112,5.116995310087166,5.116995310087166,5.116995310087166,5.116995310087166,5.29931686688112,5.116995310087166,10.59863373376224,5.116995310087166,5.29931686688112,5.29931686688112,5.29931686688112,5.29931686688112,5.29931686688112,5.29931686688112,11.04492083639066,11.04492083639066,5.52246041819533,5.52246041819533,5.52246041819533,5.52246041819533,5.52246041819533,5.52246041819533,5.52246041819533,5.810142490647111,5.52246041819533,5.52246041819533,5.52246041819533,5.52246041819533,11.620284981294223,5.810142490647111,5.810142490647111,5.810142490647111,5.810142490647111,12.43121519751055,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1,1,1,1]}</t>
  </si>
  <si>
    <t>An artistic triumph slightly lacking elsewhere Hot on the heels of the Disney released Tom Hanks starring misfire that has found little fanfare around the world after its release on Disney+, Netflix's high profile and ambitious take on Carlo Collodi's beloved children's tale courtesy of the overseeing of Guillermo del Toro and his co-director Mark Gustafson is an artistic triumph that successful re-imagines the tale of a wooden boy and his creator/father in a way that brings new life and freshness to a story that unquestionably wasn't in need of yet another cinematic adaptation.
Transporting the fantastical adventure of Pinocchio (hear voiced by Gregory Mann) from the setting of 1800's Italy to pre-World War 2 Italy under the dictatorship of Benito Mussolini and his National Fascist Party, del Toro and Gustafson's tale is a lot more mature and adult-minded than we've seen most times previously in film versions of this tale but as is to be expected from anything with the Mexican artists touch, the film still manages to offer up whimsy, heart and laughter around all the more serious elements that are sure to affect adult viewers here even more than any little ones that give the film a go.
Currently the longest stop-motion feature film ever made, every frame of Pinocchio is a significant feat of artistry come to life and vision explored, with one left wondering how on earth the team behind this effort managed to pull off such exemplary feats of animation to birth this tale into existence and whether its colourful cities, mangy looking monkey sidekicks, rabbit filled underworlds or a belly of a giant sea beast there is no doubt every inch of this Netflix original is right up there with the best of 2022's feats of film-making, making this film as close to a shoe-in as possible for this years Best Animated Film Oscar.
While there is so much to enjoy in a visual and aesthetics point of view not everything else in del Toro and Gustafson's film works to the same high level with some of the films infrequent hit and mostly miss humour (a frequently explored joke of Ewan McGregor's mistreated Cricket grows wearisome), hammer over the head reminder that fascism is bad, Mann's slightly irritating voice work of Pinocchio and most tellingly a collection of songs that feel slightly underused and questionable in a sense that perhaps this film might have worked perfectly fine ditching the song and dance numbers all together, combine to stop Pinocchio from operating in other departments as highly and memorably as it does in a purely artistically viewed point of analysis.
Undoubtedly Pinocchio can be viewed as a success and head and shoulders above the other 2022 film of the same name but when it comes to what cinematic version of Collodi's tale still remains best, the 1940 Disney animation must still be regarded as the king.
Final Say -
An outstanding artistic achievement that fails to inspire the same level of magic and awe as its technical prowess elsewhere, Netflix's Pinocchio is a good film that could've been an all round masterpiece if other pieces had come together to reach the same levels of its artistry.
3 1/2 hot chocolates out of 5
Jordan and Eddie (The Movie Guys)</t>
  </si>
  <si>
    <t>{"vectorType":"dense","length":3,"values":[-10742.281520271092,-10922.897952429186,-10226.771010659839]}</t>
  </si>
  <si>
    <t>{"vectorType":"dense","length":3,"values":[1.3080679737889745e-224,4.7414424693906815e-303,1]}</t>
  </si>
  <si>
    <t>{"vectorType":"sparse","length":11633,"indices":[0,1,3,4,5,7,8,10,11,12,13,14,15,21,22,27,29,33,34,36,37,42,54,62,63,64,66,76,87,93,95,102,112,113,115,131,142,174,192,231,303,401,404,447,655,693,714,1394,1824,2298,3200,3289,11607,11621],"values":[1.9811832885914546,1.1831801851358734,0.8174448972375224,0.8357102452148159,0.8637494652792088,3.9060383674688395,0.9979581352746933,1.0916436193520163,1.0422867223819239,1.103619810398732,1.1066364039381575,2.4300452810250417,1.21839532499116,1.4322912273837098,2.8813892763601787,1.3793256918037973,1.4971087274601806,1.4406946381800894,1.51968304949872,3.1812695709420087,1.6723128164852714,1.7612603025017675,1.8398505770949891,1.9887738534870958,1.8783168579227851,4.144945744727485,1.9529277217139598,2.18136696060288,2.0804410420129194,2.217406897086077,2.172556330920725,2.2837819660309497,2.274025791085585,2.2453156852031535,2.3136349291806306,2.431417964837014,2.3237873006446486,2.5143056246427817,5.953858293181789,2.781620394270129,2.9575110607337933,3.1245651453969594,3.297836866670996,6.82449443569748,3.8642323415917974,3.730700948967275,3.68987895444702,8.847696259054441,4.829313237635384,5.116995310087166,5.29931686688112,17.430427471941336,1,1]}</t>
  </si>
  <si>
    <t>Strange film This one is a Strange film. The start of the movie sets the story well and seems pretty normal but it doesn't stay normal. The longer you watch the more you wonder if you have switch to another movie mid way and then you get pulled back in. You love the characters and then hate them and them become unsure. Who is the bad people and who is the good people.
I was unsure about this movie but i came away confused. I am still not sure what i watched. It seemed to have 3 endings but then kept going. What can i say..... I really don't know that to say.
Watch and and see for yourself. I really can't recommend you to watch or miss this. I'm unsure myself.
This review will confuse you as much as this movie. My head hurts!</t>
  </si>
  <si>
    <t>{"vectorType":"dense","length":3,"values":[-1216.1710227645453,-1183.9187668157151,-1273.5011300738765]}</t>
  </si>
  <si>
    <t>{"vectorType":"dense","length":3,"values":[9.840637013178585e-15,0.9999999999999902,1.2441534870839517e-39]}</t>
  </si>
  <si>
    <t>{"vectorType":"sparse","length":11633,"indices":[0,1,3,4,5,7,8,21,28,32,36,51,68,69,91,96,103,134,138,160,233,246,279,300,311,364,373,465,472,485,544,637,678,706,860,981,1109,1148,1712,1910,1930,2325,2486,3887,3996,4944,5100,5340,5350,6931,8205,9021,10929,11324,11609,11616,11617,11618],"values":[0.49529582214786366,0.5915900925679367,0.8174448972375224,0.8357102452148159,0.8637494652792088,0.9765095918672099,0.9979581352746933,1.4322912273837098,1.5381167511875578,3.0211841555949355,1.5906347854710043,1.7213689734744655,1.9183221925364842,1.9815010941580158,2.18136696060288,6.793091640521544,2.2547944291576973,2.466103522824904,2.4089451089849554,2.4428466606606367,2.719100037288795,2.8657035114806706,2.81441021709312,3.0801133828261253,2.9769291465908947,3.1245651453969594,3.219875325201284,3.5075573976530654,3.353406717825807,3.3823942546990593,3.443018876515494,3.6129179133108917,3.6129179133108917,3.730700948967275,4.018383021419056,4.13616605707544,4.13616605707544,4.200704578213011,4.6061696863211745,4.829313237635384,4.711530201979001,4.962844630259907,5.116995310087166,5.52246041819533,5.810142490647111,12.43121519751055,5.810142490647111,5.810142490647111,5.810142490647111,6.215607598755275,6.215607598755275,6.215607598755275,6.215607598755275,6.215607598755275,1,1,1,1]}</t>
  </si>
  <si>
    <t>Answers the question... .. what happens when you put one of Hollywood's last legitimate megastars, a genuine A-lister who can carry a film all by himself if he has to, in a second-rate production with a dismal second-rate script where nothing at all happens for the first 30 minutes ... and when things finally DO happen, you almost wish they didn't. Honestly. If I want a story where shadowy figures behind the scenes sanction bad things to good people, I CAN JUST WATCH THE NEWS. ((Designated "IMDb Top Reviewer." Please check out my list "167+ Nearly-Perfect Movies (with the occasional Anime or TV miniseries) you can/should see again and again (1932 to the present))</t>
  </si>
  <si>
    <t>{"vectorType":"dense","length":3,"values":[-1822.5216836570758,-1872.5472136666042,-1923.9992392737915]}</t>
  </si>
  <si>
    <t>{"vectorType":"dense","length":3,"values":[1,1.8801320924978946e-22,8.489020036274477e-45]}</t>
  </si>
  <si>
    <t>{"vectorType":"sparse","length":11633,"indices":[0,1,3,4,6,7,9,10,11,17,18,19,21,24,26,35,38,40,46,47,50,53,57,63,68,71,83,85,95,98,103,107,121,161,169,176,219,232,237,269,270,292,305,314,318,336,337,357,364,374,383,424,451,454,462,554,560,577,588,615,632,640,645,651,661,669,671,675,685,706,782,875,910,1035,1075,1127,1165,1205,1228,1382,1494,1662,1724,1746,1812,2200,2213,2546,2600,2604,3318,3584,4004,4257,4728,5127,5157,5329,5820,5978,5983,6186,6418,8080,8656,9256,10187,11145,11241,11437,11522,11608,11617,11618],"values":[0.9905916442957273,0.5915900925679367,0.8174448972375224,0.8357102452148159,0.8780695190539572,0.9765095918672099,0.9818287533448098,2.1832872387040325,2.0845734447638478,1.317767798804364,1.3480731482996928,1.3480731482996928,5.729164909534839,1.3404102755541236,1.4491692651710617,1.7554631848174416,1.9529277217139598,1.6830081056020194,5.180913687069406,1.7326050467413914,1.7788560643921472,1.815004578508458,1.8783168579227851,1.8783168579227851,1.9183221925364842,4.0824406577192764,2.104733734581964,2.1992245780028865,2.172556330920725,2.217406897086077,9.01917771663079,4.416548827045609,2.431417964837014,2.5267281446413388,2.6046896861110507,2.6320886602991656,2.781620394270129,2.831217335409501,2.674648274717961,2.9967317738870745,2.938462865763099,3.219875325201284,2.9014215940827497,3.0801133828261253,2.938462865763099,3.016934481204594,3.1245651453969594,3.245193133185574,3.1245651453969594,3.219875325201284,3.195182712610913,3.2711686195888348,3.3823942546990593,3.297836866670996,3.474767574830074,3.41224721784874,3.730700948967275,4.018383021419056,3.5075573976530654,3.6129179133108917,3.5414589493287463,3.6129179133108917,7.46140189793455,3.5765502691400166,3.7732605633860707,3.730700948967275,3.6129179133108917,3.817712325956905,7.46140189793455,3.730700948967275,3.7732605633860707,3.96431580014878,4.018383021419056,4.018383021419056,4.711530201979001,4.200704578213011,4.269697449699962,4.200704578213011,4.269697449699962,4.343805421853684,4.4238481295272205,4.711530201979001,4.711530201979001,4.829313237635384,4.711530201979001,4.962844630259907,4.962844630259907,5.116995310087166,5.116995310087166,5.116995310087166,5.29931686688112,5.52246041819533,11.620284981294223,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1,1,1]}</t>
  </si>
  <si>
    <t>Unbelievably Stupid Script Literally - the script is unbelievably stupid, filled with illogical actions and idiotic characters. I couldn't even comprehend how a screenplay this bad could get past the usual phalanx of development execs, producers, agents, actors and at least one director a script usually needs to please to get made. Then I checked the credits and discovered that the writer was also the director and he cranks out half-a-dozen of these crapfests every year - a bad case of cinematic diarrhea.
So I guess he doesn't have time to watch Cops or otherwise figure out how police operate in the real world or how real gangsters handle their business.
Nothing in this movie rings true. It's just a series of dumb and dumber scenes designed to accommodate a bunch of gunfire and martial arts shenanigans.
To be fair, the film looks pretty good. The cinematography is very nice and the actors give it their all. Unfortunately, for many - including the bigger name actors in this mess - that amounts to the level of thespianism usually reached by stunt men cast to pad the ranks of the bad guys in B movies. Stiff, shallow, overwrought characterizations.
Bad acting, a ridiculous script with not a drop of suspense or a single character you care about. Braindead fun for the feeble-minded.</t>
  </si>
  <si>
    <t>{"vectorType":"dense","length":3,"values":[-3788.0758113385623,-3911.691159997197,-4035.3957923534867]}</t>
  </si>
  <si>
    <t>{"vectorType":"dense","length":3,"values":[1,2.0631756285092845e-54,3.8931127421500975e-108]}</t>
  </si>
  <si>
    <t>{"vectorType":"sparse","length":11633,"indices":[0,1,3,4,6,9,10,11,14,18,20,21,22,25,28,34,36,37,39,40,41,49,52,53,55,56,59,60,64,71,79,80,85,88,90,92,96,100,104,113,120,135,140,141,150,157,161,170,180,183,189,190,192,197,202,207,222,226,227,235,241,247,260,291,299,300,309,312,315,326,336,351,353,360,362,366,381,407,415,416,418,423,435,449,474,481,498,515,530,541,548,555,560,590,625,638,649,665,677,683,706,713,716,724,738,849,862,863,945,1033,1055,1057,1079,1111,1134,1140,1162,1181,1234,1326,1362,1450,1451,1470,1560,1590,1592,1622,1648,1653,1705,1721,1738,1749,1827,1841,1913,1949,1993,2126,2137,2166,2176,2197,2316,2354,2680,2763,2769,2841,2968,2991,3010,3035,3049,3079,3182,3184,3214,3239,3277,3376,3388,3451,3661,3675,4053,4239,4389,4452,4583,4590,4663,4669,4768,4815,4882,5039,5330,5343,5487,5548,5574,5590,5592,5822,5924,5976,6233,6258,6412,6423,7451,7813,7974,8163,8236,8332,8437,8479,8685,8717,9194,9430,9657,9691,9800,9808,9934,10367,10711,10922,11184,11608,11621,11622,11628],"values":[1.485887466443591,2.9579504628396833,1.634889794475045,2.5071307356444477,1.7561390381079145,0.9818287533448098,1.0916436193520163,3.1268601671457716,1.2150226405125208,2.6961462965993856,2.8231731080440374,1.4322912273837098,4.3220839145402685,1.4156933359746722,1.5381167511875578,1.51968304949872,1.5906347854710043,1.6723128164852714,1.9459101490553132,1.6830081056020194,3.5459126845299176,1.7496994801006915,7.139163199647847,3.630009157016916,1.8211584440828366,1.8718021769015913,1.8273504143307575,2.02595285672885,2.0724728723637424,2.0412203288596382,2.0965704239428034,2.1465808445174646,2.1992245780028865,6.517668992762175,2.0804410420129194,2.1992245780028865,2.264363880173848,2.1992245780028865,4.688813175694769,2.2453156852031535,2.749871695955549,7.398310568474713,2.4201184095830808,2.3761552861619646,2.5267281446413388,2.6182953381668295,2.5267281446413388,5.1298987149230735,2.5649493574615367,2.6046896861110507,3.0375537684073297,2.938462865763099,2.9769291465908947,5.236590676333659,2.646074902273905,2.749871695955549,5.531240105847376,2.7978809151419095,5.563240788540258,2.689247074139114,2.765620052923688,2.883403088580071,2.831217335409501,3.102092289544901,2.883403088580071,3.0801133828261253,2.9197707327509463,3.058607177605162,6.342170322063705,2.9769291465908947,3.016934481204594,3.102092289544901,3.058607177605162,6.160226765652251,3.297836866670996,3.195182712610913,24.110298128514337,3.195182712610913,3.1710851610318525,3.3252358408591105,3.297836866670996,12.809092349099885,3.443018876515494,3.3252358408591105,3.3823942546990593,3.3252358408591105,3.3823942546990593,3.5075573976530654,3.474767574830074,3.5414589493287463,3.5414589493287463,3.5414589493287463,3.730700948967275,3.5414589493287463,8.151082870518009,3.6129179133108917,3.6506582412937387,3.6506582412937387,3.68987895444702,3.6506582412937387,3.730700948967275,3.7732605633860707,7.92863160029756,3.7732605633860707,3.7732605633860707,3.817712325956905,4.018383021419056,3.96431580014878,3.96431580014878,8.847696259054441,4.200704578213011,4.4238481295272205,4.075541435259004,4.4238481295272205,4.200704578213011,4.269697449699962,4.13616605707544,4.200704578213011,4.6061696863211745,4.4238481295272205,4.4238481295272205,4.51085950651685,9.423060403958003,4.51085950651685,4.6061696863211745,4.962844630259907,4.829313237635384,4.6061696863211745,4.6061696863211745,4.711530201979001,4.829313237635384,4.6061696863211745,4.6061696863211745,4.711530201979001,4.711530201979001,4.962844630259907,4.711530201979001,10.59863373376224,4.829313237635384,4.829313237635384,4.962844630259907,4.829313237635384,5.116995310087166,4.962844630259907,4.962844630259907,4.962844630259907,5.116995310087166,5.52246041819533,5.116995310087166,5.116995310087166,5.29931686688112,5.52246041819533,5.52246041819533,5.29931686688112,5.29931686688112,5.29931686688112,5.52246041819533,5.29931686688112,5.29931686688112,5.29931686688112,5.52246041819533,5.29931686688112,5.810142490647111,5.52246041819533,5.52246041819533,5.52246041819533,5.52246041819533,5.52246041819533,5.810142490647111,5.810142490647111,5.810142490647111,5.810142490647111,5.810142490647111,12.43121519751055,5.810142490647111,5.810142490647111,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</si>
  <si>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Nope is the movie of the Summer "Nope," is one of the most anticipated releases of the summer, with its cryptic trailer promising another genre-bending, politically charged thriller from Peele, albeit one that includes UFOs. The film, which stars Daniel Kaluuya and Keke Palmer as a brother and sister who run Hollywood's only Black-owned horse ranch, has prompted plenty of speculation from cinephiles about its UFO plotlines. It's surprising how little information about writer/director Jordan Peele's "Nope" has leaked since it was first announced. There have been a few trailers that show what may or may not be the film's primary threat, and the marketing team has done a very good job with posters of its main cast members looking up at the sky and uttering the film's title. All that thirst for capitalistic box office gain comes with a price, namely that it builds hype and an audience expectation that may not be met once the finished product is unveiled. After the massively entertaining, Oscar-winning calling card of "Get Out," Jordan Peele moved toward a hybrid of audience pleaser and filmmaker's jones with "Us." That film was less blatant and required more work on the audience's part, which made it fascinating for some and frustrating for others. It was also powered by a career-best performance by Lupita Nyong'o, whose dual role was unshakably strange and multilayered. There is no equivalent performance in "Nope" to anchor viewers, and it's about three times as messy. The rest of the cast features Steven Yuen as Jupe, a barker who runs an alien-based carnival of sorts out in the same middle of nowhere the Haywoods have their ranch, and Angel (Brandon Perea), a techie specializing in surveillance equipment he sells out of a Best Buy clone called "Ray's." "Nope" is not as good as "Get Out" or "Us," but it's definitely Peele's creepiest movie. He's always been more Rod Serling than Rob Zombie, and that's most evident here. There's humor to be had in the minority characters' reactions to horror (yes, they say "nope" the way most people would say "oh HELL NAW!"), but the director really leans into Hitchcock's tenet about suspense vs. Surprise. The wait for something awful to happen is always worse than when it does. Peele also gets good performances out of Kaluuya and Palmer, who believably work the sibling angle with all its longstanding grudges, in-jokes and patterns based on who's older. Wincott wields his wonderful voice as a force of nature. Yuen seems to be off-kilter and the movie's weak link, but the more I thought about his plotline, the more his performance made sense. I think he's the film's biggest breadcrumb in terms of figuring it all out. As for the special effects, they're interesting, to say the least.</t>
  </si>
  <si>
    <t>{"vectorType":"dense","length":3,"values":[-9268.707610221789,-9175.60908126862,-9074.352539804897]}</t>
  </si>
  <si>
    <t>{"vectorType":"dense","length":3,"values":[3.9144016699191343e-85,1.0588703454557213e-44,1]}</t>
  </si>
  <si>
    <t>{"vectorType":"sparse","length":11633,"indices":[0,1,3,4,7,8,13,21,22,26,28,43,53,59,90,93,99,133,171,220,228,232,241,242,336,383,401,463,519,575,676,860,878,896,902,1008,1053,1122,1123,1124,1297,1320,1771,2003,2156,2217,3765,4748,5216,6022,7227,7630,10065,11604,11616,11627],"values":[0.9905916442957273,0.5915900925679367,0.8174448972375224,0.8357102452148159,0.9765095918672099,0.9979581352746933,1.1066364039381575,1.4322912273837098,1.4406946381800894,1.4491692651710617,1.5381167511875578,1.7439688053917064,1.815004578508458,1.8273504143307575,2.0804410420129194,2.217406897086077,2.217406897086077,2.3548778877146797,2.5912666657789103,2.765620052923688,2.719100037288795,2.831217335409501,2.765620052923688,2.9575110607337933,3.016934481204594,3.195182712610913,3.1245651453969594,3.219875325201284,3.443018876515494,3.68987895444702,3.6506582412937387,4.018383021419056,3.96431580014878,3.96431580014878,4.018383021419056,4.018383021419056,4.075541435259004,4.13616605707544,4.13616605707544,4.269697449699962,4.269697449699962,4.6061696863211745,4.6061696863211745,4.962844630259907,4.829313237635384,4.962844630259907,5.810142490647111,5.810142490647111,5.810142490647111,5.810142490647111,6.215607598755275,6.215607598755275,6.215607598755275,1,1,1]}</t>
  </si>
  <si>
    <t>Ignore the haters! Give this beautiful profuction a chance. I read some of the bad reviews after I watched it and wondered if we watched the same film. I have seen several movies based on the controversial D. H. Laurence novel and this is by far the best one. The cast is first class and there is an effortless sensual chemistry between Emma Corrin and Jack O'Connell. It is true that there is quite a lot of nudity including full frontal, but it is not gratituous at all, and is done in good taste. I agree with the reviewer that said that in this case the movie is better than the scandalous 1928 book that inspired it.</t>
  </si>
  <si>
    <t>{"vectorType":"dense","length":3,"values":[-1622.081984518797,-1583.0752873895728,-1590.04829378307]}</t>
  </si>
  <si>
    <t>{"vectorType":"dense","length":3,"values":[1.1460406146774437e-17,0.9990640446514129,0.0009359553485871995]}</t>
  </si>
  <si>
    <t>{"vectorType":"sparse","length":11633,"indices":[0,1,3,5,6,7,8,9,11,12,15,17,18,19,22,25,26,28,29,30,31,32,33,41,45,47,48,49,52,57,59,64,66,67,71,73,74,75,80,81,92,94,97,98,104,105,111,112,122,127,129,131,133,135,141,155,162,164,181,189,190,193,195,202,205,207,213,216,217,220,223,227,230,232,245,255,256,266,270,280,285,291,294,300,303,306,312,325,330,335,336,343,345,350,361,362,369,372,374,375,379,390,422,426,432,433,455,459,468,471,474,483,484,490,493,502,509,512,514,536,539,553,558,563,575,583,597,603,609,612,617,622,626,639,647,664,667,673,675,678,691,699,712,713,742,744,758,763,778,802,806,812,840,852,875,880,886,913,916,918,943,983,994,1015,1023,1037,1039,1090,1130,1181,1188,1189,1198,1199,1200,1203,1232,1236,1267,1271,1291,1393,1398,1404,1445,1462,1464,1477,1481,1493,1525,1528,1551,1554,1566,1569,1596,1598,1600,1614,1622,1624,1632,1671,1673,1698,1710,1715,1718,1725,1740,1750,1765,1778,1779,1781,1808,1829,1840,1842,1843,1913,1932,2037,2082,2083,2086,2123,2124,2133,2151,2166,2236,2280,2346,2372,2423,2489,2513,2529,2539,2547,2639,2672,2675,2676,2812,2899,2935,3005,3028,3056,3082,3114,3194,3200,3202,3219,3245,3285,3291,3372,3409,3431,3500,3536,3600,3651,3657,3694,3772,3811,3814,3815,3972,3980,4025,4066,4224,4240,4274,4520,4562,4621,4626,4686,4786,4842,4866,4894,4899,4984,5080,5091,5176,5490,5512,5556,5564,5572,5626,5638,5724,5732,5737,5744,5849,5852,5891,5987,6407,6439,6635,6765,6883,6985,7015,7356,7368,7719,8018,8065,8457,8484,8499,8722,8780,8802,9180,9222,9252,9442,9459,9477,9528,9592,9594,9775,9842,9871,10177,10203,10429,10481,10508,10586,10652,10704,10772,10852,11144,11203,11504,11545,11606,11616,11627,11631],"values":[0.9905916442957273,5.32431083311143,5.722114280662657,0.8637494652792088,1.7561390381079145,1.9530191837344197,1.9959162705493867,2.9454862600344294,1.0422867223819239,2.207239620797464,1.21839532499116,2.635535597608728,2.6961462965993856,4.0442194448990785,1.4406946381800894,1.4156933359746722,1.4491692651710617,4.614350253562673,2.9942174549203613,1.4239578458245656,5.970617508443202,1.5105920777974677,1.4406946381800894,3.5459126845299176,1.7439688053917064,1.7326050467413914,5.500742892244181,1.7496994801006915,5.354372399735885,5.634950573768355,1.8273504143307575,2.0724728723637424,1.9529277217139598,2.0489423749535485,2.0412203288596382,6.363789109599524,4.453247104382002,4.0824406577192764,2.1465808445174646,4.5675639320618995,2.1992245780028865,2.0965704239428034,2.1380701548495558,2.217406897086077,7.033219763542153,2.217406897086077,2.274025791085585,2.274025791085585,2.431417964837014,2.466103522824904,2.9014215940827497,2.431417964837014,2.3548778877146797,2.466103522824904,2.3761552861619646,2.539306926848199,2.5020355320509675,5.182533331557821,5.468735018839167,3.0375537684073297,2.938462865763099,2.9014215940827497,2.674648274717961,2.646074902273905,2.781620394270129,2.749871695955549,2.7343675094195836,2.646074902273905,2.689247074139114,2.765620052923688,2.7343675094195836,2.781620394270129,3.016934481204594,2.831217335409501,2.81441021709312,2.9197707327509463,2.9014215940827497,5.696623537537603,2.938462865763099,2.883403088580071,5.915022121467587,6.204184579089802,3.016934481204594,3.0801133828261253,2.9575110607337933,3.102092289544901,3.058607177605162,3.102092289544901,3.016934481204594,2.9967317738870745,6.033868962409188,2.9769291465908947,6.490386266371148,3.058607177605162,7.2258358266217835,3.297836866670996,6.342170322063705,13.191347466683984,6.439750650402568,3.102092289544901,3.245193133185574,3.1710851610318525,23.78589480089268,3.297836866670996,3.2711686195888348,6.650471681718221,9.893510600012988,3.2711686195888348,3.443018876515494,3.2711686195888348,6.764788509398119,3.474767574830074,3.68987895444702,3.353406717825807,3.443018876515494,3.3252358408591105,3.443018876515494,3.5075573976530654,3.5075573976530654,3.5075573976530654,3.5075573976530654,3.41224721784874,7.92863160029756,7.3013164825874775,3.68987895444702,3.7732605633860707,3.5765502691400166,3.5765502691400166,7.37975790889404,3.6506582412937387,3.6129179133108917,3.6129179133108917,3.6129179133108917,3.68987895444702,3.6129179133108917,3.6506582412937387,3.6506582412937387,3.68987895444702,7.63542465191381,3.6129179133108917,3.8642323415917974,3.68987895444702,3.7732605633860707,3.7732605633860707,3.730700948967275,3.68987895444702,7.826045011522459,3.96431580014878,7.63542465191381,3.817712325956905,7.92863160029756,3.817712325956905,3.817712325956905,7.826045011522459,7.92863160029756,4.018383021419056,4.018383021419056,22.55429753258425,4.075541435259004,4.018383021419056,4.075541435259004,3.96431580014878,8.27233211415088,4.018383021419056,4.200704578213011,4.075541435259004,4.269697449699962,8.27233211415088,4.200704578213011,4.200704578213011,4.4238481295272205,4.200704578213011,4.269697449699962,4.200704578213011,9.212339372642349,4.269697449699962,4.200704578213011,4.269697449699962,9.212339372642349,4.269697449699962,4.343805421853684,4.343805421853684,4.51085950651685,4.51085950651685,4.4238481295272205,4.51085950651685,4.829313237635384,4.4238481295272205,4.51085950651685,4.51085950651685,4.51085950651685,4.51085950651685,4.6061696863211745,4.6061696863211745,4.6061696863211745,9.212339372642349,14.134590605937003,4.6061696863211745,9.212339372642349,9.423060403958003,4.6061696863211745,4.51085950651685,4.51085950651685,4.6061696863211745,4.829313237635384,4.6061696863211745,4.6061696863211745,4.711530201979001,9.423060403958003,27.612302090976648,4.6061696863211745,4.6061696863211745,4.711530201979001,4.711530201979001,4.6061696863211745,4.6061696863211745,4.711530201979001,4.829313237635384,4.711530201979001,4.829313237635384,4.711530201979001,4.711530201979001,4.711530201979001,5.29931686688112,4.829313237635384,4.829313237635384,4.829313237635384,4.962844630259907,27.612302090976648,4.829313237635384,4.829313237635384,4.829313237635384,4.962844630259907,4.962844630259907,4.962844630259907,5.116995310087166,4.962844630259907,5.116995310087166,5.116995310087166,5.29931686688112,5.29931686688112,5.29931686688112,5.116995310087166,5.116995310087166,5.29931686688112,5.29931686688112,5.116995310087166,5.29931686688112,5.29931686688112,5.29931686688112,5.29931686688112,5.29931686688112,5.29931686688112,5.29931686688112,5.29931686688112,5.29931686688112,5.29931686688112,5.52246041819533,5.29931686688112,5.29931686688112,5.29931686688112,5.29931686688112,5.52246041819533,5.52246041819533,5.52246041819533,5.52246041819533,5.52246041819533,5.52246041819533,5.52246041819533,5.52246041819533,5.52246041819533,5.52246041819533,5.52246041819533,5.52246041819533,5.810142490647111,5.52246041819533,5.52246041819533,5.52246041819533,5.52246041819533,5.52246041819533,5.810142490647111,5.810142490647111,5.810142490647111,5.810142490647111,5.810142490647111,5.810142490647111,5.810142490647111,5.810142490647111,5.810142490647111,5.810142490647111,5.810142490647111,5.810142490647111,5.810142490647111,5.810142490647111,12.43121519751055,5.810142490647111,5.810142490647111,5.810142490647111,5.810142490647111,5.810142490647111,5.810142490647111,12.43121519751055,5.810142490647111,12.43121519751055,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</si>
  <si>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buck up for this one Greetings again from the darkness. For those who have studied Marilyn Monroe's personal and professional life, writer-director Andrew Dominik's (first feature film since KILLING THEM SOFTLY, 2012) interpretative adaptation of the 2000 novel by Joyce Carol Oates may send them into the early stages of shock. In fact, regardless of one's level of knowledge of the details of Marilyn's background, shock and bewilderment are likely reactions. It should be made clear for all viewers that it's a fictionalized account of her life, not a true biography. One should also know that this is cinematic artistic mastery to complement an incredibly in-depth and revolutionary performance from Ana de Armas (KNIVES OUT, 2019, NO TIME TO DIE, 2021).
At times, the film is surreal, while at others, downright hallucinatory. It's certainly never boring. However, it's a disturbing beatdown and a grueling watch for a single sitting at close to three hours long. The film begins in 1933 with a young Norma Jeane (Lily Fisher) living in poverty and misery with her single mom Gladys (a terrific Julianne Nicholson). Mom has obvious mental issues and would much prefer Norma Jeane not be around. It's here where the 'Daddy issues' take hold - issues that stick with the girl for the remainder of her life. After being rejected by her father, her mother, and the friendly neighbors, Norma Jeane ends up in an orphanage. A montage takes us through her teenage modeling years, where we see the beginnings of her being taken advantage of and treated as a commodity.
There is an extended sequence involving the threesome of Marilyn and the sons of Hollywood legends Charlie Chaplin and Edward G Robinson (Xavier Samuel, Evan Williams, respectively), and a vicious rape scene with a studio head "Mr. Z" (hmmm). Marilyn's first pregnancy leads to an abortion, which is the first of a few tragedies she will experience - and director Dominik finds an entirely new (and bizarre) method of filming these occurrences. The Joe DiMaggio (Bobby Cannavale) and Arthur Miller (Oscar winner Adrien Brody) marriages are noted, yet the men go unnamed, instead referred to as "former athlete" and "playwright" ... as if somehow that will trick us.
Of course, all of these relationships are right in line with her "Daddy issues" ... Marilyn even goes so far as to call these men "Daddy", in hopes that one will finally give her the love and acceptance she so craves. One of the more uncomfortable scenes (and that's saying something) involves her tryst with JFK (also unnamed), played by Caspar Phillipson, whose uncanny resemblance to the former President has resulted in his casting for the role in multiple projects. It's likely this White House moment, replete with Marilyn's inner voice, is responsible for the film's NC-17 rating.
Dominik and cinematographer Chase Irvin recreate some of the most memorable film moments from Marilyn's career ... including the subway vent scene from THE SEVEN YEAR ITCH. After capturing that film magic, the sequence seems to drag on with leering onlookers and what proved to be the final straw with DiMaggio. A recurring feature involves Marilyn receiving and reading letters from the father she's never met - including promises of meeting "soon." The payoff for this is disappointing for us and for her.
Perhaps the main point of Dominik's movie is the enormous gulf and psychological contrast between Norma Jeane, the eternally-scarred young girl, and Marilyn Monroe, the iconic bombshell she created for public consumption. There is a sadness about her most of the time, even when she flips that switch to become Marilyn - the familiar sultress adored by so many. Toby Huss plays Whitey, a version of real-life Allan Snyder, who was Marilyn's long-time make-up artist and confidant. Her famous diary gets a mention, and we see the price she paid for taking drugs to calm anxiety while dealing with the crushing weight of fame.
Ana de Armas delivers a performance for the ages. Of course, the scrutiny she will face playing one of the most famous women of all-time will be senselessly nitpicky, yet from an artistic standpoint, her work is supreme. Costume Designer Jennifer Johnson somehow manages to nail the different stages, films, and moods (of both the film and its subject). Is this exploiting the woman who made a career out of being exploited? Or is it simply telling a story? Norma Jeane was a fragile creature constantly victimized as she desperately searched for love. Has the filmmaker continued that abuse with this vision? From a moviemaking aspect, it's' a thing of beauty. From a human perspective, it's torturous to watch. If you are in need of a 'feel-good' movie, keep searching. On the other hand, if you are in the mood for the work of a cinematic visionary and one of the best acting performances of the year, settle in.
Opens on Netflix September 23, 2022.</t>
  </si>
  <si>
    <t>{"vectorType":"dense","length":3,"values":[-16975.107980038196,-17276.86395973279,-17324.20267395486]}</t>
  </si>
  <si>
    <t>{"vectorType":"dense","length":3,"values":[1,8.892894442522825e-132,2.4552785531888547e-152]}</t>
  </si>
  <si>
    <t>{"vectorType":"sparse","length":11633,"indices":[0,1,3,5,6,8,13,19,20,24,26,35,36,40,44,51,55,66,74,85,90,96,98,100,123,130,143,182,225,236,259,267,279,281,287,336,342,352,365,368,378,384,395,442,449,512,550,572,576,675,761,918,1907,2197,2247,2251,2708,2766,3280,3354,3422,4031,4545,4863,5639,7577,11608,11616,11617,11620],"values":[2.971774932887182,1.1831801851358734,1.634889794475045,0.8637494652792088,0.8780695190539572,0.9979581352746933,3.3199092118144726,1.3480731482996928,1.4115865540220187,1.3404102755541236,1.4491692651710617,3.510926369634883,1.5906347854710043,3.366016211204039,1.7612603025017675,1.7213689734744655,1.8211584440828366,1.9529277217139598,2.226623552191001,2.1992245780028865,2.0804410420129194,2.264363880173848,2.217406897086077,4.398449156005773,2.3548778877146797,8.704264782248249,7.398310568474713,2.781620394270129,8.930787439772685,2.81441021709312,2.7343675094195836,2.7978809151419095,2.81441021709312,2.9575110607337933,2.9575110607337933,3.016934481204594,6.249130290793919,2.9967317738870745,3.1245651453969594,13.191347466683984,6.490386266371148,4.200704578213011,3.5414589493287463,7.153100538280033,3.3252358408591105,3.5075573976530654,3.474767574830074,7.3013164825874775,7.0829178986574926,7.63542465191381,3.730700948967275,8.036766042838112,4.711530201979001,4.962844630259907,5.116995310087166,4.962844630259907,5.116995310087166,5.116995310087166,5.29931686688112,5.29931686688112,5.52246041819533,5.52246041819533,5.810142490647111,5.810142490647111,5.810142490647111,6.215607598755275,1,1,1,1]}</t>
  </si>
  <si>
    <t>As An American, This is Everything Modern Star Wars and Marvel Should Have Been SO long story short, word of mouth happened and more and more people including myself heard about this movie and here we are.
It's about friendship and honor and wants and well everything Star Wars Prequels should have been. It's everything Marvel should have been.
This movie is about 2 men, super human, some suspension of belief needs to be had. View it as a super hero movie and it delivers.
Plot: It's about 2 men; a hero and the anti hero. One has duty, one has family.
It's an action movie, think what Avengers Civil War, Batman vs Superman should have been. In modern American movies, the overuse of CGI makes the movies look cheap. RRR has CGI and some places it does look a little cheap, but for a modern big budget film, it delivers.
I have to give it between a 9 and 10. My expectations were low, but the AMAZING actions scenes were filmed very well, the acting and just the over the top hero moments were well done.
Highly recommended and a must see.</t>
  </si>
  <si>
    <t>{"vectorType":"dense","length":3,"values":[-2294.3501729557315,-2273.447636879719,-2275.7728018227917]}</t>
  </si>
  <si>
    <t>{"vectorType":"dense","length":3,"values":[7.614363883037601e-10,0.9109398540513479,0.08906014518721568]}</t>
  </si>
  <si>
    <t>{"vectorType":"sparse","length":11633,"indices":[0,1,3,5,6,12,24,29,67,76,171,237,295,312,322,327,408,484,488,503,622,673,825,1642,1816,2173,2735,3481,3908,4618,5008,7164,10353,11608,11616,11619],"values":[0.49529582214786366,0.5915900925679367,0.8174448972375224,0.8637494652792088,1.7561390381079145,1.103619810398732,1.3404102755541236,1.4971087274601806,2.0489423749535485,4.36273392120576,2.5912666657789103,2.674648274717961,5.876925731526198,3.058607177605162,3.058607177605162,3.0801133828261253,3.245193133185574,3.68987895444702,3.41224721784874,4.200704578213011,3.6129179133108917,3.68987895444702,4.018383021419056,4.6061696863211745,4.711530201979001,9.925689260519814,5.116995310087166,5.52246041819533,5.52246041819533,5.810142490647111,12.43121519751055,6.215607598755275,6.215607598755275,1,1,1]}</t>
  </si>
  <si>
    <t>PURE MAGIC This movie melted my heart and then made a dessert out it!!! Totally flawless with a beautiful story chockfull of hope for all despite the loss of loved ones and cruel treatment by others.
The lighting, cinematography, acting, sets, set decoration, costumes, etcetera etcetera.... FLAWLESS!!!
I hope MRS HARRIS GOES TO NEW YORK is made into a film!!!</t>
  </si>
  <si>
    <t>{"vectorType":"dense","length":3,"values":[-1269.2476501906392,-1216.9803993624212,-1210.0130896135813]}</t>
  </si>
  <si>
    <t>{"vectorType":"dense","length":3,"values":[1.8808242284504362e-26,0.0009412973360651276,0.9990587026639348]}</t>
  </si>
  <si>
    <t>{"vectorType":"sparse","length":11633,"indices":[0,1,3,5,8,11,14,15,16,23,24,33,35,41,47,55,58,59,66,72,82,109,115,118,125,136,137,144,149,176,179,182,187,206,208,213,227,313,327,337,356,372,384,385,420,556,581,585,595,726,739,856,864,873,888,956,1279,1618,1651,1829,2521,2599,2638,2668,5951,6560,8875,11499,11606,11616,11617,11620],"values":[1.485887466443591,1.7747702777038101,0.8174448972375224,0.8637494652792088,3.9918325410987734,1.0422867223819239,1.2150226405125208,2.43679064998232,1.3404102755541236,1.475032775760981,1.3404102755541236,1.4406946381800894,1.7554631848174416,1.7729563422649588,1.7326050467413914,1.8211584440828366,1.9115425055511055,1.8273504143307575,1.9529277217139598,2.1212630365331746,4.0824406577192764,2.274025791085585,2.3136349291806306,2.2837819660309497,2.3654599970452166,4.908814966123426,2.3869662022661804,2.5020355320509675,2.5267281446413388,2.6320886602991656,2.7343675094195836,2.781620394270129,2.5649493574615367,2.6320886602991656,2.831217335409501,2.7343675094195836,2.781620394270129,6.249130290793919,3.0801133828261253,3.1245651453969594,3.058607177605162,3.297836866670996,8.401409156426022,3.219875325201284,3.195182712610913,3.41224721784874,3.5075573976530654,3.68987895444702,3.5414589493287463,3.6506582412937387,3.817712325956905,3.8642323415917974,3.9130225057612296,4.018383021419056,3.9130225057612296,4.075541435259004,13.271544388581662,4.51085950651685,4.6061696863211745,9.658626475270768,5.52246041819533,5.116995310087166,5.116995310087166,5.116995310087166,5.810142490647111,6.215607598755275,6.215607598755275,6.215607598755275,1,1,1,1]}</t>
  </si>
  <si>
    <t>Storytelling. This is how you setup and payoff. RRR's strengths are easily worth suspending a little disbelief (though no more than the average blockbuster) and accepting the style of acting. If you can get past that, and if the violence isn't too much for you, you're in for a treat.
There is so much more heart in this movie than anything I've seen for a long while. It's nice to see a movie employ slow motion to convey emotion rather than try to magnify action. But more than the great camera work and fantastic music (this movie sounds tremendous), RRR knows how to setup a story. From the very beginning, screentime is being used to setup payoffs later.
I can see the violence being an issue for some (though, RRR is not nearly as gory as many films, but it can feel brutal at times--enough that I can't really call this a family film).
One of the best films I've seen. Excellent.</t>
  </si>
  <si>
    <t>{"vectorType":"dense","length":3,"values":[-2068.087039646346,-1928.382018810037,-2016.8303093962486]}</t>
  </si>
  <si>
    <t>{"vectorType":"dense","length":3,"values":[2.122659611897408e-61,1,3.867189595656695e-39]}</t>
  </si>
  <si>
    <t>{"vectorType":"sparse","length":11633,"indices":[0,1,3,6,7,15,17,21,34,45,46,47,52,61,64,103,127,152,158,200,217,247,271,281,326,383,407,408,483,602,603,623,685,714,796,979,1045,1061,1136,1168,1309,1328,1528,1631,1726,1792,1839,1944,2029,2339,2643,3320,3622,3869,4852,5289,5826,9607,11393,11606,11618,11632],"values":[0.9905916442957273,1.7747702777038101,0.8174448972375224,0.8780695190539572,0.9765095918672099,1.21839532499116,2.635535597608728,1.4322912273837098,1.51968304949872,1.7439688053917064,1.7269712290231354,3.4652100934827827,1.7847907999119617,2.0567245153956035,2.0724728723637424,2.2547944291576973,2.466103522824904,2.4899141715186226,2.5267281446413388,2.749871695955549,2.689247074139114,2.883403088580071,3.474767574830074,2.9575110607337933,2.9769291465908947,3.195182712610913,3.195182712610913,3.245193133185574,3.474767574830074,3.5765502691400166,3.5765502691400166,3.6129179133108917,7.46140189793455,3.68987895444702,3.7732605633860707,4.075541435259004,4.075541435259004,4.075541435259004,4.13616605707544,4.200704578213011,4.343805421853684,4.51085950651685,4.51085950651685,9.212339372642349,4.711530201979001,4.711530201979001,4.711530201979001,4.711530201979001,4.829313237635384,4.962844630259907,5.29931686688112,5.52246041819533,5.52246041819533,5.52246041819533,5.810142490647111,5.810142490647111,5.810142490647111,6.215607598755275,6.215607598755275,1,1,1]}</t>
  </si>
  <si>
    <t>A bad film in so many ways Dead for a dollar is a hilarously awful movie, so much so that it seems to be a parody of the western genre itself. Script craters are juxtaposed with awkward dialogue, a dated view of feminism and racism, and underwhelming performances by usually phenomenal actors. All peppered with technical errors visible even by those who detain no special knowledge in this field. It is difficult to find even one aspect of the film to compliment, perhaps only the fact that unlike many of today's releases, it has the decency to stay under two hours in length. In any case, it remains a light and entertaining movie to watch for all its errors, as a lesson in how a film usually should not be made.</t>
  </si>
  <si>
    <t>{"vectorType":"dense","length":3,"values":[-1943.4065465609801,-2006.8258637874558,-2025.1672234820815]}</t>
  </si>
  <si>
    <t>{"vectorType":"dense","length":3,"values":[1,2.866424336839776e-28,3.103052879350265e-36]}</t>
  </si>
  <si>
    <t>{"vectorType":"sparse","length":11633,"indices":[0,1,3,6,8,10,11,14,27,28,29,31,32,37,38,41,46,53,55,57,63,67,71,72,73,74,83,86,87,89,100,108,109,110,117,135,153,154,161,168,174,176,186,230,235,242,258,259,272,274,275,284,290,316,331,336,373,397,435,441,466,467,468,478,527,542,573,601,622,626,650,697,751,759,809,882,973,1028,1043,1057,1081,1110,1114,1153,1172,1182,1233,1277,1297,1314,1376,1381,1397,1451,1510,1594,1687,1781,1802,1891,1924,1971,2001,2047,2127,2143,2362,2363,2482,2507,2725,2879,2930,2934,3081,3266,3339,3502,3597,3732,4475,4561,4569,4749,4788,4977,4999,5160,5478,5664,5730,5914,5964,6146,7162,7240,7402,7446,7632,7787,7817,8021,8057,8235,9003,9290,9293,9307,9318,10303,10441,10571,10624,10794,10828,10830,11053,11067,11272,11277,11481,11605,11619,11624,11626],"values":[0.49529582214786366,0.5915900925679367,0.8174448972375224,1.7561390381079145,0.9979581352746933,1.0916436193520163,1.0422867223819239,1.2150226405125208,1.3793256918037973,1.5381167511875578,1.4971087274601806,1.4926543771108005,1.5105920777974677,1.6723128164852714,3.9058554434279196,1.7729563422649588,1.7269712290231354,1.815004578508458,1.8211584440828366,1.8783168579227851,1.8783168579227851,4.097884749907097,4.0824406577192764,2.1212630365331746,2.1212630365331746,2.226623552191001,4.209467469163928,2.293634262473961,2.0804410420129194,2.2547944291576973,2.1992245780028865,2.1638226509519707,2.274025791085585,2.8657035114806706,2.3761552861619646,2.466103522824904,2.5020355320509675,2.454407483061713,2.5267281446413388,2.5780214390288894,2.5143056246427817,5.264177320598331,5.156042878057779,3.016934481204594,5.378494148278228,2.9575110607337933,3.0801133828261253,2.7343675094195836,2.8483117687688013,2.9575110607337933,2.883403088580071,3.016934481204594,2.9575110607337933,2.938462865763099,2.9769291465908947,3.016934481204594,9.659625975603852,3.195182712610913,6.886037753030988,3.68987895444702,3.443018876515494,3.2711686195888348,3.443018876515494,3.5075573976530654,3.41224721784874,3.5765502691400166,3.443018876515494,3.5414589493287463,3.6129179133108917,3.6129179133108917,3.6129179133108917,3.68987895444702,3.9130225057612296,3.7732605633860707,3.96431580014878,3.96431580014878,3.96431580014878,9.423060403958003,9.423060403958003,4.4238481295272205,4.343805421853684,4.13616605707544,4.13616605707544,4.13616605707544,4.13616605707544,4.4238481295272205,10.59863373376224,9.658626475270768,4.269697449699962,4.4238481295272205,4.4238481295272205,4.711530201979001,4.962844630259907,4.711530201979001,4.51085950651685,4.51085950651685,4.711530201979001,4.6061696863211745,4.711530201979001,4.711530201979001,4.962844630259907,10.233990620174332,4.829313237635384,4.962844630259907,5.116995310087166,4.829313237635384,4.962844630259907,5.116995310087166,5.116995310087166,5.116995310087166,5.116995310087166,5.52246041819533,11.04492083639066,5.29931686688112,5.52246041819533,5.29931686688112,5.29931686688112,5.52246041819533,5.52246041819533,5.52246041819533,5.810142490647111,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</si>
  <si>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Making nice for the masses... When I saw "Hocus Pocus" in a half-empty theater in the summer of 1993, I wasn't too enthused over it (in my defense, no one else was knocked out by it either, including star Bette Midler, who badmouthed it to TV Guide). In the intervening years, this Halloween perennial has garnered new generations of cable-watching fans who love the campy goosiness of the whole thing (the most outrageous gag to me was the casting of siblings Garry and Penny Marshall as husband and wife). The internet-released sequel has campy, goosey moments too--the newly-resurrected Sanderson sisters (Midler, Sarah Jessica Parker and Kathy Najimy) bursting into a reworded version of Elton John's "The Bitch is Back"--but a 'correctness' has settled over the Disney enterprise that drains all the fun from the witchy antics (it's too calculated). The sisterly trio are brought back to life in present-day Salem (don't ask) and must use Winifred's beloved spell book to seek revenge on the descendent of the mayor who had them hanged. The characters and costumes are fun to see again, but what's missing is original director Kenny Ortega's rhythm; the teenagers and the talking cat from "Hocus Pocus" may have been annoying, but at least the picture skipped along so that for every dud joke we got a rebuttal that was fairly funny. New director Anne Fletcher isn't taking any chances: she's after the mass audience--wanting everyone to be in on every throwback joke--which makes the movie too damn nice. Her prologue with the sisters as Salem youngsters doesn't really work (and is forgotten by the finish), while the rest of the kid actors come straight from the tube. It's TV Land for TV watchers. Whereas the first film had a little drive (everyone was hoping for a box-office hit, after all), this follow-up is content to rest on its trendy streaming laurels. * from ****</t>
  </si>
  <si>
    <t>{"vectorType":"dense","length":3,"values":[-6982.797725196777,-6755.108259369716,-7099.387815437535]}</t>
  </si>
  <si>
    <t>{"vectorType":"dense","length":3,"values":[1.3053332593851002e-99,1,3.028925333774735e-150]}</t>
  </si>
  <si>
    <t>{"vectorType":"sparse","length":11633,"indices":[0,1,3,7,8,11,12,13,15,16,26,29,30,31,34,35,38,40,53,62,63,66,80,85,108,111,112,114,129,132,140,145,147,149,178,185,194,196,206,229,259,266,268,284,314,315,324,339,377,444,514,542,618,648,650,678,697,767,772,1138,1328,1368,1448,1547,1557,1578,1755,1787,1870,3064,3084,3138,4830,6335,6862,7540,8133,11201,11604,11617,11619,11625],"values":[0.49529582214786366,2.9579504628396833,1.634889794475045,0.9765095918672099,3.9918325410987734,2.0845734447638478,4.414479241594928,1.1066364039381575,2.43679064998232,1.3404102755541236,1.4491692651710617,2.9942174549203613,1.4239578458245656,2.985308754221601,1.51968304949872,3.510926369634883,3.9058554434279196,1.6830081056020194,3.630009157016916,1.9887738534870958,1.8783168579227851,1.9529277217139598,2.1465808445174646,2.1992245780028865,2.1638226509519707,2.274025791085585,2.274025791085585,2.6046896861110507,2.9014215940827497,4.908814966123426,2.4201184095830808,2.5267281446413388,2.4428466606606367,2.5267281446413388,2.5143056246427817,2.5143056246427817,2.719100037288795,2.5912666657789103,2.6320886602991656,5.563240788540258,2.7343675094195836,2.8483117687688013,2.938462865763099,3.016934481204594,3.0801133828261253,3.1710851610318525,7.37975790889404,3.817712325956905,3.147554663621658,3.353406717825807,3.5075573976530654,3.5765502691400166,3.68987895444702,3.68987895444702,3.6129179133108917,3.6129179133108917,3.68987895444702,3.7732605633860707,4.13616605707544,4.269697449699962,13.53257851955055,4.343805421853684,4.711530201979001,4.6061696863211745,9.212339372642349,4.51085950651685,4.6061696863211745,4.6061696863211745,4.711530201979001,5.52246041819533,5.52246041819533,5.29931686688112,5.810142490647111,6.215607598755275,6.215607598755275,6.215607598755275,6.215607598755275,6.215607598755275,1,1,1,1]}</t>
  </si>
  <si>
    <t>Absolute must see in the theater LOVED this film has it all FUN FROM START TO PHENOMENAL end!! If you're looking for a film that virtually has it all this is the one finally a film that is as advertised!! We loved it my wife and I kept laughing out loud giving high fives it was just so much fun hard to describe IT I guess take home alone and combine it with die hard then add the santa clause and here you go that's right it's an action Christmas comedy!! The whole cast is great but David Harbour is PHENOMENAL and John Leguizamo is an excellent villain he's SO much better here than he was in the menu. The film does not let up once the action gets going which doesn't take long it kicks Christmas butt and then the laughs kick in!! We will DEFINITELY watch it again then we will see the mean one and of course AVATAR WAY OF WATER in 3d!! December is going to be a PHENOMENAL movie month so get out of the house quit streaming and go see it how it should be seen ON THE BIG SCREEN!!! THANK TOU TO THE CAST AND CREW WE LOVED THIS FILM!!!!!!</t>
  </si>
  <si>
    <t>{"vectorType":"dense","length":3,"values":[-2466.659923972373,-2467.602699614701,-2404.1294942342274]}</t>
  </si>
  <si>
    <t>{"vectorType":"dense","length":3,"values":[6.972353754520511e-28,2.716046209502153e-28,1]}</t>
  </si>
  <si>
    <t>{"vectorType":"sparse","length":11633,"indices":[0,1,3,10,11,12,19,20,22,23,25,26,31,35,37,48,51,52,59,60,62,64,76,77,81,109,111,113,115,138,141,175,193,199,206,208,231,249,256,261,264,271,289,291,294,315,343,380,382,395,404,411,578,774,816,834,847,958,960,1006,1020,1032,1051,1133,1160,1194,1271,1343,1375,1480,1489,1493,1546,1567,1634,1772,1804,1925,2052,2071,2094,2280,2386,2657,2702,2734,2754,3276,3551,4571,4697,5386,5666,5973,6232,6642,6665,8254,8474,9781,9816,10880,10885,11014,11158,11323,11613,11616],"values":[0.49529582214786366,3.5495405554076203,2.4523346917125672,1.0916436193520163,2.0845734447638478,1.103619810398732,1.3480731482996928,1.4115865540220187,1.4406946381800894,2.950065551521962,1.4156933359746722,1.4491692651710617,1.4926543771108005,1.7554631848174416,3.344625632970543,1.8335809640813936,1.7213689734744655,1.7847907999119617,1.8273504143307575,2.02595285672885,1.9887738534870958,2.0724728723637424,2.18136696060288,2.104733734581964,2.2837819660309497,2.274025791085585,2.274025791085585,4.490631370406307,2.3136349291806306,2.4089451089849554,2.3761552861619646,2.7040621599242547,8.704264782248249,2.7343675094195836,2.6320886602991656,2.831217335409501,2.781620394270129,2.7978809151419095,2.9014215940827497,3.1245651453969594,2.8657035114806706,3.474767574830074,9.240340148478376,3.102092289544901,3.016934481204594,6.342170322063705,2.9769291465908947,3.1245651453969594,3.1710851610318525,7.0829178986574926,3.297836866670996,6.5423372391776695,3.5414589493287463,3.817712325956905,3.9130225057612296,3.96431580014878,7.826045011522459,12.40849817122632,4.200704578213011,3.96431580014878,12.809092349099885,4.13616605707544,4.018383021419056,4.343805421853684,4.269697449699962,4.343805421853684,4.269697449699962,4.343805421853684,4.4238481295272205,4.4238481295272205,4.829313237635384,4.51085950651685,9.212339372642349,4.6061696863211745,4.51085950651685,4.6061696863211745,4.711530201979001,4.711530201979001,4.829313237635384,4.829313237635384,9.925689260519814,4.962844630259907,4.962844630259907,5.116995310087166,5.116995310087166,5.116995310087166,5.29931686688112,5.29931686688112,5.52246041819533,5.810142490647111,5.810142490647111,5.810142490647111,5.810142490647111,5.810142490647111,6.215607598755275,6.215607598755275,6.215607598755275,6.215607598755275,6.215607598755275,6.215607598755275,6.215607598755275,6.215607598755275,6.215607598755275,6.215607598755275,6.215607598755275,6.215607598755275,1,1]}</t>
  </si>
  <si>
    <t>Touching Film About an Evolving Friendship "Close" bears some similarities, when I stop and think about it, to "The Banshees of Inisherin," another film that came out in 2022 that dealt with an evolving friendship and the pain that can exist when one friend is more emotionally invested than the other.
In "Close," a terrible tragedy occurs when one young boy decides to pull away from his buddy when they go to school and start to get teased for being gay. It would seem that America does not corner the market on rigid attitudes about how males should be allowed to show affection for one another. But this movie isn't a diatribe against an uptight culture. It's more personal than that. It's instead more of a character study and coming of age film, and focuses on the boy who shouldn't have to feel guilty about wanting to establish some independence but can't help but feel that he's to blame for the actions his friend takes. Eden Dambrine, who plays the main boy, gives an astonishing performance. A scene where he's getting a broken arm set and bursts into tears, not from the pain in his arm but rather the cumulative pain building inside of him, reduced me to tears myself. It's not an exaggeration to say that he should have been in awards contention for this film.
As I write this, "Close" is an Academy Award nominee for Best International Feature Film, an award it will almost certainly lose to "All Quiet on the Western Front," which is an excellent film in its own right.
Grade: A.</t>
  </si>
  <si>
    <t>{"vectorType":"dense","length":3,"values":[-4219.219908495846,-4204.247363995568,-4244.52208590987]}</t>
  </si>
  <si>
    <t>{"vectorType":"dense","length":3,"values":[3.1441728043218274e-7,0.9999996855827196,3.2278279352897828e-18]}</t>
  </si>
  <si>
    <t>{"vectorType":"sparse","length":11633,"indices":[0,1,4,5,6,18,19,25,30,34,37,55,56,59,67,69,71,82,102,104,139,148,167,172,174,188,195,202,212,218,226,243,260,285,303,322,327,343,350,364,370,424,463,469,544,557,571,579,635,656,676,829,833,879,901,917,987,1008,1014,1049,1104,1168,1183,1271,1320,1355,1368,1460,1523,1634,1784,1963,2072,2119,2188,2207,2510,2523,2777,2880,2973,3008,3038,3050,3287,3594,3795,3868,3891,4055,4057,4069,4104,4138,4142,4194,4311,4407,4733,4970,4976,4986,5448,5661,5770,5806,6379,6651,6725,6897,6962,7521,7651,7745,8071,8523,8719,8762,9376,9763,10345,10393,10945,11058,11317,11440,11604,11616,11627],"values":[0.49529582214786366,1.1831801851358734,0.8357102452148159,0.8637494652792088,0.8780695190539572,1.3480731482996928,1.3480731482996928,1.4156933359746722,1.4239578458245656,3.03936609899744,1.6723128164852714,1.8211584440828366,3.7436043538031827,1.8273504143307575,2.0489423749535485,1.9815010941580158,2.0412203288596382,2.0412203288596382,2.2837819660309497,2.3444065878473843,4.668087601623676,2.4899141715186226,2.4899141715186226,2.6602595372658615,2.5143056246427817,2.9769291465908947,5.349296549435922,2.646074902273905,5.499743391911098,2.719100037288795,5.595761830283819,2.938462865763099,2.831217335409501,2.9575110607337933,2.9575110607337933,3.058607177605162,3.0801133828261253,2.9769291465908947,3.058607177605162,3.1245651453969594,3.102092289544901,3.2711686195888348,3.219875325201284,3.3252358408591105,3.443018876515494,3.6129179133108917,7.0829178986574926,3.474767574830074,3.730700948967275,3.68987895444702,7.3013164825874775,3.96431580014878,3.96431580014878,3.8642323415917974,8.036766042838112,3.96431580014878,4.075541435259004,4.018383021419056,13.271544388581662,4.13616605707544,4.13616605707544,4.200704578213011,4.829313237635384,4.269697449699962,4.6061696863211745,4.343805421853684,4.343805421853684,4.4238481295272205,4.6061696863211745,4.51085950651685,5.116995310087166,4.829313237635384,4.962844630259907,4.829313237635384,4.829313237635384,4.962844630259907,5.29931686688112,5.116995310087166,5.116995310087166,5.29931686688112,11.04492083639066,5.29931686688112,5.52246041819533,5.29931686688112,5.52246041819533,5.52246041819533,5.52246041819533,5.52246041819533,5.52246041819533,5.52246041819533,5.52246041819533,5.52246041819533,5.52246041819533,5.52246041819533,5.52246041819533,5.52246041819533,5.810142490647111,5.810142490647111,5.810142490647111,5.810142490647111,5.810142490647111,12.43121519751055,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t>
  </si>
  <si>
    <t>Less Head, More Heart, Please Sometimes a movie is more than the sum of its parts. Not this latest LCL. Here the parts stubbornly refuse to come together (pun intended).
In a culture ruled by intellect and divided by class, Lawrence advocated for connection and the body. But sex, for Lawrence, is not solely about climax; it is also a vehicle of self-discovery, a way to transcend class.
Unfortunately, the film demonstrates little of Lawrence's penetration. Instead, Lady Chatterley and her story languish under a frigid ideological lens.
Thus Corrin's Lady Chatterley can best be described as 'disembodied.' The director is more interested in her as an idea than a flesh-and-blood person. Her face registers, but what is missing is the experience of her awkward, boyish body. Honestly, if she manifested a new consciousness in the way she moved and held herself, I sure didn't notice it.
Similarly, she arouses no physical chemistry in a fine-looking O'Connell, who in turn does capture the accent, but not the ecstasy. Their nude scenes together, devitalized by the wan colors of the photography, are the reverse of joyously sensuous.
Speaking of which, has Venice ever been less sensuous?
In the end, the film makes the viewer an intellectual observer, not a partaker. The film's elements, though in ever such good taste, lack that lush, unashamed appeal to the senses that would have immersed us in Connie's and Mellor's awakening to what it is to be woman and man.
Qualified recommendation: despite its shortcomings, a springboard into a more personal, transgressive, and passionate imaginative experience.</t>
  </si>
  <si>
    <t>{"vectorType":"dense","length":3,"values":[-5687.467018584345,-5636.062266417164,-5879.349085484414]}</t>
  </si>
  <si>
    <t>{"vectorType":"dense","length":3,"values":[4.733689746601501e-23,1,2.197237281598932e-106]}</t>
  </si>
  <si>
    <t>{"vectorType":"sparse","length":11633,"indices":[0,1,4,7,11,21,26,46,51,58,61,69,93,94,100,108,170,195,207,236,245,251,267,360,378,495,523,622,624,682,811,835,879,899,981,1082,1109,1540,1561,1665,1956,2282,2342,2880,2902,4025,4895,5546,9408,11607,11617,11620,11624],"values":[0.49529582214786366,0.5915900925679367,0.8357102452148159,0.9765095918672099,1.0422867223819239,1.4322912273837098,1.4491692651710617,3.4539424580462708,1.7213689734744655,1.9115425055511055,4.113449030791207,1.9815010941580158,4.434813794172154,2.0965704239428034,2.1992245780028865,4.327645301903941,2.5649493574615367,2.674648274717961,2.749871695955549,2.81441021709312,2.81441021709312,2.883403088580071,2.7978809151419095,3.0801133828261253,3.245193133185574,3.3252358408591105,3.5414589493287463,3.6129179133108917,3.6129179133108917,3.68987895444702,3.9130225057612296,3.817712325956905,3.8642323415917974,3.96431580014878,4.13616605707544,4.075541435259004,4.13616605707544,4.711530201979001,4.6061696863211745,4.829313237635384,9.658626475270768,4.962844630259907,5.29931686688112,5.29931686688112,5.29931686688112,5.52246041819533,5.810142490647111,5.810142490647111,6.215607598755275,1,1,1,1]}</t>
  </si>
  <si>
    <t>Okay I gave it an extra star to offset the bad reviews I always try to avoid any reviews or trailers as I want to be surprised by the whole experience. But if IMDB is as low as 5.1 and I was interested in it I glance at them. A short movie, filmed at Versailles, cheap Tuesday and a craving for popcorn got me in. It was visually stunning with settings, costumes and the whole ambience. Two of my favorite actors since the 80s who didn't disappoint. I will be watching for the two female leads in the future (Sanditon is now on my list) . I have no problems rating it a 7 for good actors and lush settings.</t>
  </si>
  <si>
    <t>{"vectorType":"dense","length":3,"values":[-1601.4402134481002,-1556.4271372968344,-1515.739838408375]}</t>
  </si>
  <si>
    <t>{"vectorType":"dense","length":3,"values":[6.036705970452319e-38,2.136636332986086e-18,1]}</t>
  </si>
  <si>
    <t>{"vectorType":"sparse","length":11633,"indices":[0,1,4,8,16,24,32,46,51,85,160,250,484,486,655,801,901,1175,1207,1256,1625,2274,5945,7335,10657,11613,11617,11620,11624],"values":[0.49529582214786366,1.1831801851358734,0.8357102452148159,1.9959162705493867,2.6808205511082472,1.3404102755541236,1.5105920777974677,3.4539424580462708,1.7213689734744655,2.1992245780028865,4.885693321321273,2.7978809151419095,3.68987895444702,3.297836866670996,7.728464683183595,7.63542465191381,4.018383021419056,4.343805421853684,8.687610843707368,4.269697449699962,4.51085950651685,4.962844630259907,5.810142490647111,6.215607598755275,6.215607598755275,1,1,1,1]}</t>
  </si>
  <si>
    <t>Such a shame this is his last film William Hurt was a great actor so it's a shame that this was probably his last film.
If you want to see him flex his acting chops , see Body Heat,The Big Chill or Mr Brooks.
A great actor who hopefully be remembered for better things than this movie.
RIP William Hurt.</t>
  </si>
  <si>
    <t>{"vectorType":"dense","length":3,"values":[-885.8927440912747,-884.5336457823004,-894.6888391049938]}</t>
  </si>
  <si>
    <t>{"vectorType":"dense","length":3,"values":[0.20438056861896747,0.7955885039336756,0.0000309274473569186]}</t>
  </si>
  <si>
    <t>{"vectorType":"sparse","length":11633,"indices":[0,1,4,9,10,13,14,16,18,24,26,28,30,32,36,38,39,40,41,43,52,55,61,74,78,91,101,106,111,116,157,166,178,186,187,196,201,248,252,260,290,296,298,311,321,372,392,393,428,439,444,471,482,533,557,569,598,678,733,734,771,773,876,1067,1223,1597,2001,2034,2117,2155,2370,2418,4234,4264,4807,4932,5115,11613,11618,11621,11622],"values":[3.4670707550350457,0.5915900925679367,3.3428409808592634,1.9636575066896196,1.0916436193520163,2.213272807876315,3.6450679215375628,6.702051377770618,6.740365741498464,2.6808205511082472,1.4491692651710617,3.0762335023751155,1.4239578458245656,1.5105920777974677,1.5906347854710043,1.9529277217139598,1.9459101490553132,1.6830081056020194,1.7729563422649588,5.23190641617512,1.7847907999119617,5.4634753322485095,2.0567245153956035,8.906494208764004,2.0804410420129194,2.18136696060288,4.509588858315395,4.54805158217117,2.274025791085585,2.1992245780028865,2.6182953381668295,2.5143056246427817,2.5143056246427817,2.5780214390288894,2.5649493574615367,2.5912666657789103,2.689247074139114,2.749871695955549,2.9197707327509463,2.831217335409501,2.9575110607337933,5.876925731526198,3.102092289544901,8.930787439772685,3.2711686195888348,3.297836866670996,6.439750650402568,3.195182712610913,3.195182712610913,3.3823942546990593,3.353406717825807,3.2711686195888348,3.817712325956905,3.474767574830074,3.6129179133108917,18.4493947722351,3.68987895444702,7.2258358266217835,3.96431580014878,3.7732605633860707,3.817712325956905,3.7732605633860707,8.687610843707368,4.13616605707544,4.4238481295272205,4.51085950651685,4.829313237635384,4.962844630259907,4.829313237635384,4.962844630259907,4.962844630259907,4.962844630259907,5.52246041819533,5.52246041819533,5.810142490647111,5.810142490647111,5.810142490647111,1,1,1,1]}</t>
  </si>
  <si>
    <t>A fun throwback to 70's slashers "X" is a very bloody, and satisfying horror film from A24 that is able to pack enough scary moments, while also talking it's time to develop its characters.
The good in this movie right off the bat is the performances. Everyone in the movie is great. The standouts here are Mia Goth and Jenna Ortega. These two were great. The movie also has a really strong message about sex and what it really means for these people. It's a very strong message and it works. The gore here is also great. It's a very bloody movie and the final 40 minutes are amazing. It's also a very good looking movie. It's very well shot and there's a lot of creepiness to it. And finally I actually felt that the villains in this movie were actually very well portrayed. They were given a somewhat tragic issue, and it really added a lot to them.
Now I do have a few negatives. The first being that I do wish there was a little more crazy moments. I wish the movie had just a little more bloody moments. I also felt that the first act, while good, was a little too slow paced. I wish it do move a lot faster. And finally there are some things aren't fully explained towards the end.
Overall "X" is a very bloody good time with great acting, great direction, and some truly bloody moments.</t>
  </si>
  <si>
    <t>{"vectorType":"dense","length":3,"values":[-2596.0310955937894,-2458.8279011474165,-2470.067539655515]}</t>
  </si>
  <si>
    <t>{"vectorType":"dense","length":3,"values":[2.5906219721864617e-60,0.999986857399414,0.000013142600586081976]}</t>
  </si>
  <si>
    <t>{"vectorType":"sparse","length":11633,"indices":[0,1,5,6,11,20,21,23,25,30,44,47,66,67,71,85,86,90,91,112,134,162,170,188,196,226,231,243,244,258,267,280,287,312,340,391,406,446,448,459,462,485,630,647,681,791,805,953,1362,1561,1732,1825,1953,2393,2582,2670,2689,2985,3164,3238,3696,4923,11611,11621],"values":[0.9905916442957273,0.5915900925679367,0.8637494652792088,0.8780695190539572,2.0845734447638478,1.4115865540220187,1.4322912273837098,1.475032775760981,1.4156933359746722,1.4239578458245656,7.04504121000707,1.7326050467413914,1.9529277217139598,2.0489423749535485,6.123660986578915,2.1992245780028865,2.293634262473961,2.0804410420129194,4.36273392120576,4.54805158217117,2.466103522824904,2.5020355320509675,2.5649493574615367,2.9769291465908947,2.5912666657789103,2.7978809151419095,2.781620394270129,2.938462865763099,2.7978809151419095,6.160226765652251,2.7978809151419095,2.883403088580071,2.9575110607337933,3.058607177605162,2.9967317738870745,3.245193133185574,3.353406717825807,3.474767574830074,3.2711686195888348,3.2711686195888348,3.474767574830074,3.3823942546990593,3.730700948967275,3.6129179133108917,3.9130225057612296,4.711530201979001,3.7732605633860707,8.27233211415088,4.4238481295272205,4.6061696863211745,4.711530201979001,4.711530201979001,9.658626475270768,10.59863373376224,5.116995310087166,5.116995310087166,5.116995310087166,5.29931686688112,5.29931686688112,5.29931686688112,5.52246041819533,5.810142490647111,1,1]}</t>
  </si>
  <si>
    <t>This sequel is bloated, and loses it's impact. The film is about 45 minutes too long, as others have remarked. Its clear that the Director got carried away. There are some plot developments that do not fit at all with the original movie. Sometimes, when Directors get their hands on a bigger budget, they feel they have to expand the plots and runtime. Less is always more!
The plot elements add confusion to a simple plot, which had it been kept to around 90 minutes, would have had more impact. The carnage was not as bad as the internet hype made it out to be. None of this type of carnage was new. It had been done in many other movies already.
I think the Creator of "Terrifier 2" put extra thematic story lines into the sequel unnecessarily.
It borders on fantasy or sci-fi in the end. My advice to the Creator or Director is to "Keep it short and sweet."</t>
  </si>
  <si>
    <t>{"vectorType":"dense","length":3,"values":[-1924.3195985741988,-1944.1131308379543,-1940.6348771257854]}</t>
  </si>
  <si>
    <t>{"vectorType":"dense","length":3,"values":[0.9999999153621281,2.533833791912785e-9,8.210403812734995e-8]}</t>
  </si>
  <si>
    <t>{"vectorType":"sparse","length":11633,"indices":[0,1,5,6,11,22,33,46,60,68,70,100,125,162,167,175,183,198,202,204,214,222,244,281,293,312,368,447,474,522,559,579,657,689,796,905,1010,1021,1031,1269,1294,1298,1352,1576,1585,1591,1628,1664,1687,1700,1950,2171,3001,3828,4727,4927,5035,5193,5422,6026,9466,9570,9965,11605,11616,11617,11630],"values":[0.9905916442957273,0.5915900925679367,0.8637494652792088,0.8780695190539572,2.0845734447638478,1.4406946381800894,2.8813892763601787,3.4539424580462708,4.0519057134577,1.9183221925364842,2.033557456114069,2.1992245780028865,2.3654599970452166,2.5020355320509675,2.4899141715186226,2.7040621599242547,2.6046896861110507,2.719100037288795,2.646074902273905,2.749871695955549,2.6602595372658615,2.765620052923688,2.7978809151419095,2.9575110607337933,2.8483117687688013,3.058607177605162,3.297836866670996,3.41224721784874,3.3823942546990593,7.37975790889404,3.474767574830074,3.474767574830074,3.5414589493287463,3.730700948967275,3.7732605633860707,8.151082870518009,4.200704578213011,8.687610843707368,4.200704578213011,4.4238481295272205,4.269697449699962,4.829313237635384,4.711530201979001,4.51085950651685,4.829313237635384,4.829313237635384,4.711530201979001,4.829313237635384,4.711530201979001,4.6061696863211745,4.711530201979001,4.829313237635384,5.810142490647111,5.52246041819533,5.810142490647111,5.810142490647111,5.810142490647111,5.810142490647111,5.810142490647111,5.810142490647111,6.215607598755275,6.215607598755275,6.215607598755275,1,1,1,1]}</t>
  </si>
  <si>
    <t>A dud and insignificant movie Knowing nothing about Czech history, I was eagerly awaiting to view this saga about Jan Zizka, a hero of the 15th century, fighting for freedom. Expecting a brilliant show is not what I got. Starring some well-known actors, but most others completely unknown to me, did not help. The spoken English by non English speaking actors was difficult to understand what they were saying and the story was most confusing. It concerns a numbers of bands of badies and goodies running around in the forest bashing each other whenever they met, but the viewer has no idea who is who. The impression I got was the film being a symbolic presentation of what had been endured in this century with gospel type of music throughout the show. Apparently the movie makes sense if you know this history.</t>
  </si>
  <si>
    <t>{"vectorType":"dense","length":3,"values":[-2335.0292009681257,-2326.7533214795503,-2340.390149367836]}</t>
  </si>
  <si>
    <t>{"vectorType":"dense","length":3,"values":[0.0002545189574960614,0.9997442857069758,0.0000011953355281710235]}</t>
  </si>
  <si>
    <t>{"vectorType":"sparse","length":11633,"indices":[0,1,5,7,9,15,17,21,22,24,27,32,37,51,67,68,70,72,75,87,92,114,115,135,137,189,215,229,282,284,320,376,427,456,476,496,520,611,707,720,923,1119,1138,1293,1345,1402,1403,1493,2057,2327,3089,3485,10191,11604,11616,11619],"values":[0.9905916442957273,1.1831801851358734,0.8637494652792088,1.9530191837344197,0.9818287533448098,1.21839532499116,2.635535597608728,1.4322912273837098,1.4406946381800894,1.3404102755541236,1.3793256918037973,1.5105920777974677,1.6723128164852714,1.7213689734744655,2.0489423749535485,1.9183221925364842,2.033557456114069,2.1212630365331746,2.0412203288596382,2.0804410420129194,2.1992245780028865,13.023448430555254,2.3136349291806306,2.466103522824904,2.3869662022661804,3.0375537684073297,2.831217335409501,2.781620394270129,2.938462865763099,3.016934481204594,3.1710851610318525,3.102092289544901,3.1710851610318525,8.401409156426022,6.82449443569748,3.353406717825807,3.443018876515494,8.401409156426022,4.018383021419056,3.7732605633860707,4.200704578213011,4.200704578213011,4.269697449699962,4.343805421853684,4.6061696863211745,4.6061696863211745,4.6061696863211745,4.51085950651685,4.829313237635384,5.116995310087166,5.52246041819533,5.52246041819533,6.215607598755275,1,1,1]}</t>
  </si>
  <si>
    <t>Was it supposed to be comedy? Nothing new in this movie. Very poor story, acting, comedy. It's not even a half time watch. Don't waste your money. Not even worth watching in ott.
Rohit shetty has used same formula over and over again.
Entire Movie I have laughed may be twice that too thanks to Sanjay Mishra.
Can't say it's brainless comedy because there is no comedy. It's not a comedy it's a tragedy.
Came out of theater and now I want my money back. Never expected rohit shetty film this much boring, unbearable, bakwas, unnecessary songs.
Worst thing about the film is double role of Ranveer Singh His voice is so irritating.</t>
  </si>
  <si>
    <t>{"vectorType":"dense","length":3,"values":[-1382.3233948778711,-1676.8076022739936,-1680.4110505830745]}</t>
  </si>
  <si>
    <t>{"vectorType":"dense","length":3,"values":[1,1.2797752890823e-128,3.4847851208629804e-130]}</t>
  </si>
  <si>
    <t>{"vectorType":"sparse","length":11633,"indices":[0,1,6,7,8,11,16,17,18,20,21,25,30,33,49,50,65,67,68,73,75,80,109,133,136,161,166,179,196,213,231,236,249,259,282,287,301,333,335,362,383,424,434,438,471,489,521,543,626,632,664,686,714,857,887,936,1001,1077,1158,1497,1866,2181,2195,2436,2845,3179,3468,4116,4522,5400,7905,8218,10212,11386,11607,11621],"values":[0.9905916442957273,1.1831801851358734,0.8780695190539572,0.9765095918672099,0.9979581352746933,2.0845734447638478,4.021230826662371,1.317767798804364,1.3480731482996928,1.4115865540220187,1.4322912273837098,2.8313866719493443,1.4239578458245656,1.4406946381800894,3.499398960201383,1.7788560643921472,1.9459101490553132,2.0489423749535485,1.9183221925364842,2.1212630365331746,2.0412203288596382,2.1465808445174646,2.274025791085585,2.3548778877146797,4.908814966123426,2.5267281446413388,5.0286112492855635,2.7343675094195836,5.182533331557821,2.7343675094195836,5.563240788540258,2.81441021709312,2.7978809151419095,2.7343675094195836,2.938462865763099,2.9575110607337933,2.9197707327509463,3.0801133828261253,2.9967317738870745,6.595673733341992,3.195182712610913,3.2711686195888348,3.297836866670996,3.195182712610913,3.2711686195888348,3.41224721784874,6.82449443569748,3.5075573976530654,3.6129179133108917,3.5414589493287463,3.6506582412937387,3.817712325956905,7.37975790889404,7.826045011522459,3.9130225057612296,8.687610843707368,4.018383021419056,8.401409156426022,4.6061696863211745,4.51085950651685,4.829313237635384,4.829313237635384,4.962844630259907,4.962844630259907,5.116995310087166,5.29931686688112,5.52246041819533,5.52246041819533,5.810142490647111,5.810142490647111,6.215607598755275,6.215607598755275,6.215607598755275,6.215607598755275,1,1]}</t>
  </si>
  <si>
    <t>WTF? My hometown isn't exactly known for great movies being produced there, nevermind having great film-makers, so I was hoping that this film would at least break that curse due to the traction that it has been getting.
I must also add some positives here and add congrats to the film-maker for completing their project. Making a movie is no small task, on any budget.
Sadly that's where the positives begin and end. I've never in my life seen something so boring, I think I've enjoyed watching paint dry more. The shots are lifeless, the sound is horrendous, and my god what in the heck was that final shot?
This is a new low in filmmaking. It had nothing redeeming about it, even the most bad films have something you can get out of it but this is just some half assed b.s. Labelled as artsy.
If someone could break the curse of terrible filmmaking from my city that would be great, unfortunately that is not the case with Skinamarink.
Stay away, stay far away!</t>
  </si>
  <si>
    <t>{"vectorType":"dense","length":3,"values":[-2357.9289148675425,-2424.2755840007876,-2425.1118713050973]}</t>
  </si>
  <si>
    <t>{"vectorType":"dense","length":3,"values":[1,1.534644201445376e-29,6.649863660429577e-30]}</t>
  </si>
  <si>
    <t>{"vectorType":"sparse","length":11633,"indices":[0,1,6,7,9,20,24,32,33,36,37,40,46,47,52,54,55,56,59,61,66,69,72,78,81,85,94,102,115,119,123,139,142,168,186,193,207,247,252,279,289,293,327,382,395,396,494,521,555,559,649,741,748,752,780,797,804,927,953,1133,1215,1316,1375,1457,1528,1622,1940,2324,2353,2712,2842,3593,3730,3871,5168,5256,5605,6009,6739,7294,10465,11611,11616],"values":[2.971774932887182,2.366360370271747,0.8780695190539572,3.9060383674688395,0.9818287533448098,1.4115865540220187,1.3404102755541236,1.5105920777974677,2.8813892763601787,1.5906347854710043,1.6723128164852714,1.6830081056020194,3.4539424580462708,1.7326050467413914,1.7847907999119617,1.8398505770949891,1.8211584440828366,1.8718021769015913,1.8273504143307575,4.113449030791207,1.9529277217139598,1.9815010941580158,2.1212630365331746,2.0804410420129194,2.2837819660309497,2.1992245780028865,4.193140847885607,2.2837819660309497,2.3136349291806306,2.2837819660309497,2.3548778877146797,2.334043800811838,4.647574601289297,2.5780214390288894,2.5780214390288894,2.9014215940827497,2.749871695955549,2.883403088580071,5.839541465501893,5.62882043418624,3.0801133828261253,2.8483117687688013,9.240340148478376,3.1710851610318525,3.5414589493287463,3.147554663621658,3.3823942546990593,3.41224721784874,3.5414589493287463,3.474767574830074,3.6506582412937387,3.68987895444702,3.68987895444702,3.730700948967275,3.817712325956905,4.018383021419056,3.9130225057612296,3.9130225057612296,4.13616605707544,4.343805421853684,4.200704578213011,8.847696259054441,4.4238481295272205,4.51085950651685,4.51085950651685,4.6061696863211745,4.711530201979001,5.29931686688112,4.962844630259907,5.116995310087166,5.116995310087166,5.52246041819533,5.52246041819533,5.52246041819533,5.810142490647111,5.810142490647111,5.810142490647111,5.810142490647111,6.215607598755275,6.215607598755275,6.215607598755275,1,1]}</t>
  </si>
  <si>
    <t>A Truly Exceptional Film, that will break your Heart Wow!. I'm glad I didn't know what this film was about, before watching it. The only thing I knew beforehand, is that it was about the close friendship between two young boys. I recommend watching this film with little to no knowledge of what happens, but make sure you have plenty of tissues ready to use. The acting performances of everyone in the movie is top shelf, but the two lead actors are truly exceptional, especially the lead actor "Eden Dambrine".
It's been a long time since a film has had such a BIG and profoundly deep impact on myself. It touched a part of my heart I had completely forgotten about, from my own childhood. I suspect many people will have a similar reaction. I'll be thinking about this movie for weeks to come and look forward to buying it on Blu-ray disc, when it is released. This brilliant movie has earnt a place in my top ten desert island collection of best movies ever. I can't recommend this movie enough - if you have a Heart, watch it. Highschool kids should watch this movie and discuss it afterwards.</t>
  </si>
  <si>
    <t>{"vectorType":"dense","length":3,"values":[-2644.5081055702717,-2651.893653931668,-2544.423125431387]}</t>
  </si>
  <si>
    <t>{"vectorType":"dense","length":3,"values":[3.4170033477046246e-44,2.119056347402271e-47,1]}</t>
  </si>
  <si>
    <t>{"vectorType":"sparse","length":11633,"indices":[0,1,6,8,14,20,27,32,36,37,39,53,54,59,61,76,92,102,133,136,145,198,207,235,309,365,468,482,490,524,569,735,855,1035,1166,1255,1533,1632,1678,1895,1903,1908,1965,2034,2155,2224,2358,2377,2820,5097,5854,11611,11618,11621,11622],"values":[1.9811832885914546,1.1831801851358734,0.8780695190539572,1.9959162705493867,1.2150226405125208,1.4115865540220187,1.3793256918037973,1.5105920777974677,1.5906347854710043,3.344625632970543,3.8918202981106265,1.815004578508458,1.8398505770949891,1.8273504143307575,2.0567245153956035,2.18136696060288,2.1992245780028865,2.2837819660309497,2.3548778877146797,2.454407483061713,2.5267281446413388,2.719100037288795,2.749871695955549,2.689247074139114,2.9197707327509463,6.249130290793919,3.443018876515494,7.63542465191381,3.353406717825807,3.3823942546990593,3.68987895444702,3.7732605633860707,3.9130225057612296,4.018383021419056,4.13616605707544,4.343805421853684,4.6061696863211745,4.51085950651685,4.6061696863211745,4.829313237635384,4.962844630259907,4.829313237635384,5.116995310087166,4.962844630259907,4.962844630259907,4.962844630259907,5.116995310087166,4.962844630259907,5.52246041819533,5.810142490647111,5.810142490647111,1,1,1,1]}</t>
  </si>
  <si>
    <t>600 words is too high a requirement for simplistic movies So it's a horror movie about a bunch of people setting out to make a pornographic movie in some remote location in Texas. I'm not sure I can come up with 600 words for a film that is lackluster when it comes to porn and is just a nonsensical slasher film, but to be honest, I don't think after all the horror and/or slasher movies I've seen since the 70's on that any can really be effective anymore. Yes, it's bloody, but been there, seen that. Mia Goth does deserve some mention as she's by far the best thing in the cast in two roles, but the rest are all forgettable. I do not understand the critical reception this received. .</t>
  </si>
  <si>
    <t>{"vectorType":"dense","length":3,"values":[-1510.283236664572,-1529.2751515348623,-1602.343986822268]}</t>
  </si>
  <si>
    <t>{"vectorType":"dense","length":3,"values":[0.9999999943517206,5.648279361603022e-9,1.043576291907568e-40]}</t>
  </si>
  <si>
    <t>{"vectorType":"sparse","length":11633,"indices":[0,1,7,8,9,10,21,22,25,29,103,107,137,170,291,375,393,484,531,590,641,673,683,769,788,888,995,1016,1139,1146,1274,1848,1913,1982,2773,3813,4186,4245,6640,8178,8560,11614,11617,11618],"values":[1.485887466443591,0.5915900925679367,1.9530191837344197,0.9979581352746933,0.9818287533448098,1.0916436193520163,1.4322912273837098,1.4406946381800894,1.4156933359746722,1.4971087274601806,2.2547944291576973,2.2082744135228043,2.3869662022661804,2.5649493574615367,3.102092289544901,3.102092289544901,3.195182712610913,3.68987895444702,3.6129179133108917,3.5414589493287463,7.92863160029756,3.68987895444702,3.6506582412937387,3.96431580014878,3.7732605633860707,3.9130225057612296,4.13616605707544,4.075541435259004,4.343805421853684,4.343805421853684,4.343805421853684,4.711530201979001,4.711530201979001,4.829313237635384,5.116995310087166,5.52246041819533,5.52246041819533,5.52246041819533,6.215607598755275,6.215607598755275,6.215607598755275,1,1,1]}</t>
  </si>
  <si>
    <t>Not a bad movie... ...to pass the time with. Bruce Willis is more coherent and with it in this film than in his previous recent offerings (I say that with love and respect to Mr. Willis. He'll always be the GOAT), but the real treat is being able to watch Thomas Jane spin his magic with a weak script. I would pay ticket price to see a movie featuring his Dante character smoking a pipe and wasting fools.
This movie is worth a watch.</t>
  </si>
  <si>
    <t>{"vectorType":"dense","length":3,"values":[-1281.0779660012583,-1345.7819908648482,-1374.9805140362346]}</t>
  </si>
  <si>
    <t>{"vectorType":"dense","length":3,"values":[1,7.932298427917403e-29,1.6544039249820736e-41]}</t>
  </si>
  <si>
    <t>{"vectorType":"sparse","length":11633,"indices":[0,1,18,20,52,56,59,73,92,100,103,106,107,121,147,157,185,217,239,248,330,345,350,361,387,481,500,513,558,622,758,856,913,980,1005,1269,1287,1525,1603,1655,1738,1754,1756,1914,2221,3341,3757,4734,5002,5692,5891,8664,10154,11606,11616,11627,11631],"values":[0.49529582214786366,1.1831801851358734,1.3480731482996928,1.4115865540220187,1.7847907999119617,1.8718021769015913,1.8273504143307575,2.1212630365331746,2.1992245780028865,2.1992245780028865,4.509588858315395,2.274025791085585,4.416548827045609,4.862835929674028,2.4428466606606367,2.6182953381668295,2.5143056246427817,2.689247074139114,2.765620052923688,2.749871695955549,3.016934481204594,16.22596566592787,3.058607177605162,7.2258358266217835,3.058607177605162,3.3252358408591105,3.41224721784874,7.2258358266217835,19.821579000743903,3.6129179133108917,3.9130225057612296,3.8642323415917974,4.51085950651685,3.96431580014878,3.96431580014878,8.847696259054441,4.269697449699962,4.51085950651685,4.829313237635384,9.423060403958003,4.6061696863211745,4.6061696863211745,4.6061696863211745,4.829313237635384,5.116995310087166,5.29931686688112,5.52246041819533,5.810142490647111,5.810142490647111,5.810142490647111,5.810142490647111,6.215607598755275,6.215607598755275,1,1,1,1]}</t>
  </si>
  <si>
    <t>Ana de Armas Stuns in Daring Biopic De Armas was incredible in the role, there's absolutely no denying that fact. But neither the direction nor the script actually served her performance. It was an impression of Monroe, which in and of itself was the real Norma Jean Baker's impression of what she thought a bombshell movie star was. Paired with the film's incredible costuming, make-up, and de Armas' - let's be real, nearly identical face, de Armas' dazzling screen presence is inarguable. But with a disjointed directorial eye and a messy script, de Armas is simply doing the best she can within the chaotic world of Monroe's life, but also the chaotic world the film itself forces her to be a part of.</t>
  </si>
  <si>
    <t>{"vectorType":"dense","length":3,"values":[-2107.288069665788,-2243.8291441480737,-2197.743167070091]}</t>
  </si>
  <si>
    <t>{"vectorType":"dense","length":3,"values":[1,5.023018748830238e-60,5.198168310011099e-40]}</t>
  </si>
  <si>
    <t>{"vectorType":"sparse","length":11633,"indices":[0,2,3,4,5,6,7,8,10,11,12,14,15,18,19,20,25,32,37,50,51,52,55,57,59,64,68,72,76,77,78,80,84,94,99,106,111,114,115,117,118,119,121,131,132,146,149,153,162,172,173,174,176,179,182,185,189,205,221,243,268,288,294,307,308,314,315,322,328,331,346,355,362,387,389,408,419,436,438,446,470,475,490,502,529,533,545,546,562,617,618,622,630,634,656,668,706,729,767,776,779,784,809,820,829,895,933,952,970,989,1051,1063,1099,1130,1140,1163,1166,1173,1203,1220,1284,1289,1303,1319,1364,1377,1399,1408,1445,1456,1483,1504,1529,1612,1645,1712,1720,1730,1853,1953,2098,2107,2239,2331,2484,2571,2575,2616,2987,3049,3053,3078,3092,3121,3132,3155,3222,3376,3547,3764,3877,3898,4053,4080,4278,4753,4831,5184,5445,5501,5666,5727,5772,5825,5876,5949,5963,6503,7025,7044,7155,7235,7253,7287,8431,8480,8610,9063,9681,9801,10119,10315,10827,10841,11057,11086,11092,11477,11612,11619],"values":[0.49529582214786366,0.7624255216463234,2.4523346917125672,0.8357102452148159,1.7274989305584176,4.390347595269787,0.9765095918672099,0.9979581352746933,1.0916436193520163,1.0422867223819239,4.414479241594928,1.2150226405125208,1.21839532499116,4.0442194448990785,1.3480731482996928,1.4115865540220187,1.4156933359746722,3.0211841555949355,5.0169384494558145,3.5577121287842943,6.885475893897862,1.7847907999119617,1.8211584440828366,1.8783168579227851,1.8273504143307575,4.144945744727485,1.9183221925364842,6.363789109599524,4.36273392120576,2.104733734581964,2.0804410420129194,4.293161689034929,2.1380701548495558,2.0965704239428034,2.217406897086077,2.274025791085585,2.274025791085585,2.6046896861110507,2.3136349291806306,2.3761552861619646,2.2837819660309497,2.2837819660309497,4.862835929674028,2.431417964837014,2.454407483061713,2.4428466606606367,2.5267281446413388,2.5020355320509675,2.5020355320509675,2.6602595372658615,2.5780214390288894,2.5143056246427817,2.6320886602991656,2.7343675094195836,5.563240788540258,5.0286112492855635,3.0375537684073297,8.344861182810387,2.765620052923688,5.876925731526198,2.938462865763099,2.9197707327509463,3.016934481204594,28.128681149933392,2.938462865763099,3.0801133828261253,6.342170322063705,3.058607177605162,20.680830285377198,2.9769291465908947,3.058607177605162,2.9967317738870745,3.297836866670996,3.058607177605162,6.295109327243316,3.245193133185574,3.817712325956905,3.3252358408591105,3.195182712610913,3.474767574830074,3.353406717825807,3.3823942546990593,3.353406717825807,3.3252358408591105,3.3823942546990593,3.474767574830074,3.5075573976530654,3.817712325956905,3.474767574830074,3.6129179133108917,3.68987895444702,3.6129179133108917,3.730700948967275,3.5414589493287463,7.37975790889404,3.5765502691400166,3.730700948967275,3.730700948967275,3.7732605633860707,3.7732605633860707,3.817712325956905,3.817712325956905,3.96431580014878,3.96431580014878,3.96431580014878,3.8642323415917974,4.018383021419056,8.036766042838112,4.018383021419056,4.018383021419056,4.018383021419056,4.075541435259004,4.200704578213011,4.200704578213011,4.269697449699962,4.269697449699962,4.13616605707544,4.200704578213011,4.269697449699962,13.271544388581662,4.343805421853684,4.6061696863211745,4.343805421853684,4.343805421853684,4.343805421853684,4.343805421853684,4.51085950651685,4.343805421853684,4.4238481295272205,4.829313237635384,4.4238481295272205,4.4238481295272205,4.51085950651685,4.51085950651685,4.829313237635384,4.6061696863211745,4.711530201979001,4.6061696863211745,4.829313237635384,4.829313237635384,4.962844630259907,9.925689260519814,4.962844630259907,4.962844630259907,5.116995310087166,5.116995310087166,5.116995310087166,5.116995310087166,5.29931686688112,5.29931686688112,5.29931686688112,5.29931686688112,5.29931686688112,5.52246041819533,5.52246041819533,5.29931686688112,5.29931686688112,5.29931686688112,5.52246041819533,5.52246041819533,5.52246041819533,5.52246041819533,5.52246041819533,5.52246041819533,5.810142490647111,5.810142490647111,5.810142490647111,5.810142490647111,5.810142490647111,5.810142490647111,5.810142490647111,5.810142490647111,5.810142490647111,5.810142490647111,12.43121519751055,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t>
  </si>
  <si>
    <t>Picture if Bill Forsyth adapted an unreleased Asimov story Brian and Charles, despite the science fiction vibe that would seem evident from it's premise, is really a wholly gentle semi-fantasy (with a very loose documentary framing that comes and goes as it pleases) about what ups downs come to becoming a parent.
The analogy is up front and obvious, right down to Charles creating child-like drawings of his slightly eccentric creator Brian and his cabbages, and then into his, ahem, "teenage" years where he locks himself in his room to mope and listen to loud heavy metal when Brian won't let him outside. It's also about how sometimes you just can't let the bullies of the world push you around anymore and using one's imagination is the only salvation.
That makes it sound potentially heavier than this all is, when in reality Jim Asher in his debut has crafted a light comedy that could be appealing to families (or ones that aren't averse to Welsh accents and dreary rural backdrops), and it's often quite funny, mostly early on as we get to learn who Brian is and how he's just constantly inventing and creating this and that (the town bully's daughters want Brian to make them the same Pine-Cone tote bag he's made, because who wouldn't want one I guess), but also how deadpan Charles is when making his demands to go see this or that or create his Hawaiian costume to go off to Honolulu.
Again, nothing about how this unfolds matters much for the seeming sci-fi trappings, and that's actually fine: I'd prefer if it's going to be about the characters and how they grow and bond with each other for that to be genuine, and Brian and Charles is certainly that. I mentioned the docu-style set up, and why exactly this crew is following this man in this environment is hard to figure, and that plus the filmmakers using it or not using it depending on what the scene entails makes things a bit shaggy and inconsistent stylistically (ie how there are good two-camera set ups often enough to not miss anything, or when things are leading to the climactic showdown between Brian and Eddy). And if you think more deeply about other implications, like what Eddy and his bully family want to do with Charles, it could be questionable.
But if you're just watching for this little idiosyncratic world, it's a sweet story that brings you along that is anchored especially by the appealing performances of David Earl (with those perpetually kind eyes and perfectly but pleasantly shlubby countenance) and Chris Hayward (coming for Anthony Daniels crown for best uptight british android voice), who also wrote the piece. It's the movie equivalent of a nice slice of pie, and sometimes that's all I want.</t>
  </si>
  <si>
    <t>{"vectorType":"dense","length":3,"values":[-8499.714587718572,-8311.120989389414,-8174.830973155643]}</t>
  </si>
  <si>
    <t>{"vectorType":"dense","length":3,"values":[8.032281761685111e-142,6.456512722979582e-60,1]}</t>
  </si>
  <si>
    <t>{"vectorType":"sparse","length":11633,"indices":[0,2,3,4,5,7,8,9,10,11,12,15,18,19,20,21,23,26,27,29,30,34,35,37,46,51,52,53,54,55,58,61,63,66,67,68,70,79,82,86,89,93,96,97,100,112,120,126,133,136,140,141,146,149,150,156,176,185,196,200,206,245,247,254,257,267,275,296,346,350,359,364,366,403,463,479,610,624,704,714,720,762,816,891,950,1025,1108,1135,1243,1427,1496,1500,1883,1929,2015,2129,2400,2434,2872,5563,5960,9124,10986,11609,11618,11622],"values":[2.971774932887182,3.0497020865852935,4.9046693834251345,2.5071307356444477,1.7274989305584176,1.9530191837344197,1.9959162705493867,0.9818287533448098,1.0916436193520163,1.0422867223819239,2.207239620797464,1.21839532499116,4.0442194448990785,2.6961462965993856,1.4115865540220187,1.4322912273837098,1.475032775760981,1.4491692651710617,1.3793256918037973,1.4971087274601806,1.4239578458245656,1.51968304949872,1.7554631848174416,5.0169384494558145,1.7269712290231354,1.7213689734744655,1.7847907999119617,1.815004578508458,1.8398505770949891,1.8211584440828366,1.9115425055511055,2.0567245153956035,1.8783168579227851,1.9529277217139598,2.0489423749535485,1.9183221925364842,2.033557456114069,2.0965704239428034,2.0412203288596382,2.293634262473961,2.2547944291576973,6.652220691258231,2.264363880173848,2.1380701548495558,2.1992245780028865,2.274025791085585,13.749358479777744,2.4089451089849554,2.3548778877146797,2.454407483061713,2.4201184095830808,4.752310572323929,4.885693321321273,5.0534562892826775,2.5267281446413388,2.5520459526256287,10.528354641196662,2.5143056246427817,2.5912666657789103,2.749871695955549,2.6320886602991656,5.62882043418624,2.883403088580071,2.831217335409501,2.7978809151419095,2.7978809151419095,5.766806177160142,2.938462865763099,3.058607177605162,3.058607177605162,3.0375537684073297,3.1245651453969594,3.195182712610913,3.3252358408591105,3.219875325201284,3.5075573976530654,8.036766042838112,3.6129179133108917,3.68987895444702,3.68987895444702,3.7732605633860707,3.96431580014878,3.9130225057612296,3.96431580014878,4.018383021419056,4.200704578213011,4.075541435259004,4.200704578213011,4.269697449699962,4.4238481295272205,4.51085950651685,4.4238481295272205,4.962844630259907,4.711530201979001,4.829313237635384,4.829313237635384,4.962844630259907,4.962844630259907,5.29931686688112,5.810142490647111,5.810142490647111,6.215607598755275,6.215607598755275,1,1,1]}</t>
  </si>
  <si>
    <t>Nice little thriller I've seen other ratings, so far there're 10 one star ratings, come on, this is much better than that. I saw one review complaining about Chris Pine's face - you should not be allowed to post reviews here, let me tell you that.
So here goes, this is not a groundbreaking thriller, but if you've liked Ghostwriter from Ewan Mcgregor, you'll love this. Strong performances by both the main actors and the supporting cast also did their job nicely. This story is not new, but how original can an espionage thriller get? The twist at the end I kind of saw coming but it was surprising the way it went down nonetheless. Soundtrack is nice, visuals you see are nice too, gives you the feels of an old fashion thriller. The chemistry between the main characters is excellent too, keeps the story intact. Movie is not long or too short but perfect, doesn't add unnecessary scenes nor rush through scenes. Amozon released two good movies at the same time, watch this one definitely if you like thrillers, watch The Outfit too, that one is also a good movie.
One request though, if you were expecting an action movie or you're a superhero fan (nothing against superhero movies, I like those too) and you do not happen to like this genre, please do not rate this bad cause I want these kind of movies coming up in the future, I don't think i'm the only one. And also when you're reviewing a title, try to stay relevant too. Have a nice day !!!</t>
  </si>
  <si>
    <t>{"vectorType":"dense","length":3,"values":[-2852.523712820834,-2781.477482492471,-2744.5735374666724]}</t>
  </si>
  <si>
    <t>{"vectorType":"dense","length":3,"values":[1.3117000140607093e-47,9.393345895023892e-17,1]}</t>
  </si>
  <si>
    <t>{"vectorType":"sparse","length":11633,"indices":[0,2,3,4,5,7,8,10,14,15,16,23,37,43,48,53,54,56,57,67,69,71,75,85,87,113,115,135,150,151,152,269,271,296,300,331,378,632,678,682,749,815,996,1154,1164,1197,1210,1219,1602,2025,2144,2192,2205,2421,2477,5512,7029,8636,10723,11605,11618,11632],"values":[1.485887466443591,0.7624255216463234,0.8174448972375224,0.8357102452148159,0.8637494652792088,1.9530191837344197,1.9959162705493867,1.0916436193520163,1.2150226405125208,1.21839532499116,1.3404102755541236,1.475032775760981,5.0169384494558145,1.7439688053917064,1.8335809640813936,3.630009157016916,1.8398505770949891,1.8718021769015913,1.8783168579227851,2.0489423749535485,1.9815010941580158,2.0412203288596382,2.0412203288596382,2.1992245780028865,2.0804410420129194,2.2453156852031535,2.3136349291806306,2.466103522824904,2.5267281446413388,5.104091905251257,2.4899141715186226,2.9967317738870745,13.899070299320297,2.938462865763099,3.0801133828261253,2.9769291465908947,3.245193133185574,3.5414589493287463,3.6129179133108917,3.68987895444702,3.7732605633860707,4.018383021419056,4.269697449699962,4.200704578213011,4.343805421853684,4.343805421853684,4.269697449699962,4.269697449699962,4.711530201979001,4.962844630259907,4.962844630259907,4.962844630259907,4.962844630259907,5.116995310087166,5.116995310087166,5.810142490647111,6.215607598755275,6.215607598755275,6.215607598755275,1,1,1]}</t>
  </si>
  <si>
    <t>Can the Western come back With all the cheap B westerns lately, finally a decent one comes along.
The cast is superb. You can't beat Christoph Waltz. He does a great job as the bounty hunter. Rachel Brosnahan played her part as a strong female character. I really liked seeing Willem Dafoe in a new movie.
It has a good story. Complements to the writer, director and casting agency. The movie was entertaining to watch.
It didn't have that big Hollywood feel but I enjoyed it very much.
Coming from 50 years of watching a lot of westerns.
I'm afraid after the mishap with Alex Baldwins movie "Rust", we may never see another decent western.</t>
  </si>
  <si>
    <t>{"vectorType":"dense","length":3,"values":[-1745.4132911918973,-1709.6113185223899,-1727.079977184624]}</t>
  </si>
  <si>
    <t>{"vectorType":"dense","length":3,"values":[2.827488304013066e-16,0.9999999740905658,2.5909433982248462e-8]}</t>
  </si>
  <si>
    <t>{"vectorType":"sparse","length":11633,"indices":[0,2,3,4,5,8,11,12,13,14,16,20,21,22,23,24,27,29,31,32,35,36,40,41,42,51,54,57,63,69,73,77,80,81,87,90,93,100,107,109,132,135,150,156,159,167,168,169,172,174,175,185,196,217,222,228,242,255,256,262,266,278,283,289,297,302,310,312,313,315,336,342,349,350,351,369,404,416,420,429,440,450,454,463,467,492,509,545,555,579,602,607,610,630,647,680,711,712,778,784,805,826,837,848,854,877,937,940,943,950,951,981,985,988,1049,1060,1071,1178,1220,1370,1446,1450,1496,1507,1557,1575,1683,1718,1817,1832,1948,1982,2207,2321,2356,2386,2461,2644,2656,2737,2786,2866,2940,3025,3085,3261,3495,3534,3733,3734,3767,3831,3852,4039,4691,4757,4823,4826,4894,5225,5678,5824,5856,5877,5897,6139,6451,6476,6611,6933,7185,8783,9467,9619,11606,11616,11617,11626],"values":[1.9811832885914546,2.28727656493897,0.8174448972375224,0.8357102452148159,0.8637494652792088,2.99387440582408,1.0422867223819239,1.103619810398732,1.1066364039381575,1.2150226405125208,1.3404102755541236,4.234759662066056,2.8645824547674197,1.4406946381800894,1.475032775760981,1.3404102755541236,1.3793256918037973,4.491326182380542,1.4926543771108005,3.0211841555949355,3.510926369634883,3.1812695709420087,3.366016211204039,1.7729563422649588,1.7612603025017675,1.7213689734744655,1.8398505770949891,1.8783168579227851,1.8783168579227851,1.9815010941580158,4.242526073066349,4.209467469163928,4.293161689034929,6.851345898092849,4.160882084025839,2.0804410420129194,4.434813794172154,4.398449156005773,2.2082744135228043,2.274025791085585,2.454407483061713,2.466103522824904,2.5267281446413388,2.5520459526256287,2.5267281446413388,4.979828343037245,5.156042878057779,7.814069058333152,2.6602595372658615,2.5143056246427817,2.7040621599242547,2.5143056246427817,2.5912666657789103,2.689247074139114,2.765620052923688,2.719100037288795,2.9575110607337933,2.9197707327509463,8.704264782248249,2.9014215940827497,2.8483117687688013,2.8483117687688013,2.831217335409501,9.240340148478376,2.9769291465908947,3.245193133185574,2.9967317738870745,15.293035888025809,3.1245651453969594,6.342170322063705,3.016934481204594,3.1245651453969594,3.0375537684073297,3.058607177605162,3.102092289544901,3.1710851610318525,3.297836866670996,3.3252358408591105,3.195182712610913,3.3252358408591105,3.195182712610913,15.45692936636719,3.297836866670996,3.219875325201284,3.2711686195888348,3.443018876515494,3.443018876515494,3.5075573976530654,3.5414589493287463,3.474767574830074,3.5765502691400166,3.5414589493287463,16.073532085676224,3.730700948967275,3.6129179133108917,3.817712325956905,3.817712325956905,3.7732605633860707,3.817712325956905,3.817712325956905,3.7732605633860707,3.96431580014878,3.9130225057612296,3.817712325956905,3.9130225057612296,3.8642323415917974,4.018383021419056,8.036766042838112,4.075541435259004,4.018383021419056,4.075541435259004,4.13616605707544,8.036766042838112,3.96431580014878,4.13616605707544,4.343805421853684,4.343805421853684,14.487939712906153,4.4238481295272205,9.925689260519814,9.212339372642349,9.0217190130337,4.51085950651685,4.51085950651685,4.6061696863211745,9.212339372642349,4.6061696863211745,4.711530201979001,4.711530201979001,4.711530201979001,4.711530201979001,4.829313237635384,4.962844630259907,4.962844630259907,4.962844630259907,4.962844630259907,4.962844630259907,5.116995310087166,5.116995310087166,5.116995310087166,5.116995310087166,5.29931686688112,5.29931686688112,5.29931686688112,11.04492083639066,11.04492083639066,5.52246041819533,11.620284981294223,5.52246041819533,5.52246041819533,5.52246041819533,5.52246041819533,5.810142490647111,5.52246041819533,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1,1,1,1]}</t>
  </si>
  <si>
    <t>I love the idea of Stallone as an aging superhero IN A NUTSHELL: A young boy learns that a superhero who was thought to have gone missing after an epic battle twenty years ago may, in fact, still be alive.
The movie was directed by Julius Avery, written by Bragi F. Schut, and stars Sylvester Stallone.
THINGS I LIKED: Who doesn't love Sylvester Stallone? I love the idea of him as an aging superhero. He does a great job and looks fantastic. What an epic career he's had.
Javon "Wanna" Walton stars as the young boy who pulls Samaritan out of "retirement". Don't let his innocent face fool you; in real life, he is a fierce, five-time Georgia State Boxing Champion and four-time USA Boxing South East Regional Champion. He's the youngest athlete to represent the brand Under Armour!
There is a sweet chemistry between Stallone and Walton.
The opening credits look and feel like a comic book, superhero movie. Well done.
I got a kick out of reading the boy's list of people he thought might be Samaritan. One of the notes he wrote said, "Pizza delivery guy - ran really fast." ha ha There's a tasty twist that adds surprising depth.
THINGS I DIDN'T LIKE: "Take back what is yours" by stealing from others? That's what's wrong with society today. People think they're entitled to what others have worked very hard for with no thought of how their actions affect others. Of course, that's the mantra of the bad guys in this movie, but I'm seeing this attitude more and more in everyday life.
There are plenty of action sequences, although none of them are very memorable.
Some of the CGI isn't very good.
It's not entirely clear what Samaritan's or his brother's superpowers are.
Does anyone want an origin story?
TIPS FOR PARENTS: Profanity spoken by adults and kids, including an F-bomb Kids steal We see a shirtless man from the back with scars all over him Bullying A bad guy encourages others to loot and commit violent acts Violence Destruction
THEMES: Physical and emotional scars Being relevant Helping the innocent Service to others Aging Fear and courage Change Reputation
You can see the full review on the Movie Review Mom YouTube channel.</t>
  </si>
  <si>
    <t>{"vectorType":"dense","length":3,"values":[-7078.47740776941,-6984.794140418816,-6940.612856630447]}</t>
  </si>
  <si>
    <t>{"vectorType":"dense","length":3,"values":[1.337168663239976e-60,6.491009538275641e-20,1]}</t>
  </si>
  <si>
    <t>{"vectorType":"sparse","length":11633,"indices":[0,2,3,4,6,9,15,21,23,30,35,63,65,101,132,158,192,195,214,239,265,274,309,310,369,407,427,466,481,492,495,549,590,610,790,969,1127,1184,1231,2189,3265,5078,5106,7334,9576,11614,11617,11620,11626],"values":[0.9905916442957273,1.5248510432926468,0.8174448972375224,0.8357102452148159,0.8780695190539572,0.9818287533448098,1.21839532499116,1.4322912273837098,1.475032775760981,1.4239578458245656,1.7554631848174416,3.7566337158455703,1.9459101490553132,2.2547944291576973,2.454407483061713,2.5267281446413388,5.953858293181789,2.674648274717961,2.6602595372658615,2.765620052923688,2.9197707327509463,2.9575110607337933,2.9197707327509463,2.9967317738870745,3.1710851610318525,3.195182712610913,3.1710851610318525,3.443018876515494,3.3252358408591105,3.443018876515494,3.3252358408591105,3.5075573976530654,3.5414589493287463,8.036766042838112,4.4238481295272205,8.847696259054441,4.200704578213011,4.200704578213011,4.343805421853684,4.962844630259907,5.29931686688112,5.810142490647111,5.810142490647111,6.215607598755275,6.215607598755275,1,1,1,1]}</t>
  </si>
  <si>
    <t>One of the worst superhero movies out there Dr. Strange here was absolutely weak and cringy throughout. His forced jokes, same expressions and annoying SFX were too much to handle. There were some good action sequences, but it felt like the movie was made for under 14-year-olds as adults would've a hard time enjoying it. Yes, the multiverse theme was enticing, but a poor antagonist with a disappointing ending doesn't just cut it.
Dr. Strange doesn't feel like a superhero but a mediator. Not an enjoyable experience and dialogues were just awful.</t>
  </si>
  <si>
    <t>{"vectorType":"dense","length":3,"values":[-1297.8870755254784,-1297.5029664367098,-1350.6759680367145]}</t>
  </si>
  <si>
    <t>{"vectorType":"dense","length":3,"values":[0.40513621835047475,0.5948637816495252,4.804811414077447e-24]}</t>
  </si>
  <si>
    <t>{"vectorType":"sparse","length":11633,"indices":[0,2,3,4,9,12,15,17,18,19,20,21,27,31,34,53,62,64,69,85,114,115,161,166,183,215,264,280,287,316,318,338,340,343,364,392,421,456,457,472,476,478,485,527,539,543,579,611,645,646,707,788,807,864,871,923,1018,1019,1049,1205,1224,1601,1936,2215,2333,2464,2502,2741,2872,4898,7557,7735,8669,11604,11616,11619],"values":[2.4764791107393185,0.7624255216463234,1.634889794475045,0.8357102452148159,1.9636575066896196,1.103619810398732,1.21839532499116,3.9533033964130917,1.3480731482996928,1.3480731482996928,1.4115865540220187,1.4322912273837098,1.3793256918037973,1.4926543771108005,1.51968304949872,1.815004578508458,1.9887738534870958,2.0724728723637424,1.9815010941580158,2.1992245780028865,2.6046896861110507,2.3136349291806306,2.5267281446413388,5.0286112492855635,2.6046896861110507,8.493652006228503,2.8657035114806706,2.883403088580071,2.9575110607337933,2.938462865763099,2.938462865763099,3.1710851610318525,2.9967317738870745,2.9769291465908947,3.1245651453969594,3.219875325201284,3.219875325201284,8.401409156426022,3.5414589493287463,3.353406717825807,6.82449443569748,10.522672192959195,3.3823942546990593,3.41224721784874,3.5075573976530654,17.537786988265328,3.474767574830074,8.401409156426022,3.730700948967275,3.9130225057612296,4.018383021419056,3.7732605633860707,3.8642323415917974,3.9130225057612296,3.9130225057612296,4.200704578213011,4.13616605707544,4.075541435259004,4.13616605707544,4.200704578213011,4.200704578213011,4.51085950651685,4.711530201979001,4.962844630259907,4.962844630259907,5.116995310087166,5.29931686688112,5.116995310087166,5.29931686688112,5.810142490647111,6.215607598755275,6.215607598755275,6.215607598755275,1,1,1]}</t>
  </si>
  <si>
    <t>Pathetic- Repeat of Teesmarkhan This movie is not just a waste of producer's money but also the time of cinema goers. Rohit Shetty has produced abysmal content. It seems like they were thinking of ways to waste money, speaking of which they have shot the movie with so much fake background they didn't have the budget or the sense to at least take realistic baby shots instead of producing dolls. They have the guts to produce such a movie at a time when respect for Bollywood is already going down. It's a request to Rohit Shetty either to produce some good content and carry on his legacy or to stop producing at all, can't even start on the stupid message thos movie was conveying.
They were relying on some one line punches and 5 to 10 min of physical comedy. Why do they even cast Jacqueline in the movies is a big question, she couldn't even stand straight in one of the scenes. Ranveer Singh please don't waste your talent in doing such bad content.</t>
  </si>
  <si>
    <t>{"vectorType":"dense","length":3,"values":[-2306.8720372425955,-2546.6835254694633,-2556.725013266016]}</t>
  </si>
  <si>
    <t>{"vectorType":"dense","length":3,"values":[1,7.098947527578524e-105,3.091941197537874e-109]}</t>
  </si>
  <si>
    <t>{"vectorType":"sparse","length":11633,"indices":[0,2,3,4,14,22,27,33,38,42,51,59,62,65,66,68,78,80,93,95,99,106,116,151,209,220,262,358,376,450,465,488,575,601,749,1010,1038,2947,4639,11615,11616,11617,11626],"values":[2.971774932887182,1.5248510432926468,1.634889794475045,3.3428409808592634,4.860090562050083,2.8813892763601787,2.7586513836075945,2.8813892763601787,3.9058554434279196,3.522520605003535,3.442737946948931,3.654700828661515,3.9775477069741916,11.675460894331879,3.9058554434279196,3.8366443850729683,4.160882084025839,4.293161689034929,4.434813794172154,10.862781654603626,4.434813794172154,4.54805158217117,4.398449156005773,5.104091905251257,14.787555303668967,5.531240105847376,5.802843188165499,6.204184579089802,6.204184579089802,7.728464683183595,7.015114795306131,6.82449443569748,7.37975790889404,7.0829178986574926,7.5465211267721415,16.802818312852043,8.27233211415088,11.04492083639066,12.43121519751055,1,1,1,1]}</t>
  </si>
  <si>
    <t>Pretty Solid!!! That was actually quite good - nothing wrong with that at all! Really enjoyed it - one of the best Stallone movies in awhile!!! Just overall a good fun movie - enjoyed it from start to finish!!! And that's all I really have to say about it - check it out it was pretty solid! No seriously - it was solid! Solider and pretty decent - totally enjoyed it! And apparently my review is still not long enough - we don't want to know if you enjoyed it or not apparently you'd like to read an entire novel about the movie!
That was actually quite good - nothing wrong with that at all! Really enjoyed it - one of the best Stallone movies in awhile!!! Just overall a good fun movie - enjoyed it from start to finish!!! And that's all I really have to say about it - check it out it was pretty solid! No seriously - it was solid! Solider and pretty decent - totally enjoyed it! And apparently my review is still not long enough - we don't want to know if you enjoyed it or not apparently you'd like to read an entire novel about the movie!</t>
  </si>
  <si>
    <t>{"vectorType":"dense","length":3,"values":[-1897.5055510728844,-1947.9202182947424,-1864.2063867754512]}</t>
  </si>
  <si>
    <t>{"vectorType":"dense","length":3,"values":[3.4542732835294633e-15,4.400934573721658e-37,0.9999999999999964]}</t>
  </si>
  <si>
    <t>{"vectorType":"sparse","length":11633,"indices":[0,2,3,5,6,9,10,11,12,13,14,15,17,21,27,28,30,32,34,35,40,42,48,52,53,60,66,68,72,81,82,83,84,86,87,89,91,105,110,111,112,123,137,138,143,148,149,155,161,162,168,175,179,189,191,192,194,216,226,241,249,251,261,267,277,293,305,318,332,351,362,367,373,401,402,404,426,447,467,492,502,525,580,584,594,599,638,642,656,692,721,754,774,797,807,874,900,939,995,1018,1058,1314,1333,1344,1406,1409,1472,1486,1648,1755,1801,1840,2001,2126,2318,2600,2695,2713,2865,2953,3007,3474,3553,3915,4384,4973,5005,5227,6008,10031,10817,11605,11617,11620,11623],"values":[0.9905916442957273,0.7624255216463234,0.8174448972375224,0.8637494652792088,1.7561390381079145,0.9818287533448098,4.366574477408065,2.0845734447638478,4.414479241594928,1.1066364039381575,2.4300452810250417,1.21839532499116,1.317767798804364,1.4322912273837098,2.7586513836075945,1.5381167511875578,1.4239578458245656,1.5105920777974677,3.03936609899744,1.7554631848174416,1.6830081056020194,1.7612603025017675,1.8335809640813936,1.7847907999119617,3.630009157016916,8.1038114269154,1.9529277217139598,1.9183221925364842,2.1212630365331746,2.2837819660309497,2.0412203288596382,2.104733734581964,2.1380701548495558,4.587268524947922,2.0804410420129194,2.2547944291576973,2.18136696060288,2.217406897086077,5.731407022961341,2.274025791085585,2.274025791085585,2.3548778877146797,2.3869662022661804,2.4089451089849554,2.466103522824904,7.469742514555868,2.5267281446413388,2.539306926848199,2.5267281446413388,2.5020355320509675,5.156042878057779,2.7040621599242547,2.7343675094195836,6.075107536814659,2.6602595372658615,2.9769291465908947,2.719100037288795,2.646074902273905,2.7978809151419095,2.765620052923688,2.7978809151419095,2.883403088580071,3.1245651453969594,2.7978809151419095,5.839541465501893,2.8483117687688013,2.9014215940827497,2.938462865763099,3.245193133185574,3.102092289544901,3.297836866670996,3.102092289544901,6.439750650402568,3.1245651453969594,3.102092289544901,3.297836866670996,3.297836866670996,3.41224721784874,3.2711686195888348,3.443018876515494,3.3252358408591105,3.96431580014878,4.269697449699962,3.7732605633860707,3.5414589493287463,4.343805421853684,3.6129179133108917,4.200704578213011,3.68987895444702,4.13616605707544,4.13616605707544,3.817712325956905,7.63542465191381,8.036766042838112,3.8642323415917974,4.13616605707544,4.075541435259004,3.9130225057612296,4.13616605707544,4.13616605707544,4.269697449699962,8.847696259054441,9.0217190130337,4.51085950651685,4.4238481295272205,4.4238481295272205,4.711530201979001,4.4238481295272205,4.6061696863211745,4.6061696863211745,4.711530201979001,4.711530201979001,4.829313237635384,4.829313237635384,4.962844630259907,5.116995310087166,5.116995310087166,5.116995310087166,5.29931686688112,5.52246041819533,5.29931686688112,5.52246041819533,5.810142490647111,5.52246041819533,5.810142490647111,5.810142490647111,5.810142490647111,5.810142490647111,5.810142490647111,6.215607598755275,6.215607598755275,1,1,1,1]}</t>
  </si>
  <si>
    <t>terrible voice casting &amp; performances kept pulling me out of the movie Strange that this movie exists as it'll mainly gain the attention of 40-somethings such as myself who used to turn on the classic show right after getting home from school every afternoon back in the early 1990's. However, if you're going to make a throwback to a beloved childhood classic, why base it around a story that completely disrespects the source material? Oh, all those adventures the rescue rangers went on; turns out that even in-universe, it was all fake. It was all a TV show. Then they combine "live action" 3D characters with more traditionally 2D animated ones, but the 3D characters still don't look realistic in the least bit, residing uncomfortably in the uncanny valley. I couldn't help but wonder "what's the point" if they're going to both play it so safe ro make characters cute for the kids, but at the same time warp and confuse the existing Disney cartoon universe in a way akin to the more recent episodes of "Doctor Who". It narrows the appeal demographic to 6-28 (kids and adults too young to have cared about the property in the first place).
Worst of all, the voice casting for Chip and Dale sounds nothing like their characterizations on the TV show, much less the original Disney shorts from the 1940's and 50's. It's almost as though the filmmakers went out of their way just to distract from the narrative or to show that, "you, the fans of the original property, don't really count. Do you have a problem with how we've modernized everything about your beloved childhood characters? Well, just deal with it". I did. I turned this abomination off after about 20 minutes. Maybe things pick up toward the end? Is it really worth getting tortured for that long?</t>
  </si>
  <si>
    <t>{"vectorType":"dense","length":3,"values":[-4052.6541699418567,-4159.32526473411,-4081.4196009778625]}</t>
  </si>
  <si>
    <t>{"vectorType":"dense","length":3,"values":[0.9999999999996785,4.713376727621632e-47,3.216118420445027e-13]}</t>
  </si>
  <si>
    <t>{"vectorType":"sparse","length":11633,"indices":[0,2,3,5,7,8,13,17,18,19,21,24,29,31,40,41,44,45,51,62,66,68,69,95,101,105,111,119,141,161,185,187,201,235,239,249,251,260,287,289,298,319,356,378,391,408,410,508,520,526,556,585,588,620,621,944,1037,1112,1174,1190,1541,1549,1773,1855,2036,2241,2322,3059,3330,3497,4279,4618,4892,5119,5352,6091,8525,8679,11097,11605,11621],"values":[3.9623665771829093,1.5248510432926468,2.4523346917125672,0.8637494652792088,0.9765095918672099,0.9979581352746933,2.213272807876315,2.635535597608728,1.3480731482996928,2.6961462965993856,4.29687368215113,1.3404102755541236,2.9942174549203613,1.4926543771108005,3.366016211204039,1.7729563422649588,1.7612603025017675,1.7439688053917064,1.7213689734744655,3.9775477069741916,3.9058554434279196,1.9183221925364842,3.9630021883160316,2.172556330920725,2.2547944291576973,4.434813794172154,4.54805158217117,2.2837819660309497,2.3761552861619646,2.5267281446413388,2.5143056246427817,2.5649493574615367,2.689247074139114,2.689247074139114,2.765620052923688,2.7978809151419095,2.883403088580071,2.831217335409501,2.9575110607337933,3.0801133828261253,15.510461447724504,3.0375537684073297,3.058607177605162,9.735579399556723,3.245193133185574,3.245193133185574,3.195182712610913,3.443018876515494,10.329056629546482,3.6129179133108917,3.41224721784874,11.06963686334106,3.5075573976530654,3.6506582412937387,3.5765502691400166,8.401409156426022,4.075541435259004,4.075541435259004,4.200704578213011,4.269697449699962,4.51085950651685,4.51085950651685,9.925689260519814,4.829313237635384,4.829313237635384,10.233990620174332,4.962844630259907,5.29931686688112,5.29931686688112,5.52246041819533,5.810142490647111,5.810142490647111,12.43121519751055,5.810142490647111,5.810142490647111,6.215607598755275,6.215607598755275,6.215607598755275,6.215607598755275,1,1]}</t>
  </si>
  <si>
    <t>insanely long, boring and gory Well lets start with that i didn't like the fist one at all. But that 2nd movie is muuuuuch worse than the 1st one.
This movie HAS NO RIGHT TO BE THAT LONG, when it provides absolutely NOTHING besides gore gore gore for the sake of blood and entrails.
The movie has very slow pace, you can easily fall asleep. It starts right off with insane amount of gore.
Acting is pretty bad especially the boy (tho the rest are bad as well), story is boring and the most of it - killings were extremely graphical ang gory, but no point of any of the killings.
This movie looked like i was watching Troma movies (they also have very graphic scenes and terrible acting).. but the main difference is that Troma moves are not taken serious, and they are with budget that can fit in my side pocket. This movie didn't look cheap, when i see decoration and lighting and even camera work.. not cheap at all. But it felt as cheap and trashy as most of the gory 70s and 80s movies, even more than them... If you loved the 1st movie, you will love this one too. But if you want at least a dash of plot, you will find it plain boring.
P. S i have no problem with graphic scenes and gore, just when it has a point to it.</t>
  </si>
  <si>
    <t>{"vectorType":"dense","length":3,"values":[-2915.0211440074977,-2922.3274907716886,-2939.6638831252462]}</t>
  </si>
  <si>
    <t>{"vectorType":"dense","length":3,"values":[0.9993291854074539,0.0006708145727080109,1.983823147444514e-11]}</t>
  </si>
  <si>
    <t>{"vectorType":"sparse","length":11633,"indices":[0,2,3,5,8,10,11,16,17,18,19,20,25,34,36,37,41,50,61,68,72,75,81,83,87,99,119,127,136,178,180,181,212,225,231,232,237,239,255,259,262,264,279,301,306,326,359,448,462,464,519,543,546,630,657,694,710,765,770,825,938,972,1038,1116,1186,1216,1247,1325,1353,1607,1704,1880,1922,1958,1993,2102,2108,2270,2515,2761,2986,3113,3176,3247,3280,3716,3896,4121,4140,4211,4477,4779,4813,5420,5429,5589,7049,8061,8432,9234,9523,9656,10524,10719,11606,11616,11617,11620],"values":[1.485887466443591,0.7624255216463234,0.8174448972375224,0.8637494652792088,2.99387440582408,1.0916436193520163,1.0422867223819239,1.3404102755541236,1.317767798804364,1.3480731482996928,1.3480731482996928,2.8231731080440374,2.8313866719493443,1.51968304949872,1.5906347854710043,1.6723128164852714,3.5459126845299176,1.7788560643921472,2.0567245153956035,1.9183221925364842,2.1212630365331746,4.0824406577192764,2.2837819660309497,2.104733734581964,2.0804410420129194,2.217406897086077,2.2837819660309497,2.466103522824904,2.454407483061713,2.5143056246427817,2.5649493574615367,2.7343675094195836,2.749871695955549,2.9769291465908947,2.781620394270129,2.831217335409501,2.674648274717961,2.765620052923688,2.9197707327509463,2.7343675094195836,2.9014215940827497,2.8657035114806706,2.81441021709312,2.9197707327509463,3.102092289544901,2.9769291465908947,3.0375537684073297,3.2711686195888348,3.474767574830074,3.3252358408591105,3.443018876515494,3.5075573976530654,7.63542465191381,3.730700948967275,3.5414589493287463,8.401409156426022,3.730700948967275,3.8642323415917974,3.7732605633860707,4.018383021419056,8.401409156426022,4.829313237635384,4.13616605707544,4.075541435259004,4.200704578213011,4.269697449699962,4.269697449699962,4.343805421853684,4.51085950651685,4.6061696863211745,4.6061696863211745,4.829313237635384,10.59863373376224,4.711530201979001,4.829313237635384,5.116995310087166,4.962844630259907,4.962844630259907,5.116995310087166,5.116995310087166,5.810142490647111,11.04492083639066,5.52246041819533,5.29931686688112,5.29931686688112,11.620284981294223,5.52246041819533,5.52246041819533,5.52246041819533,11.620284981294223,5.810142490647111,5.810142490647111,5.810142490647111,5.810142490647111,5.810142490647111,5.810142490647111,6.215607598755275,6.215607598755275,6.215607598755275,6.215607598755275,6.215607598755275,6.215607598755275,6.215607598755275,6.215607598755275,1,1,1,1]}</t>
  </si>
  <si>
    <t>Rambo Meshed with Crouching Tiger + Musical....Say Whaaaat? I bet you'd never think the mash-up the heavy-handed Rambo with the mystical stunning elegance of Crouching Tiger would work especially, while mixing in several musical numbers. Those who think that would be wrong. This movie was over the top in every way but it was pure awesomeness. Even with a 3-hour runtime, I was engrossed. It was a great story with thorough character development. A young native girl is effectively purchased by the mean British government who is controlling the people of Malli, presumably in India. This small tribe from which she belongs has a talented fighter who will stop at absolutely nothing to get her back. But the British government also has an Indian soldier who is equally as skilled; both of which dwarf all other soldiers as you'll see in the spectacular opening scene. As the two skilled fighters clash, will they come together for their heritage roots or will the duty of the one hold true to the army he works for. This movie blew me away. I've never seen special effects quite like this before. There were a plethora of frames that could be used for sweet posters. This movie was produced with smart editing, cinematography and choreography. This is a modern must see.</t>
  </si>
  <si>
    <t>{"vectorType":"dense","length":3,"values":[-4099.241599538367,-4012.3345987063994,-3972.5508206381796]}</t>
  </si>
  <si>
    <t>{"vectorType":"dense","length":3,"values":[9.525632352080792e-56,5.273812869890753e-18,1]}</t>
  </si>
  <si>
    <t>{"vectorType":"sparse","length":11633,"indices":[0,2,3,6,8,9,13,17,19,21,24,26,27,33,34,35,40,42,44,47,48,51,58,64,83,85,98,113,125,135,138,169,179,189,191,193,203,204,208,233,243,262,272,292,349,372,375,391,406,409,461,509,539,540,632,711,739,768,818,835,852,965,1094,1106,1118,1278,1427,1608,1808,1872,1930,2177,2606,2771,2926,3163,4732,4738,5504,5524,6491,8423,8989,9020,11020,11605,11616,11617,11630],"values":[0.49529582214786366,0.7624255216463234,0.8174448972375224,0.8780695190539572,0.9979581352746933,0.9818287533448098,3.3199092118144726,1.317767798804364,2.6961462965993856,2.8645824547674197,1.3404102755541236,1.4491692651710617,1.3793256918037973,1.4406946381800894,1.51968304949872,3.510926369634883,3.366016211204039,1.7612603025017675,1.7612603025017675,3.4652100934827827,1.8335809640813936,1.7213689734744655,1.9115425055511055,2.0724728723637424,2.104733734581964,2.1992245780028865,4.434813794172154,2.2453156852031535,2.3654599970452166,4.932207045649808,4.817890217969911,2.6046896861110507,2.7343675094195836,3.0375537684073297,2.6602595372658615,2.9014215940827497,2.646074902273905,2.749871695955549,2.831217335409501,2.719100037288795,2.938462865763099,2.9014215940827497,2.8483117687688013,3.219875325201284,3.0375537684073297,3.297836866670996,3.102092289544901,3.245193133185574,3.353406717825807,3.353406717825807,3.3823942546990593,3.443018876515494,7.015114795306131,7.826045011522459,3.5414589493287463,3.817712325956905,3.817712325956905,3.730700948967275,3.9130225057612296,3.817712325956905,3.9130225057612296,3.96431580014878,4.075541435259004,4.200704578213011,8.401409156426022,4.4238481295272205,4.4238481295272205,4.6061696863211745,4.711530201979001,4.711530201979001,4.711530201979001,4.829313237635384,5.116995310087166,5.116995310087166,5.29931686688112,5.52246041819533,5.810142490647111,5.810142490647111,5.810142490647111,5.810142490647111,6.215607598755275,6.215607598755275,6.215607598755275,6.215607598755275,6.215607598755275,1,1,1,1]}</t>
  </si>
  <si>
    <t>The Noble Art of Catching a Strike Medieval is in no way a historical drama or such but a simple action movie with some brutal quality but nonetheless very unbelievable and not too well choreographed fighting scenes - if you look close you see that the "bad" guys even don't try to repel or dodge a strike but seem to have rather some suicidal tendencies. Many times, it just looks like some farmer is mowing hay. Another big issue are those almost constant drones and sounds in the background which a) make the voices sometimes almost inaudible and b) do not fit well into the given scenario or timeline. There are many scenes there is no need for music or background noise, but, well, somehow they still squeezed some in - maybe those responsible for the score are paid for every note played, who knows... What else? The production is okay, the acting too, so Medieval is not too bad and if you are in need for some sword action and battle scenes, this one may do. For anyone who wants some plot and substance, this may be the wrong choice.</t>
  </si>
  <si>
    <t>{"vectorType":"dense","length":3,"values":[-2601.5345106836007,-2674.662702954469,-2679.794726342961]}</t>
  </si>
  <si>
    <t>{"vectorType":"dense","length":3,"values":[1,1.7411236922681276e-32,1.0280640827929378e-34]}</t>
  </si>
  <si>
    <t>{"vectorType":"sparse","length":11633,"indices":[0,2,3,6,9,10,11,12,14,20,21,27,31,36,42,76,82,85,87,102,103,105,107,121,125,139,143,144,148,166,177,186,192,207,213,216,261,263,279,290,292,305,312,320,333,335,338,358,373,429,438,441,466,480,486,554,576,602,622,672,834,969,1010,1032,1110,1232,1237,1247,1269,1282,1295,1325,1373,1445,1574,1754,1869,1955,2214,2283,2334,2392,2535,2566,2778,3083,3098,3144,3413,3651,4542,4689,4759,4930,5138,5388,6321,7332,9454,9676,9756,10579,10845,11497,11544,11560,11606,11619],"values":[0.49529582214786366,0.7624255216463234,0.8174448972375224,1.7561390381079145,0.9818287533448098,3.2749308580560488,1.0422867223819239,1.103619810398732,4.860090562050083,1.4115865540220187,1.4322912273837098,2.7586513836075945,1.4926543771108005,3.1812695709420087,1.7612603025017675,2.18136696060288,2.0412203288596382,2.1992245780028865,2.0804410420129194,2.2837819660309497,4.509588858315395,2.217406897086077,2.2082744135228043,2.431417964837014,2.3654599970452166,2.334043800811838,2.466103522824904,2.5020355320509675,2.4899141715186226,2.5143056246427817,5.104091905251257,5.156042878057779,2.9769291465908947,2.749871695955549,2.7343675094195836,2.646074902273905,3.1245651453969594,2.883403088580071,2.81441021709312,2.9575110607337933,3.219875325201284,2.9014215940827497,3.058607177605162,3.1710851610318525,3.0801133828261253,2.9967317738870745,3.1710851610318525,3.102092289544901,3.219875325201284,3.3252358408591105,3.195182712610913,3.68987895444702,3.443018876515494,3.3823942546990593,3.297836866670996,3.41224721784874,3.5414589493287463,7.153100538280033,3.6129179133108917,3.730700948967275,3.96431580014878,4.4238481295272205,4.200704578213011,4.13616605707544,4.13616605707544,4.200704578213011,4.269697449699962,4.269697449699962,4.4238481295272205,4.343805421853684,4.51085950651685,4.343805421853684,4.829313237635384,4.4238481295272205,4.51085950651685,4.6061696863211745,4.711530201979001,4.829313237635384,4.962844630259907,4.962844630259907,4.962844630259907,4.962844630259907,5.116995310087166,10.59863373376224,5.116995310087166,5.29931686688112,5.29931686688112,5.29931686688112,5.52246041819533,5.52246041819533,5.810142490647111,5.810142490647111,5.810142490647111,5.810142490647111,5.810142490647111,5.810142490647111,6.215607598755275,6.215607598755275,6.215607598755275,6.215607598755275,6.215607598755275,6.215607598755275,6.215607598755275,6.215607598755275,6.215607598755275,6.215607598755275,1,1]}</t>
  </si>
  <si>
    <t>Is todays youth really that dull? When I went to school I had an interest in cinema, literature, music and art. Sure, I had a crush on someone, but I don't really remember whom exactly. I still recall the movies though, that made a big impression on me back then. It was Dr. Strangelove by Kubrick and Cut-de-Sac by Polanski (amongst others).
Apparently today the only interest teenagers have, is what other people think of them.
Here everyone is jealous, petty, miserable, envious, self-centred, vain, unlikable all the time, but for some strange reason only the white male character turns out to be a bad one. Seriously, everyone is constantly talking about themselves, and since they are all boring to begin with, it makes for a really really tedious script.
There is no-one to root for and as all characters appear equally annoying, you don't care who takes revenge on whom, and frankly, from halfway on through this yawnfeast neither do the characters themselves.
Everything is shot in super clean tv commercial style, like people live in inside a tacky sales catalogue. The costumes, the cars, the flats, it's as no-one involved here with the set design or script has ever been out into the real world. To top it off all emotional turning points get smothered with the most corny mainstream pop song crap.</t>
  </si>
  <si>
    <t>{"vectorType":"dense","length":3,"values":[-3811.197787161855,-3882.5008266160694,-3871.03599544661]}</t>
  </si>
  <si>
    <t>{"vectorType":"dense","length":3,"values":[1,1.0801483886553395e-31,1.0294288491888938e-26]}</t>
  </si>
  <si>
    <t>{"vectorType":"sparse","length":11633,"indices":[0,2,3,8,11,12,17,23,28,32,34,36,49,59,60,96,109,150,178,184,199,217,239,240,275,284,379,408,424,426,500,648,731,766,832,842,896,1215,1260,1356,1609,1615,1806,1816,1944,2057,2066,2186,2286,2314,2800,3259,3559,5528,5628,6672,7147,7515,8326,8477,8960,9429,9583,11047,11605,11621],"values":[0.49529582214786366,2.28727656493897,0.8174448972375224,2.99387440582408,1.0422867223819239,1.103619810398732,1.317767798804364,2.950065551521962,1.5381167511875578,1.5105920777974677,1.51968304949872,3.1812695709420087,1.7496994801006915,1.8273504143307575,4.0519057134577,2.264363880173848,2.274025791085585,2.5267281446413388,2.5143056246427817,2.674648274717961,2.7343675094195836,2.689247074139114,2.765620052923688,2.781620394270129,2.883403088580071,9.050803443613782,3.245193133185574,3.245193133185574,3.2711686195888348,3.297836866670996,3.41224721784874,3.68987895444702,3.6506582412937387,3.8642323415917974,4.343805421853684,7.92863160029756,3.96431580014878,4.200704578213011,4.343805421853684,4.51085950651685,4.51085950651685,4.962844630259907,4.711530201979001,4.711530201979001,4.711530201979001,4.829313237635384,4.829313237635384,4.829313237635384,4.962844630259907,5.116995310087166,5.116995310087166,5.52246041819533,11.620284981294223,5.810142490647111,5.810142490647111,6.215607598755275,6.215607598755275,6.215607598755275,6.215607598755275,6.215607598755275,6.215607598755275,6.215607598755275,6.215607598755275,6.215607598755275,1,1]}</t>
  </si>
  <si>
    <t>Go to the theater and see it ASAP. I saw a screener and while grateful, this is meant to be seen with a group of people. The fact they've managed to get theaters to agree to show it feels like a hilarious troll job. I guarantee you it will be yanked within a week or 2, unfortunately. Dolts who sleep with the closet light on after seeing something like The Conjuring will absolutely lose their minds. People will feel violated and theaters will cave in. The same thing happened with Hatchet 2 and Hatchet 2 isn't even in the same stratosphere as this movie.
Utter insanity. An absolute freak show, in the best possible way. It's dark. It's hilarious. It's cruel. It's like the first one but twice as drunk and dealing with paranoid schizophrenia and a crack habit. I mean that as a compliment.</t>
  </si>
  <si>
    <t>{"vectorType":"dense","length":3,"values":[-2403.508960648113,-2459.402665171024,-2523.7927573708616]}</t>
  </si>
  <si>
    <t>{"vectorType":"dense","length":3,"values":[1,5.3170721384488495e-25,5.773123138576851e-53]}</t>
  </si>
  <si>
    <t>{"vectorType":"sparse","length":11633,"indices":[0,2,3,10,18,19,28,60,71,72,73,85,100,105,113,147,174,184,216,217,224,241,251,269,285,319,337,361,422,432,433,454,575,591,598,606,710,778,795,858,966,1023,1064,1066,1221,1226,1267,1323,1343,1580,1693,1725,1816,1853,1917,2037,2547,2586,2676,3166,3401,3542,3708,3774,3850,4081,4230,4605,4917,5643,5793,5975,6512,6744,7917,11605,11616,11627,11631],"values":[2.4764791107393185,1.5248510432926468,1.634889794475045,2.1832872387040325,4.0442194448990785,2.6961462965993856,1.5381167511875578,2.02595285672885,4.0824406577192764,4.242526073066349,8.485052146132698,2.1992245780028865,2.1992245780028865,2.217406897086077,2.2453156852031535,4.885693321321273,2.5143056246427817,5.349296549435922,2.646074902273905,5.378494148278228,2.7343675094195836,5.531240105847376,2.883403088580071,11.986927095548298,5.915022121467587,6.075107536814659,6.249130290793919,3.6129179133108917,11.89294740044634,6.5423372391776695,3.3252358408591105,3.297836866670996,7.37975790889404,7.153100538280033,7.37975790889404,3.5414589493287463,7.46140189793455,3.817712325956905,3.817712325956905,3.9130225057612296,3.96431580014878,8.401409156426022,8.27233211415088,9.212339372642349,4.343805421853684,4.269697449699962,9.212339372642349,9.423060403958003,4.343805421853684,10.233990620174332,4.6061696863211745,16.56738125458599,4.711530201979001,9.658626475270768,4.829313237635384,21.19726746752448,10.59863373376224,11.04492083639066,10.59863373376224,11.04492083639066,5.29931686688112,11.620284981294223,11.620284981294223,5.52246041819533,11.620284981294223,11.620284981294223,11.620284981294223,12.43121519751055,12.43121519751055,12.43121519751055,12.43121519751055,12.43121519751055,6.215607598755275,6.215607598755275,6.215607598755275,1,1,1,1]}</t>
  </si>
  <si>
    <t>Only the negative side of Miss Monroe The movie "Blonde" is based on the fictional novel about Marilyn Monroe's life by writer Joyce Carol Oates. Director and also writer Andrew Dominik adapted it for the screen. Like a fictionalized chronicle, Oates mixes actual facts with imaginary ones to depict a troublesome woman being used and abused by Holywood.
The movie is very depressing as it describes in detail Marilyn's dark past and how it affected her self-esteem, character, and vulnerability to all her predators. The movie "Blonde" is based on the fictional novel about Marilyn Monroe's life by writer Joyce Carol Oates. Director and also writer Andrew Dominik adapted it for the screen. Like a fictionalized chronicle, Oates mix actual facts with imaginary ones to depict a troublesome woman being used and abused by Holywood.
The movie is very depressing because it describes in detail Marilyn's dark past and how it affected her self-esteem, character and vulnerability to all her predators. Also shocking are the scenes that show how Marilyn wanted to have children and her miscarriages. This is the biggest problem with the movie, by choosing only the negative side of Marilyn's life, there is a point it becomes repetitive. From the first scene till the credits roll, we witness the cruel and sad life of another star who at the height of his career cannot bear the pressure of living in a glamor bubble.</t>
  </si>
  <si>
    <t>{"vectorType":"dense","length":3,"values":[-4678.813084399764,-4934.133663787021,-4988.7612156947835]}</t>
  </si>
  <si>
    <t>{"vectorType":"dense","length":3,"values":[1,1.3052125943863603e-111,2.4617100708154526e-135]}</t>
  </si>
  <si>
    <t>{"vectorType":"sparse","length":11633,"indices":[0,2,4,5,6,7,8,9,12,13,15,17,20,22,24,25,29,32,33,35,36,38,42,43,47,65,70,76,90,94,105,116,118,134,137,145,154,167,168,172,176,182,186,201,212,219,238,244,252,260,270,278,309,319,332,335,360,403,406,444,492,506,592,607,634,759,761,794,803,846,1223,1245,1310,1494,1680,1723,1737,1786,2063,2201,2473,3859,3966,4116,4624,5001,5022,7174,8446,9797,10117,11607,11617,11620,11624],"values":[1.9811832885914546,0.7624255216463234,2.5071307356444477,0.8637494652792088,0.8780695190539572,0.9765095918672099,2.99387440582408,0.9818287533448098,1.103619810398732,1.1066364039381575,3.65518597497348,1.317767798804364,2.8231731080440374,1.4406946381800894,2.6808205511082472,2.8313866719493443,1.4971087274601806,1.5105920777974677,2.8813892763601787,3.510926369634883,1.5906347854710043,1.9529277217139598,1.7612603025017675,1.7439688053917064,1.7326050467413914,1.9459101490553132,2.033557456114069,2.18136696060288,2.0804410420129194,2.0965704239428034,2.217406897086077,2.1992245780028865,2.2837819660309497,2.466103522824904,2.3869662022661804,2.5267281446413388,2.454407483061713,2.4899141715186226,2.5780214390288894,5.320519074531723,5.264177320598331,2.781620394270129,2.5780214390288894,2.689247074139114,2.749871695955549,2.781620394270129,3.0801133828261253,2.7978809151419095,2.9197707327509463,2.831217335409501,2.938462865763099,2.8483117687688013,2.9197707327509463,3.0375537684073297,3.245193133185574,2.9967317738870745,3.0801133828261253,3.3252358408591105,3.353406717825807,3.353406717825807,6.886037753030988,3.3823942546990593,3.474767574830074,3.5414589493287463,3.5414589493287463,3.7732605633860707,3.730700948967275,3.9130225057612296,3.8642323415917974,3.9130225057612296,4.4238481295272205,4.6061696863211745,4.4238481295272205,4.4238481295272205,4.6061696863211745,4.711530201979001,4.829313237635384,9.658626475270768,4.829313237635384,4.962844630259907,5.29931686688112,5.52246041819533,5.52246041819533,5.52246041819533,5.810142490647111,5.810142490647111,5.810142490647111,6.215607598755275,6.215607598755275,6.215607598755275,6.215607598755275,1,1,1,1]}</t>
  </si>
  <si>
    <t>I liked it! Although I wouldn't consider it a kids movie, or much of a family movie which was what I thought it would be. The topics of conversation at points insinuating very adult things. So it made for an odd mash up, a fairy tale for adults. It was nice to see a high ranking religious official that was truly a good man and not the villain for once. That would have been very clique, and typical of most movies set in this time. Everyone loves to vilify religion, yes I know historically there were, and still are, horrendous acts done in the name of religion but they are few compared to the many that are not. It was just nice to see the good side for once. The overall story was fairly simple, not an action packed adventure. I think a lot of people were bored because they were expecting a swashbuckler or a "man in the iron mask" level of action and depth, leading them to be disappointed. I went into this not having much of an idea what it was, I hadn't seen any type of trailer, or heard anything about it. All I knew was what the info attached said, which wasn't much. I thoroughly enjoyed this movie, the acting was good, the visuals were fun. It was well put together and moved at an even pace. For me other was worth the watch.</t>
  </si>
  <si>
    <t>{"vectorType":"dense","length":3,"values":[-2682.269722262167,-2616.1707522547345,-2615.2629348397327]}</t>
  </si>
  <si>
    <t>{"vectorType":"dense","length":3,"values":[5.651182684793865e-30,0.2874466691979204,0.7125533308020796]}</t>
  </si>
  <si>
    <t>{"vectorType":"sparse","length":11633,"indices":[0,2,4,5,6,9,11,13,16,17,18,21,24,27,34,43,56,63,68,78,85,87,90,108,118,137,143,145,153,160,166,191,213,313,316,326,331,343,394,403,490,509,533,566,576,613,660,1206,1519,1524,1644,2055,2791,5591,6524,9524,9773,10779,11049,11606,11616,11617,11618],"values":[0.9905916442957273,0.7624255216463234,0.8357102452148159,2.5912483958376265,1.7561390381079145,0.9818287533448098,1.0422867223819239,1.1066364039381575,1.3404102755541236,1.317767798804364,1.3480731482996928,1.4322912273837098,1.3404102755541236,1.3793256918037973,3.03936609899744,1.7439688053917064,1.8718021769015913,1.8783168579227851,1.9183221925364842,2.0804410420129194,2.1992245780028865,4.160882084025839,2.0804410420129194,2.1638226509519707,4.5675639320618995,2.3869662022661804,2.466103522824904,2.5267281446413388,2.5020355320509675,2.4428466606606367,2.5143056246427817,2.6602595372658615,2.7343675094195836,9.373695436190879,2.938462865763099,2.9769291465908947,5.953858293181789,2.9769291465908947,3.147554663621658,9.97570752257733,3.353406717825807,3.443018876515494,3.474767574830074,3.5414589493287463,3.5414589493287463,3.5075573976530654,3.730700948967275,4.343805421853684,4.711530201979001,4.6061696863211745,4.6061696863211745,4.829313237635384,5.116995310087166,5.810142490647111,6.215607598755275,6.215607598755275,6.215607598755275,6.215607598755275,6.215607598755275,1,1,1,1]}</t>
  </si>
  <si>
    <t>visuals don't save everything This movie gets a lot of praise because of the visuals, but just like in games, visuals(graphics) aren't worth anything if there is no story or anything.
There is a thin story here, but not enough to make this a great or even good movie.
Basically there is just a big showcase of violence which gears up to kipnapping and terrorism.
In the last shot its all brought back (along with a few other mentions along the way) to have begun with an act rasicm, which again doesn't make up for all the violence in any way, shape or form.
Maybe the moviemakers should have done more with this part of the story, instead of promoting violence the whole time.
Back to those visuals then, as that is the ONLY high note of this disaster, well its not bad, but also nothing super special either.</t>
  </si>
  <si>
    <t>{"vectorType":"dense","length":3,"values":[-1663.5002732250032,-1709.7779376099977,-1710.8455381587871]}</t>
  </si>
  <si>
    <t>{"vectorType":"dense","length":3,"values":[1,7.977479966210574e-21,2.7429171822230883e-21]}</t>
  </si>
  <si>
    <t>{"vectorType":"sparse","length":11633,"indices":[0,2,4,5,6,9,16,17,19,22,24,30,37,44,46,50,53,59,77,101,115,116,123,125,134,145,171,179,185,215,225,254,261,264,269,270,316,318,320,342,391,403,444,452,489,544,573,617,655,674,741,793,811,871,909,1040,1143,1207,1282,1313,1509,1796,2020,2163,2219,2535,3774,7362,8514,8786,11606,11617,11620,11624],"values":[0.9905916442957273,0.7624255216463234,3.3428409808592634,0.8637494652792088,0.8780695190539572,0.9818287533448098,2.6808205511082472,1.317767798804364,1.3480731482996928,2.8813892763601787,2.6808205511082472,1.4239578458245656,1.6723128164852714,1.7612603025017675,1.7269712290231354,1.7788560643921472,1.815004578508458,1.8273504143307575,2.104733734581964,2.2547944291576973,2.3136349291806306,2.1992245780028865,2.3548778877146797,2.3654599970452166,2.466103522824904,2.5267281446413388,2.5912666657789103,2.7343675094195836,2.5143056246427817,2.831217335409501,2.9769291465908947,2.831217335409501,3.1245651453969594,2.8657035114806706,2.9967317738870745,2.938462865763099,2.938462865763099,2.938462865763099,6.342170322063705,6.249130290793919,3.245193133185574,3.3252358408591105,3.353406717825807,3.297836866670996,3.41224721784874,3.443018876515494,3.443018876515494,3.6129179133108917,3.8642323415917974,3.6129179133108917,3.68987895444702,3.817712325956905,3.9130225057612296,3.9130225057612296,4.200704578213011,4.343805421853684,4.4238481295272205,4.343805421853684,8.687610843707368,4.962844630259907,4.962844630259907,4.829313237635384,4.962844630259907,4.829313237635384,5.116995310087166,5.116995310087166,5.52246041819533,6.215607598755275,6.215607598755275,6.215607598755275,1,1,1,1]}</t>
  </si>
  <si>
    <t>Beautiful Aside from the modern dresses and pop music it was a good movie. The story anti-climactic and honestly the villain was a complete let down. That was the most wasted talent of a good actor. It felt like the writers forgot all about him them remembered and wrote up a quick high school level ending. The visuals were great with beautifully made CGI. No corny CGI either! The acting was alright for most but the scenes with Pierce Brosnan and Kaya Scodelario were great! William Hurt and Benjamin Walker are the best supporting cast you could ask for!
Overall visually good, acting good but with obvious plot. BUT STOP PUTTING POP SONGS IN NON-MODERN MOVIES! I can't even appreciate them because it just sounds so out of place!
You couldn't come up with a song that fit the times and said what you wanted to say!!!</t>
  </si>
  <si>
    <t>{"vectorType":"dense","length":3,"values":[-2062.4628891890325,-1965.0540382959073,-1983.9814313466215]}</t>
  </si>
  <si>
    <t>{"vectorType":"dense","length":3,"values":[4.964477719883011e-43,0.9999999939752693,6.024730693523837e-9]}</t>
  </si>
  <si>
    <t>{"vectorType":"sparse","length":11633,"indices":[0,2,4,5,6,10,15,17,20,21,22,23,29,31,40,46,47,51,54,93,139,147,159,168,179,189,191,239,257,286,314,335,407,447,466,550,662,770,854,889,948,962,1048,1378,1515,1551,1578,1765,1803,2055,2091,2154,2323,3213,5182,6106,6314,6573,6589,7589,8961,11604,11616,11623,11624],"values":[0.49529582214786366,0.7624255216463234,0.8357102452148159,0.8637494652792088,0.8780695190539572,3.2749308580560488,1.21839532499116,1.317767798804364,1.4115865540220187,1.4322912273837098,1.4406946381800894,1.475032775760981,2.9942174549203613,1.4926543771108005,1.6830081056020194,1.7269712290231354,1.7326050467413914,1.7213689734744655,1.8398505770949891,2.217406897086077,2.334043800811838,2.4428466606606367,2.5267281446413388,2.5780214390288894,2.7343675094195836,3.0375537684073297,2.6602595372658615,5.531240105847376,2.7978809151419095,3.7732605633860707,3.0801133828261253,2.9967317738870745,3.195182712610913,3.41224721784874,6.886037753030988,3.474767574830074,3.6129179133108917,3.7732605633860707,3.9130225057612296,3.9130225057612296,4.13616605707544,4.075541435259004,4.13616605707544,4.4238481295272205,4.51085950651685,4.6061696863211745,4.51085950651685,4.711530201979001,4.829313237635384,4.829313237635384,4.962844630259907,5.116995310087166,4.962844630259907,5.29931686688112,5.810142490647111,6.215607598755275,6.215607598755275,6.215607598755275,6.215607598755275,6.215607598755275,6.215607598755275,1,1,1,1]}</t>
  </si>
  <si>
    <t>Awful character So confused why this has so many good reviews? I'm gonna take a guess and say because it's by Guillermo, who I absolutely adore. Shape of water and pan's Labyrinth are perfect. I even love Devil's backbone. Maybe not Crimson peak so much tho...but I normally love his movies. And you can feel his darkness in this but I think Pinocchio might be the most annoying character on screen ever. I wanted to throw him into a fire. The voice actor was bad for me. He sounded like a snotty kid screaming at his mum in Harrods. And the singing...wow.
Obviously it looks amazing. It's absolutely stunning. But the annoying character and boring story just made me so irritated.</t>
  </si>
  <si>
    <t>{"vectorType":"dense","length":3,"values":[-1909.4242199991795,-1950.3397181052053,-1901.476658484518]}</t>
  </si>
  <si>
    <t>{"vectorType":"dense","length":3,"values":[0.00035339824103234246,6.010205641280226e-22,0.9996466017589677]}</t>
  </si>
  <si>
    <t>Yes</t>
  </si>
  <si>
    <t>{"vectorType":"sparse","length":11633,"indices":[0,2,4,5,7,11,13,14,15,18,19,22,24,25,28,31,43,45,51,53,55,69,70,71,77,82,84,87,89,95,100,102,106,110,114,137,150,154,158,165,182,189,197,201,208,217,234,245,265,274,281,332,336,342,344,346,347,363,376,382,398,432,493,518,552,582,584,716,751,757,794,811,837,871,884,927,973,987,1030,1054,1055,1076,1089,1131,1155,1170,1504,1556,1612,1707,1727,1858,1866,1909,2070,2096,2099,2526,2594,2939,3086,3432,3880,4654,5418,6679,8379,8846,9098,9673,10833,11608,11617,11620,11623],"values":[2.971774932887182,0.7624255216463234,3.3428409808592634,1.7274989305584176,1.9530191837344197,1.0422867223819239,3.3199092118144726,1.2150226405125208,2.43679064998232,1.3480731482996928,2.6961462965993856,1.4406946381800894,1.3404102755541236,1.4156933359746722,1.5381167511875578,1.4926543771108005,1.7439688053917064,1.7439688053917064,1.7213689734744655,3.630009157016916,1.8211584440828366,3.9630021883160316,2.033557456114069,2.0412203288596382,2.104733734581964,2.0412203288596382,2.1380701548495558,2.0804410420129194,2.2547944291576973,2.172556330920725,2.1992245780028865,2.2837819660309497,6.8220773732567555,2.8657035114806706,2.6046896861110507,2.3869662022661804,2.5267281446413388,2.454407483061713,2.5267281446413388,2.5780214390288894,5.563240788540258,9.11266130522199,2.6182953381668295,2.689247074139114,5.662434670819002,2.689247074139114,5.839541465501893,2.81441021709312,2.9197707327509463,2.9575110607337933,2.9575110607337933,3.245193133185574,3.016934481204594,12.498260581587838,3.016934481204594,3.058607177605162,3.8642323415917974,8.036766042838112,3.102092289544901,3.1710851610318525,29.404932047491076,6.5423372391776695,3.443018876515494,4.075541435259004,3.41224721784874,3.96431580014878,15.093042253544283,3.96431580014878,3.9130225057612296,3.730700948967275,3.9130225057612296,3.9130225057612296,3.9130225057612296,3.9130225057612296,4.075541435259004,3.9130225057612296,3.96431580014878,4.075541435259004,4.51085950651685,4.018383021419056,4.200704578213011,4.51085950651685,4.13616605707544,4.200704578213011,4.200704578213011,4.343805421853684,4.4238481295272205,4.6061696863211745,4.51085950651685,4.829313237635384,4.829313237635384,4.829313237635384,4.829313237635384,4.962844630259907,4.829313237635384,4.829313237635384,4.829313237635384,5.29931686688112,5.29931686688112,5.52246041819533,11.04492083639066,5.52246041819533,5.52246041819533,5.810142490647111,5.810142490647111,6.215607598755275,6.215607598755275,6.215607598755275,6.215607598755275,6.215607598755275,6.215607598755275,1,1,1,1]}</t>
  </si>
  <si>
    <t>Better than I had anticipated... Well, I have to admit that the 2022 Pixar and Disney CGI animated movie "Lightyear" was actually better than I had expected it to be. Granted, I wasn't much of a fan of the "Toy Story" movies, so I had some reluctance about watching "Lightyear". But eventually got to it, as my family wanted to watch it.
And I was pleasantly surprised. The storyline, as written by Angus MacLane, Matthew Aldrich and Jason Headley, was actually rather enjoyable and good. It was a fast paced storyline, though most of the jokes in the dialogue didn't really find much footing. In fact, it was the robot cat, Sox, that delivered all the comedy in "Lightyear".
Visually then "Lightyear" was rather good. Lots of vibrant colors and impressive details in the scenes. I would actually say that the movie is worth a second viewing just to sit back and take in all the details and touches to the scenes.
With "Lightyear" being a CGI animated movie, having a proper voice acting cast ensemble is pretty important, and they did have that for this 2022 CGI animated movie. Sure, it was a little bit odd at first that you didn't have Tim Allen voicing Buzz, as it was in the "Toy Story" movies. But Chris Evans did step up to the task and did a good job. The voice cast also includes the likes of Peter Sohn, Keke Palmer, Taika Waititi, James Brolin, Bill Hader and other good talents.
All in all, then "Lightyear" is a wholesome CGI animated adventure for the entire family.
My rating of director Angus MacLane's 2022 "Lightyear" lands on a six out of ten stars.</t>
  </si>
  <si>
    <t>{"vectorType":"dense","length":3,"values":[-4132.493100637941,-4033.4925152760393,-3867.0220202886853]}</t>
  </si>
  <si>
    <t>{"vectorType":"dense","length":3,"values":[5.097704997979438e-116,5.04408768116238e-73,1]}</t>
  </si>
  <si>
    <t>{"vectorType":"sparse","length":11633,"indices":[0,2,4,6,7,8,13,16,21,24,27,29,30,31,35,38,40,42,43,46,54,61,63,82,91,94,96,106,146,147,148,168,169,174,204,239,249,250,266,295,358,368,420,436,481,502,529,532,572,612,624,658,709,774,852,859,868,1027,1188,1301,1368,1666,1771,1958,2175,2177,2319,2455,2479,2952,4160,5067,5179,5282,5339,5934,6817,11612,11616,11617,11620],"values":[5.943549865774364,2.28727656493897,0.8357102452148159,1.7561390381079145,0.9765095918672099,1.9959162705493867,2.213272807876315,1.3404102755541236,2.8645824547674197,1.3404102755541236,1.3793256918037973,2.9942174549203613,1.4239578458245656,1.4926543771108005,5.266389554452324,1.9529277217139598,1.6830081056020194,1.7612603025017675,1.7439688053917064,1.7269712290231354,1.8398505770949891,2.0567245153956035,1.8783168579227851,2.0412203288596382,2.18136696060288,2.0965704239428034,2.264363880173848,2.274025791085585,2.4428466606606367,2.4428466606606367,2.4899141715186226,2.5780214390288894,5.209379372222101,2.5143056246427817,2.749871695955549,2.765620052923688,2.7978809151419095,2.7978809151419095,2.8483117687688013,5.876925731526198,3.102092289544901,3.297836866670996,3.195182712610913,3.3252358408591105,3.3252358408591105,3.3252358408591105,3.3823942546990593,3.5075573976530654,3.6506582412937387,3.6506582412937387,3.6129179133108917,3.5765502691400166,3.730700948967275,3.817712325956905,3.9130225057612296,4.018383021419056,3.9130225057612296,4.075541435259004,4.4238481295272205,4.4238481295272205,4.343805421853684,4.6061696863211745,4.6061696863211745,4.711530201979001,4.829313237635384,4.829313237635384,4.962844630259907,5.116995310087166,5.116995310087166,5.29931686688112,5.52246041819533,5.810142490647111,5.810142490647111,5.810142490647111,5.810142490647111,5.810142490647111,6.215607598755275,1,1,1,1]}</t>
  </si>
  <si>
    <t>An 80s Action Movie in 2020s Clothing Growing up as a kid in the 80s and early 90s, I watched a lot of terrible movies. Movies like American Warrior, On Deadly Ground, or The Delta Force. Were these movies great? Of course not. But did I love them anyway, because they were hokey and fun? You bet I did!
If, like me, you miss these kinds of movies, movies that don't take themselves too seriously, movies that turn an incredibly implausible premise into 90 minutes of mindless entertainment, movies in which the bad guy is actually bad, and the good guy is a gruff action hero with a gun or two, movies where most actors have more muscles than acting skills, movies with poorly choreographed knife fights that, somehow, still end up making you invested in what is happening on screen, this is for you.
If that doesn't describe you, you should probably look elsewhere. Me, though? I absolutely loved watching this. I'm happy this movie exists, and I hope we'll see more like it in the future. And I hope that we'll see Elsa Pataky in more of them, because she makes for a fantastic action movie lead.</t>
  </si>
  <si>
    <t>{"vectorType":"dense","length":3,"values":[-2228.513726116548,-2236.5206955429944,-2306.7650463508644]}</t>
  </si>
  <si>
    <t>{"vectorType":"dense","length":3,"values":[0.9996669781663925,0.00033302183360749995,1.036904518406484e-34]}</t>
  </si>
  <si>
    <t>{"vectorType":"sparse","length":11633,"indices":[0,2,4,6,9,10,11,16,18,19,23,26,27,31,38,43,44,46,48,54,58,63,66,75,83,84,99,101,107,138,145,149,150,157,164,180,184,192,197,202,205,251,256,296,368,405,440,442,445,447,453,454,462,478,491,531,544,642,645,673,684,687,763,790,964,969,997,1082,1101,1196,1213,1216,1331,1379,1433,1487,1823,2114,2245,2517,3452,3854,4107,5454,7701,8252,9753,11614,11617,11620,11626],"values":[3.4670707550350457,0.7624255216463234,0.8357102452148159,2.634208557161872,1.9636575066896196,4.366574477408065,2.0845734447638478,2.6808205511082472,4.0442194448990785,1.3480731482996928,1.475032775760981,1.4491692651710617,1.3793256918037973,1.4926543771108005,9.764638608569799,1.7439688053917064,1.7612603025017675,1.7269712290231354,1.8335809640813936,1.8398505770949891,1.9115425055511055,1.8783168579227851,1.9529277217139598,2.0412203288596382,2.104733734581964,2.1380701548495558,2.217406897086077,2.2547944291576973,2.2082744135228043,2.4089451089849554,2.5267281446413388,2.5267281446413388,5.0534562892826775,2.6182953381668295,2.5912666657789103,5.1298987149230735,5.349296549435922,5.953858293181789,2.6182953381668295,2.646074902273905,2.781620394270129,2.883403088580071,2.9014215940827497,2.938462865763099,3.297836866670996,3.2711686195888348,3.195182712610913,14.306201076560066,3.3823942546990593,6.82449443569748,3.41224721784874,3.297836866670996,3.474767574830074,3.5075573976530654,3.353406717825807,3.6129179133108917,3.443018876515494,4.200704578213011,3.730700948967275,7.37975790889404,3.68987895444702,7.63542465191381,3.96431580014878,4.4238481295272205,4.075541435259004,4.4238481295272205,4.13616605707544,4.075541435259004,4.075541435259004,4.343805421853684,4.269697449699962,4.269697449699962,4.4238481295272205,4.343805421853684,5.116995310087166,4.6061696863211745,4.711530201979001,4.829313237635384,5.116995310087166,5.52246041819533,5.52246041819533,5.52246041819533,5.52246041819533,5.810142490647111,6.215607598755275,6.215607598755275,6.215607598755275,1,1,1,1]}</t>
  </si>
  <si>
    <t>Darkest marvel movie yet! Whatever your thoughts are about Marvel you have to give them credit for their worldbuilding and character development. Wanda and Dr. Strange are both very unique and gray characters which makes them fun. The actors also do a great job portraying their characters.
Marvel has never been this dark before. I'm honestly surprised it hasn't got a higher age limit. But it's great with darker content. Marvel has for a long time felt too childish but this feels more real and got a stronger effect.
The multiverse is a very confusing subject and it can ruin movies, but it can also make them more fun. This movie did a good job not making it too confusing while also utilizing it and creating fun fanservice.
Like the previous Doctor Strange movie, the visual effects are spectacular and breathtaking. There are some scenes which are not quite as believable but it doesn't take the viewer out of the movie.
The problem with these powerful magic characters is that they are too overpowered. There's a lot of plot armor, but it's almost impossible to avoid when you're playing with these powerful heroes. The magic can be a bit convoluted at times, but just remind yourself that it's a movie. Don't try poke holes at every plothole or stupid decision. Just have fun because it's a fun movie.</t>
  </si>
  <si>
    <t>{"vectorType":"dense","length":3,"values":[-2784.044957541368,-2757.5732921009057,-2725.8187254644]}</t>
  </si>
  <si>
    <t>{"vectorType":"dense","length":3,"values":[5.160225813679554e-26,1.61870211637556e-14,0.9999999999999838]}</t>
  </si>
  <si>
    <t>{"vectorType":"sparse","length":11633,"indices":[0,2,4,7,14,19,21,23,35,37,39,44,46,49,51,58,68,69,96,102,145,146,154,174,178,293,341,427,464,498,620,685,750,795,894,916,1102,1237,2163,2264,2266,2995,2998,3100,4330,4941,6876,7624,8389,9458,11609,11616,11617,11618],"values":[2.4764791107393185,1.5248510432926468,1.6714204904296317,1.9530191837344197,1.2150226405125208,2.6961462965993856,1.4322912273837098,1.475032775760981,8.777315924087208,1.6723128164852714,3.8918202981106265,1.7612603025017675,1.7269712290231354,1.7496994801006915,1.7213689734744655,1.9115425055511055,1.9183221925364842,1.9815010941580158,2.264363880173848,2.2837819660309497,2.5267281446413388,2.4428466606606367,2.454407483061713,2.5143056246427817,2.5143056246427817,2.8483117687688013,3.1710851610318525,3.1710851610318525,3.3252358408591105,3.3823942546990593,3.6506582412937387,3.730700948967275,3.7732605633860707,3.817712325956905,4.6061696863211745,4.075541435259004,4.075541435259004,4.269697449699962,4.829313237635384,5.116995310087166,4.962844630259907,5.29931686688112,5.29931686688112,5.29931686688112,5.810142490647111,5.810142490647111,6.215607598755275,6.215607598755275,6.215607598755275,6.215607598755275,1,1,1,1]}</t>
  </si>
  <si>
    <t>an action movie with poor action I usually watch horror movies but in the middle i want an action movie Once in a while.. So i chose contractor. It wasn't that bad but action was missing... i mean really action.. car chasing, gunshots, bomb explosions.. kind of Liam Nison movies, or Jerald Battler's. Beside 3-4 quick scenes nothing more happened.. it's like watching a horror movie with no blood at all, no death.. And there was something on editing i didn't like.. i am not sure what was.. the scenes comes abruptly, some of them are completely meaningless. I feel it has no good flow.. But it's watchable, the actors were all good and the plot tries to be high topical.</t>
  </si>
  <si>
    <t>{"vectorType":"dense","length":3,"values":[-1570.5034956735335,-1551.8959498700967,-1559.3071293993266]}</t>
  </si>
  <si>
    <t>{"vectorType":"dense","length":3,"values":[8.290545345608163e-9,0.9993958995635427,0.0006040921459119749]}</t>
  </si>
  <si>
    <t>{"vectorType":"sparse","length":11633,"indices":[0,2,5,6,9,13,16,37,40,47,48,63,68,81,88,97,107,134,159,179,185,196,217,219,263,320,345,361,370,396,400,422,468,557,558,567,578,588,695,703,758,835,982,1191,1323,1740,1941,1943,2017,2123,2822,3103,4010,5195,5391,11606,11616,11627,11631],"values":[3.9623665771829093,0.7624255216463234,2.5912483958376265,0.8780695190539572,0.9818287533448098,1.1066364039381575,4.021230826662371,1.6723128164852714,1.6830081056020194,1.7326050467413914,1.8335809640813936,1.8783168579227851,1.9183221925364842,2.2837819660309497,2.172556330920725,4.2761403096991115,2.2082744135228043,2.466103522824904,2.5267281446413388,2.7343675094195836,2.5143056246427817,2.5912666657789103,2.689247074139114,2.781620394270129,5.766806177160142,3.1710851610318525,3.245193133185574,14.451671653243567,3.102092289544901,6.295109327243316,3.219875325201284,7.92863160029756,6.886037753030988,3.6129179133108917,3.96431580014878,3.41224721784874,3.5414589493287463,3.5075573976530654,3.68987895444702,3.7732605633860707,3.9130225057612296,3.817712325956905,4.018383021419056,4.200704578213011,9.423060403958003,4.6061696863211745,20.467981240348664,4.711530201979001,4.829313237635384,9.925689260519814,5.116995310087166,11.04492083639066,5.52246041819533,5.810142490647111,5.810142490647111,1,1,1,1]}</t>
  </si>
  <si>
    <t>Why Tell Fictional Stories About a Real Person? Marilyn Monroe was a great artist and this movie could've been a great opportunity to teach younger audiences about who she was. But for some reason, they decide to tell a fictional story. She has the same name, plays in the same movies, and sings the same songs, but many events are made up. It's so misleading when movies do this. It's not a movie about Marilyn Monroe, it's a movie about a mentally ill actress. Monroe was more than a mentally ill sex symbol. She was intelligent and a great artist - which doesn't come across in this movie.
Ana de Armas is okay in the movie. She looks and sounds like Monroe, but she is naked for an uncomfortable amount of time in the movie. It's not just the fact that she's naked, but she's naked for no apparent reason. If her being naked adds nothing to the story you might as well let her put some clothes on.</t>
  </si>
  <si>
    <t>{"vectorType":"dense","length":3,"values":[-2004.9270534600128,-2158.344330256813,-2144.0325219772612]}</t>
  </si>
  <si>
    <t>{"vectorType":"dense","length":3,"values":[1,2.353549075556565e-67,3.866006860618058e-61]}</t>
  </si>
  <si>
    <t>{"vectorType":"sparse","length":11633,"indices":[0,2,5,6,10,28,32,38,52,53,60,66,74,76,77,86,108,110,166,181,189,242,254,283,301,357,359,369,378,464,480,588,606,657,719,764,783,825,887,1060,1107,1116,1277,1378,1569,1819,1859,2047,3344,3651,4422,4659,5534,5767,7118,7120,8794,8903,9056,9964,11605,11619,11624,11626],"values":[1.485887466443591,0.7624255216463234,0.8637494652792088,2.634208557161872,1.0916436193520163,1.5381167511875578,4.531776233392403,1.9529277217139598,1.7847907999119617,1.815004578508458,2.02595285672885,1.9529277217139598,2.226623552191001,2.18136696060288,2.104733734581964,4.587268524947922,4.327645301903941,14.328517557403353,2.5143056246427817,2.7343675094195836,3.0375537684073297,2.9575110607337933,2.831217335409501,2.831217335409501,2.9197707327509463,6.490386266371148,3.0375537684073297,3.1710851610318525,3.245193133185574,3.3252358408591105,3.3823942546990593,3.5075573976530654,7.0829178986574926,3.5414589493287463,3.7732605633860707,3.8642323415917974,3.9130225057612296,4.018383021419056,3.9130225057612296,21.71902710926842,4.13616605707544,4.075541435259004,9.658626475270768,4.4238481295272205,4.6061696863211745,9.658626475270768,4.829313237635384,4.962844630259907,5.29931686688112,5.52246041819533,5.810142490647111,5.810142490647111,5.810142490647111,5.810142490647111,6.215607598755275,6.215607598755275,6.215607598755275,6.215607598755275,6.215607598755275,6.215607598755275,1,1,1,1]}</t>
  </si>
  <si>
    <t>Lazy Disney Channel girls movie that is ultimately just sad : ( The writing, the story, and the supporting cast are just lazy. From the editing the whole thing appears to be a series of lumbering, soul-sucking master shots made on the cheap al a Disney Channel girls/tween movie. It just made me sad.
The only redeeming moment was Bette Midler doing a musical number on a small stage (that sadly devolves into the same sequence from the first movie). Her voice, her ability to underscore the lyric with her performance - - just pure joy! Who can scream out "BOOK" like Midler?!
The whole thing amounts to setting up characters for a long, crushing series of Disney Channel seasonal originals...
If Disney Channel girl-centric shows and made for Disney Channel originals are your thing (aka direct to video). You'll have some fun.</t>
  </si>
  <si>
    <t>{"vectorType":"dense","length":3,"values":[-2431.689588301088,-2499.515237370674,-2492.1694513048396]}</t>
  </si>
  <si>
    <t>{"vectorType":"dense","length":3,"values":[1,3.496993922757461e-30,5.419125779178526e-27]}</t>
  </si>
  <si>
    <t>{"vectorType":"sparse","length":11633,"indices":[0,2,5,6,24,77,80,83,119,274,280,346,349,358,455,1013,2167,2460,3179,4357,5544,5559,8383,11612,11616,11617,11620],"values":[0.9905916442957273,0.7624255216463234,0.8637494652792088,1.7561390381079145,1.3404102755541236,2.104733734581964,2.1465808445174646,2.104733734581964,2.2837819660309497,2.9575110607337933,2.883403088580071,3.058607177605162,3.0375537684073297,3.102092289544901,3.297836866670996,4.075541435259004,9.925689260519814,4.962844630259907,5.29931686688112,5.810142490647111,5.810142490647111,5.810142490647111,6.215607598755275,1,1,1,1]}</t>
  </si>
  <si>
    <t>Wtf is this? This is like a badly written story that's had a satire made about it and then a movie made about the satire but unironically.
Every line is cheese and a joke but acted "seriously"
The movie is so substandard that anyone involved should be ashamed. Especially Chris Hemsworth.</t>
  </si>
  <si>
    <t>{"vectorType":"dense","length":3,"values":[-755.6455259018921,-779.8797886546067,-782.6773402012733]}</t>
  </si>
  <si>
    <t>{"vectorType":"dense","length":3,"values":[0.999999999968312,2.986712458201274e-11,1.82067409888405e-12]}</t>
  </si>
  <si>
    <t>{"vectorType":"sparse","length":11633,"indices":[0,2,5,8,22,24,33,36,37,43,48,51,60,71,77,78,80,84,98,103,108,119,123,130,133,144,155,176,185,232,243,260,299,350,356,372,380,383,403,408,436,452,478,506,538,562,572,577,608,647,698,699,792,807,811,845,875,1036,1167,1168,1210,1222,1238,1361,1389,1524,1622,1943,2175,2697,2806,2823,2879,3576,3806,3990,4416,4584,4703,4800,5538,5661,7296,9473,11606,11616,11617,11618],"values":[1.485887466443591,0.7624255216463234,0.8637494652792088,0.9979581352746933,2.8813892763601787,1.3404102755541236,2.8813892763601787,4.771904356413013,3.344625632970543,1.7439688053917064,3.667161928162787,1.7213689734744655,4.0519057134577,2.0412203288596382,4.209467469163928,2.0804410420129194,6.439742533552394,2.1380701548495558,2.217406897086077,4.509588858315395,2.1638226509519707,4.5675639320618995,11.774389438573397,5.802843188165499,2.3548778877146797,2.5020355320509675,2.539306926848199,7.896265980897496,2.5143056246427817,8.493652006228503,2.938462865763099,2.831217335409501,2.883403088580071,3.058607177605162,3.058607177605162,3.297836866670996,3.1245651453969594,3.195182712610913,3.3252358408591105,3.245193133185574,3.3252358408591105,3.297836866670996,10.522672192959195,3.3823942546990593,11.89294740044634,3.474767574830074,3.6506582412937387,8.036766042838112,3.5075573976530654,3.6129179133108917,3.817712325956905,3.68987895444702,3.817712325956905,3.8642323415917974,3.9130225057612296,3.8642323415917974,3.96431580014878,4.13616605707544,4.200704578213011,4.200704578213011,4.269697449699962,4.343805421853684,4.200704578213011,4.711530201979001,4.343805421853684,4.6061696863211745,4.6061696863211745,4.711530201979001,4.829313237635384,10.59863373376224,5.116995310087166,5.116995310087166,11.04492083639066,5.52246041819533,5.52246041819533,5.52246041819533,12.43121519751055,5.810142490647111,5.810142490647111,5.810142490647111,5.810142490647111,5.810142490647111,6.215607598755275,6.215607598755275,1,1,1,1]}</t>
  </si>
  <si>
    <t>visually interesting but not the content We can all appreciate the nice visuals, the camera moves, the nice plays with the lights, the clothes and the place. But too numerous are the drawbacks that come to corrupt the whole movie, and especially when it comes to the content of it.
The acting is very disturbing, sometimes a bit too far from natural reactions, too focused on the script, too played like in theatres not enough realistic as a true movie needs.
As for the content, that's a very checkered issue to showcase that, it says a lot on what these directors want and imagine - a war. That's true to say that there is such a conflict between youngsters from the French hood and police as La Haine showed before, but the dimension is exaggerated, staging these youngsters as true warriors, beating the asses of police which is as we all know not the case - American gang movies know it perfectly.
Briefly, that's a bit awkward to see that, especially when you grow up in these places. However, let's consider that as a cinematic progress on the style, but it's clear that scripts are written by French bourgeois, not people from that place, that the story is written by a the biased opinion of a French bourgeois unashamed of showing that face of the hood: a place of war before a place of nice people, not objective people.</t>
  </si>
  <si>
    <t>{"vectorType":"dense","length":3,"values":[-3391.6848362362034,-3361.3814055037956,-3289.1981311009017]}</t>
  </si>
  <si>
    <t>{"vectorType":"dense","length":3,"values":[3.0944929050409186e-45,4.4792184268533107e-32,1]}</t>
  </si>
  <si>
    <t>{"vectorType":"sparse","length":11633,"indices":[0,2,5,9,12,13,24,25,36,40,49,60,66,79,97,98,109,159,179,221,230,256,272,279,305,331,346,396,418,427,459,479,533,645,704,814,947,1040,1191,1254,1418,1899,2094,2168,2468,2722,2908,3493,4187,4465,5470,7560,7818,8184,11609,11618,11622],"values":[0.49529582214786366,0.7624255216463234,0.8637494652792088,0.9818287533448098,1.103619810398732,1.1066364039381575,1.3404102755541236,1.4156933359746722,1.5906347854710043,1.6830081056020194,1.7496994801006915,2.02595285672885,3.9058554434279196,2.0965704239428034,2.1380701548495558,2.217406897086077,2.274025791085585,2.5267281446413388,2.7343675094195836,2.765620052923688,3.016934481204594,2.9014215940827497,2.8483117687688013,2.81441021709312,2.9014215940827497,2.9769291465908947,3.058607177605162,3.147554663621658,3.297836866670996,3.1710851610318525,3.2711686195888348,3.5075573976530654,3.474767574830074,3.730700948967275,3.68987895444702,3.8642323415917974,4.13616605707544,4.343805421853684,4.200704578213011,4.4238481295272205,4.4238481295272205,4.711530201979001,4.962844630259907,4.829313237635384,4.962844630259907,5.116995310087166,5.29931686688112,5.52246041819533,5.52246041819533,5.810142490647111,5.810142490647111,6.215607598755275,6.215607598755275,6.215607598755275,1,1,1]}</t>
  </si>
  <si>
    <t>All The Old Cliches Firstly, the soundtrack is SO over the top. There needs to be a no-music version so that intelligent people aren't flooded with stupid melodramatic sounds.
Here we have Chris (do I look like Brosnan?) Pine and Thandiwe (I'll show you my tits) Newton, who isn't aging as well.
The story might have been fine in capable hands, but this cheapie with poor acting sort of plods along and you can tell by how long there is to go whether there is something else evolving to not care about.
It's a straight-to-DVD calibre of movie that would be a time filler on a (very) long flight.</t>
  </si>
  <si>
    <t>{"vectorType":"dense","length":3,"values":[-1647.7909504381398,-1686.3685443011577,-1677.4306791793579]}</t>
  </si>
  <si>
    <t>{"vectorType":"dense","length":3,"values":[0.9999999999998659,1.7618294296827627e-17,1.3416195018775386e-13]}</t>
  </si>
  <si>
    <t>{"vectorType":"sparse","length":11633,"indices":[0,2,5,9,17,22,30,56,58,69,116,121,122,131,133,137,141,146,154,158,163,175,191,205,215,239,353,489,507,508,535,610,615,624,668,852,976,1065,1458,1496,1560,2443,2486,3377,3507,6376,6795,10734,11608,11617,11618,11622],"values":[1.485887466443591,0.7624255216463234,0.8637494652792088,0.9818287533448098,1.317767798804364,1.4406946381800894,1.4239578458245656,5.6154065307047745,1.9115425055511055,1.9815010941580158,2.1992245780028865,2.431417964837014,2.431417964837014,2.431417964837014,2.3548778877146797,2.3869662022661804,2.3761552861619646,2.4428466606606367,2.454407483061713,2.5267281446413388,2.81441021709312,2.7040621599242547,2.6602595372658615,5.563240788540258,2.831217335409501,2.765620052923688,3.058607177605162,3.41224721784874,3.3823942546990593,3.443018876515494,3.474767574830074,4.018383021419056,3.6129179133108917,3.6129179133108917,3.5765502691400166,3.9130225057612296,4.018383021419056,4.13616605707544,4.51085950651685,4.51085950651685,4.6061696863211745,4.962844630259907,5.116995310087166,5.29931686688112,5.52246041819533,6.215607598755275,6.215607598755275,6.215607598755275,1,1,1,1]}</t>
  </si>
  <si>
    <t>A complete mess Such a huge disappointment. The movie tries to create the illusional world of superhumans which is somehow awfully absurd and far different from part 1. Plus, the dialogue in foreign language was extremely cringe and didn't even relevant to the main story. Overall, the only valuable part of this movie is at the end where it helps to create a link to the part 3 in the future (maybe) Again have to say that it gradually become some kind of superhero movie like in animes or animations. Absolutely wasn't worth the wait and was a waste of time.</t>
  </si>
  <si>
    <t>{"vectorType":"dense","length":3,"values":[-1381.1453382172342,-1392.6498315901438,-1437.1543785346873]}</t>
  </si>
  <si>
    <t>{"vectorType":"dense","length":3,"values":[0.999989915424277,0.000010084575723111419,4.7378190925649235e-25]}</t>
  </si>
  <si>
    <t>{"vectorType":"sparse","length":11633,"indices":[0,2,5,13,21,23,27,28,33,38,53,54,59,61,62,64,65,82,83,86,87,88,107,111,113,142,150,169,181,205,206,210,225,226,235,250,256,258,268,276,331,332,352,356,357,380,386,411,437,477,480,530,564,626,652,681,689,842,880,905,916,946,1007,1012,1039,1080,1235,1359,1807,2010,2035,2192,2709,2823,3293,3352,3370,3566,3596,3883,4500,4622,4640,4880,5174,5649,6541,9352,9817,10313,10548,10955,11610,11617,11620,11625],"values":[1.9811832885914546,0.7624255216463234,0.8637494652792088,2.213272807876315,1.4322912273837098,1.475032775760981,1.3793256918037973,1.5381167511875578,1.4406946381800894,1.9529277217139598,3.630009157016916,1.8398505770949891,1.8273504143307575,2.0567245153956035,3.9775477069741916,2.0724728723637424,1.9459101490553132,2.0412203288596382,2.104733734581964,4.587268524947922,2.0804410420129194,2.172556330920725,2.2082744135228043,2.274025791085585,6.7359470556094605,2.3237873006446486,2.5267281446413388,2.6046896861110507,2.7343675094195836,5.563240788540258,2.6320886602991656,16.302165741036017,2.9769291465908947,2.7978809151419095,2.689247074139114,2.7978809151419095,2.9014215940827497,3.0801133828261253,2.938462865763099,3.8642323415917974,2.9769291465908947,3.245193133185574,2.9967317738870745,3.058607177605162,3.245193133185574,3.1245651453969594,3.2711686195888348,3.2711686195888348,3.68987895444702,3.474767574830074,3.3823942546990593,3.474767574830074,3.68987895444702,3.6129179133108917,4.13616605707544,3.9130225057612296,3.730700948967275,3.96431580014878,8.036766042838112,4.075541435259004,4.075541435259004,4.13616605707544,4.018383021419056,4.269697449699962,4.269697449699962,4.075541435259004,4.200704578213011,4.343805421853684,4.711530201979001,4.829313237635384,5.52246041819533,4.962844630259907,5.116995310087166,5.116995310087166,5.29931686688112,5.29931686688112,5.29931686688112,5.52246041819533,5.52246041819533,5.52246041819533,5.810142490647111,5.810142490647111,5.810142490647111,5.810142490647111,5.810142490647111,5.810142490647111,6.215607598755275,6.215607598755275,6.215607598755275,6.215607598755275,6.215607598755275,6.215607598755275,1,1,1,1]}</t>
  </si>
  <si>
    <t>As fun as the original This terrific sequel starts with 4th-wall-breaking Enola starting a detective agency of her own. Just when it seems hopeless, a client appears and the chase is on.
Millie Bobby Brown is once again glorious and hilarious as Enola, chatting to the camera as though it's her best friend as she hurtles through a series of adventures. The rest of the cast is excellent as well, most notably David Thewlis as a gloriously reptilian bad guy, oozing evil from every pore.
Most of the original cast is back (thankfully not the horribly retrofitted Mycroft), along with the social commentary that carefully eschews relevance to the modern age and creates a social-progress fantasy of a real worker's rights leader. The movie does a wonderful job of creating bustling corrupt 19th century London.
I don't know that I enjoyed Enola more than the first movie, but it's probably the better movie. The story and mystery are more focused and it feels less like it's targeting a teen girl audience.
After two terrific Enola Holmes movies I'm hoping for another, and another, and another. Highly recommended.</t>
  </si>
  <si>
    <t>{"vectorType":"dense","length":3,"values":[-3476.631312032611,-3313.960034259509,-3160.780980089721]}</t>
  </si>
  <si>
    <t>{"vectorType":"dense","length":3,"values":[6.728894665613583e-138,2.986634179360261e-67,1]}</t>
  </si>
  <si>
    <t>{"vectorType":"sparse","length":11633,"indices":[0,2,5,18,19,21,22,23,26,32,46,48,63,71,77,82,97,103,138,191,199,208,218,221,230,237,242,244,248,285,293,407,408,427,438,439,469,474,484,571,574,575,583,674,788,822,845,878,942,1014,1058,1165,1287,1320,1365,1470,1706,1768,1770,1784,1941,2069,2089,2217,2230,2269,2463,2677,3013,3754,3795,4261,4575,4578,4651,4692,4970,5027,5389,5468,5480,5700,6149,6570,7378,7524,7767,8352,8399,9766,10415,10544,11359,11604,11616,11627],"values":[0.49529582214786366,1.5248510432926468,0.8637494652792088,1.3480731482996928,1.3480731482996928,1.4322912273837098,1.4406946381800894,2.950065551521962,1.4491692651710617,1.5105920777974677,1.7269712290231354,1.8335809640813936,1.8783168579227851,2.0412203288596382,4.209467469163928,2.0412203288596382,2.1380701548495558,2.2547944291576973,2.4089451089849554,2.6602595372658615,2.7343675094195836,2.831217335409501,2.719100037288795,2.765620052923688,3.016934481204594,2.674648274717961,2.9575110607337933,2.7978809151419095,5.499743391911098,2.9575110607337933,2.8483117687688013,3.195182712610913,3.245193133185574,3.1710851610318525,3.195182712610913,3.3823942546990593,3.3252358408591105,3.3823942546990593,3.68987895444702,3.5414589493287463,3.443018876515494,3.68987895444702,3.7732605633860707,3.6129179133108917,3.7732605633860707,3.8642323415917974,3.8642323415917974,3.96431580014878,4.018383021419056,4.4238481295272205,4.269697449699962,4.269697449699962,4.269697449699962,9.212339372642349,9.423060403958003,4.51085950651685,5.116995310087166,4.711530201979001,4.6061696863211745,15.350985930261498,5.116995310087166,4.829313237635384,4.962844630259907,4.962844630259907,5.116995310087166,4.962844630259907,4.962844630259907,5.116995310087166,5.29931686688112,5.810142490647111,5.52246041819533,5.52246041819533,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1,1,1]}</t>
  </si>
  <si>
    <t>D.H. Lawrence meets Mills &amp; Boon While not completely awful, this latest adaptation feels a bit like the suburban woman's book club version of Lady Chatterley's Lover. Connie is given a light feminist makeover, which is not necessarily a bad thing, but in most respects the writing and the direction loses the muscularity and the rawness of the novel. The scene with Connie and Oliver frolicking naked in the rain is emblematic of this director's approach. It's cute and maybe a tad naughty, rather than erotically charged or daring or liberating. And poor Mellors, while beautifully played by Jack O'Connell, feels somewhat emasculated by both the script and the tepid direction. It's also telling that they chose a boyish, svelte, hairless, almost twinkish type like O'Connell, who doesn't exactly embody Mellors as written by Laurence. So it's fair to say this movie is more Connie's story than it is Mellor's. The actors are fine though - particularly Joely Richardson as Mrs Bolton. And the cinematography is some compensation for the lack of literary cred.</t>
  </si>
  <si>
    <t>{"vectorType":"dense","length":3,"values":[-3718.139639584854,-3820.831939193518,-3948.30932213758]}</t>
  </si>
  <si>
    <t>{"vectorType":"dense","length":3,"values":[1,2.519422166112031e-45,1.0928912928768746e-100]}</t>
  </si>
  <si>
    <t>{"vectorType":"sparse","length":11633,"indices":[0,2,6,7,8,9,10,11,17,18,22,24,26,29,30,32,33,38,41,42,43,46,47,48,63,64,65,73,74,75,76,78,82,84,107,111,112,114,117,125,135,143,161,168,170,183,191,201,220,226,240,255,294,298,309,315,316,323,360,417,418,504,605,620,655,694,732,735,761,785,787,793,907,955,1000,1011,1046,1054,1061,1074,1090,1176,1183,1350,1528,1640,1676,1810,2090,2091,2237,3329,3747,4979,8053,11279,11610,11619,11621,11629],"values":[0.9905916442957273,0.7624255216463234,3.512278076215829,2.9295287756016295,0.9979581352746933,0.9818287533448098,1.0916436193520163,1.0422867223819239,3.9533033964130917,2.6961462965993856,1.4406946381800894,1.3404102755541236,1.4491692651710617,1.4971087274601806,1.4239578458245656,1.5105920777974677,1.4406946381800894,5.85878316514188,1.7729563422649588,1.7612603025017675,3.487937610783413,1.7269712290231354,1.7326050467413914,1.8335809640813936,1.8783168579227851,4.144945744727485,1.9459101490553132,2.1212630365331746,4.453247104382002,2.0412203288596382,2.18136696060288,2.0804410420129194,2.0412203288596382,2.1380701548495558,2.2082744135228043,6.8220773732567555,2.274025791085585,5.209379372222101,2.3761552861619646,2.3654599970452166,2.466103522824904,2.466103522824904,2.5267281446413388,2.5780214390288894,2.5649493574615367,2.6046896861110507,2.6602595372658615,2.689247074139114,2.765620052923688,2.7978809151419095,2.781620394270129,2.9197707327509463,3.016934481204594,3.102092289544901,5.839541465501893,3.1710851610318525,2.938462865763099,6.595673733341992,3.0801133828261253,3.219875325201284,3.297836866670996,3.474767574830074,3.5414589493287463,3.6506582412937387,3.8642323415917974,8.401409156426022,8.539394899399923,3.7732605633860707,3.730700948967275,3.730700948967275,3.730700948967275,3.817712325956905,3.9130225057612296,8.401409156426022,4.13616605707544,4.018383021419056,4.343805421853684,4.018383021419056,4.075541435259004,4.51085950651685,4.13616605707544,4.13616605707544,9.658626475270768,4.6061696863211745,4.51085950651685,4.6061696863211745,4.711530201979001,4.711530201979001,4.829313237635384,9.925689260519814,4.962844630259907,5.29931686688112,5.52246041819533,5.810142490647111,6.215607598755275,6.215607598755275,1,1,1,1]}</t>
  </si>
  <si>
    <t>The devil made me do it We all know that Rock music is the devils work ... right? Right? No? Ok kidding aside (though pun certainly intended), you have to have the right mind set to watch this movie. Liking (or even loving) the Foo Fighters doesn't hurt either. Have to admit that my knowledge of them is more or less Dave Grohl - what a fun and funny Dude he seems to be. Maybe not the "character" he's playing here - but in real life.
Apart from the mood, you also have to be aware that the Foo Fighters are not trained or learned actors. It never bothered me a bit to be honest - but I read and have heard a lot of comments about their "inability" to act. I personally give them kudos for what they achieved. Yes there are moments that are weird to say the least - but you can always see them in the disguise of comedy and making fun of themselves - which they clearly do.
There is enough gore and blood to keep you on the edge, but also a lot of comedy too. Yes the pacing may be weird at times, but I enjoyed even the silent moments. And everything sort of makes sense in the end. I did not watch trailers, but many things seem to be out in the open even before you watch the movie - still this is a fun ride and if you spoil it and get too technical (no pun intended) ... you just are making it harder for yourself.</t>
  </si>
  <si>
    <t>{"vectorType":"dense","length":3,"values":[-2897.489677030163,-2859.5795911037026,-2802.6034802000313]}</t>
  </si>
  <si>
    <t>{"vectorType":"dense","length":3,"values":[6.186546874956233e-42,1.8013140407063682e-25,1]}</t>
  </si>
  <si>
    <t>{"vectorType":"sparse","length":11633,"indices":[0,2,6,7,8,12,13,14,26,27,55,67,86,157,165,218,263,277,330,348,442,510,570,729,765,893,911,1121,1147,1302,1327,1417,1458,1565,1758,1936,2076,3068,3274,6126,7543,11612,11617,11620,11623],"values":[1.485887466443591,0.7624255216463234,1.7561390381079145,0.9765095918672099,0.9979581352746933,1.103619810398732,1.1066364039381575,2.4300452810250417,1.4491692651710617,1.3793256918037973,1.8211584440828366,2.0489423749535485,2.293634262473961,2.6182953381668295,2.5780214390288894,5.43820007457759,2.883403088580071,5.839541465501893,3.016934481204594,3.058607177605162,3.5765502691400166,3.3823942546990593,7.5465211267721415,3.730700948967275,3.8642323415917974,3.9130225057612296,4.269697449699962,4.51085950651685,4.200704578213011,4.269697449699962,4.4238481295272205,4.51085950651685,4.51085950651685,4.51085950651685,4.711530201979001,4.711530201979001,4.829313237635384,11.04492083639066,5.29931686688112,6.215607598755275,6.215607598755275,1,1,1,1]}</t>
  </si>
  <si>
    <t>Cash grab. Make no mistake. This is only slightly better than Space Jam: A New Legacy. Stuffed with absurd cameos to make you go "oooh" "ahhh". Beyond that, there's little to marvel at. The movie lacks the wit of a classic like Who Framed Roger Rabbit?, it lacks the excitement of the original Space Jam. It's just simply, meh. I really don't see a reason to give this movie a second watch. It's just not a classic and it really should have been. Movies nowadays just suck!</t>
  </si>
  <si>
    <t>{"vectorType":"dense","length":3,"values":[-1284.2000772609829,-1326.5889074248298,-1368.9567376937177]}</t>
  </si>
  <si>
    <t>{"vectorType":"dense","length":3,"values":[1,3.8973101226741683e-19,1.5511366861145775e-37]}</t>
  </si>
  <si>
    <t>{"vectorType":"sparse","length":11633,"indices":[0,2,6,9,10,11,15,19,26,27,28,34,40,73,85,103,114,115,128,139,146,152,182,208,224,229,248,253,282,284,303,343,434,466,481,535,539,576,590,671,762,900,1126,1153,1279,1293,2502,2685,2704,3066,3895,4049,4052,4560,9707,10452,11094,11604,11616,11619],"values":[2.971774932887182,0.7624255216463234,1.7561390381079145,0.9818287533448098,1.0916436193520163,2.0845734447638478,1.21839532499116,2.6961462965993856,2.8983385303421234,1.3793256918037973,1.5381167511875578,1.51968304949872,1.6830081056020194,2.1212630365331746,4.398449156005773,2.2547944291576973,2.6046896861110507,2.3136349291806306,2.293634262473961,2.334043800811838,4.885693321321273,2.4899141715186226,2.781620394270129,2.831217335409501,2.7343675094195836,2.781620394270129,2.749871695955549,2.81441021709312,2.938462865763099,3.016934481204594,2.9575110607337933,2.9769291465908947,3.297836866670996,3.443018876515494,3.3252358408591105,3.474767574830074,3.5075573976530654,3.5414589493287463,3.5414589493287463,3.6129179133108917,3.96431580014878,4.075541435259004,4.200704578213011,4.13616605707544,4.4238481295272205,4.343805421853684,5.29931686688112,5.116995310087166,5.116995310087166,5.29931686688112,5.52246041819533,5.52246041819533,5.52246041819533,12.43121519751055,6.215607598755275,6.215607598755275,6.215607598755275,1,1,1]}</t>
  </si>
  <si>
    <t>Big time irritating and headache giving capsule This movie is such a big disappointment, can't believe these kind of movies are being made in this generation, this is first ever movie where I had to leave the theater half the way with family due to irritations and uncomfort caused by this movie, the characters are so annoying, the comedies are forced, you don't get any laugh, instead you get super head ache, background setup looks so much artificial , current wire scenes are like children cartoon movie scenes. Weak script, pathetic writing, screenplay and direction, these kind of movies are not made to entertain but rather as capsule to give you unhappiness and more stress in to your life.</t>
  </si>
  <si>
    <t>{"vectorType":"dense","length":3,"values":[-1757.5404383151795,-1820.8252421325776,-1855.200126627868]}</t>
  </si>
  <si>
    <t>{"vectorType":"dense","length":3,"values":[1,3.2791321088908612e-28,3.863102766327091e-43]}</t>
  </si>
  <si>
    <t>{"vectorType":"sparse","length":11633,"indices":[0,2,6,9,15,17,19,21,22,23,24,26,33,38,42,74,77,80,93,101,108,114,117,153,155,158,383,417,456,465,537,621,637,698,707,776,836,890,923,954,976,1160,1190,1473,1480,1611,2051,2562,2602,2878,3992,4220,4742,5440,9877,11604,11616,11619],"values":[0.9905916442957273,0.7624255216463234,0.8780695190539572,0.9818287533448098,1.21839532499116,1.317767798804364,1.3480731482996928,1.4322912273837098,1.4406946381800894,1.475032775760981,1.3404102755541236,1.4491692651710617,1.4406946381800894,1.9529277217139598,1.7612603025017675,2.226623552191001,2.104733734581964,4.293161689034929,2.217406897086077,2.2547944291576973,2.1638226509519707,2.6046896861110507,2.3761552861619646,2.5020355320509675,2.539306926848199,2.5267281446413388,3.195182712610913,3.219875325201284,4.200704578213011,3.5075573976530654,3.5075573976530654,3.5765502691400166,3.6129179133108917,3.817712325956905,4.018383021419056,3.7732605633860707,3.817712325956905,3.8642323415917974,4.200704578213011,3.96431580014878,8.036766042838112,4.269697449699962,4.269697449699962,4.51085950651685,4.4238481295272205,4.962844630259907,4.962844630259907,5.52246041819533,5.29931686688112,5.29931686688112,5.52246041819533,5.52246041819533,5.810142490647111,5.810142490647111,6.215607598755275,1,1,1]}</t>
  </si>
  <si>
    <t>Are you serious? Just writing a review for the sake of giving some reality check.
* Overly Saturated Colour Grade * Bad VFX and CG objects are clearly noticeable * Only a few moment are funny and I smiled (that's it !) * I know it's a comedy movie but still why so over acting? It felt cringe over the period of time.
* Even the whole theatre is like, "Hai...?".
* The dialogues of ranveer singh feels just cringe.
* How can Rohit Sharma say so confidently that he bring an Circus era this-and-that after make this!
(The movie itself market itself as how much fun they had behind the scenes. However that's not the case for me.)</t>
  </si>
  <si>
    <t>{"vectorType":"dense","length":3,"values":[-1501.786556550976,-1711.4518656072119,-1666.9736097050718]}</t>
  </si>
  <si>
    <t>{"vectorType":"dense","length":3,"values":[1,8.780378352130481e-92,1.8204314646392148e-72]}</t>
  </si>
  <si>
    <t>{"vectorType":"sparse","length":11633,"indices":[0,2,6,11,15,25,27,31,35,39,44,46,55,63,64,76,80,81,84,85,97,112,128,138,182,194,211,216,226,227,231,251,278,301,322,459,546,597,637,786,843,879,929,952,1007,1072,1098,1117,1145,1198,1241,1285,1319,1355,1371,1438,1538,1542,1569,1596,1628,1889,1931,1956,1992,2206,2304,2408,2414,2891,3362,3400,3550,3647,3812,3873,4183,4399,4629,4637,5262,5315,6207,7307,7873,8090,9758,11211,11613,11621],"values":[0.49529582214786366,2.28727656493897,0.8780695190539572,1.0422867223819239,1.21839532499116,2.8313866719493443,1.3793256918037973,1.4926543771108005,1.7554631848174416,7.783640596221253,1.7612603025017675,1.7269712290231354,1.8211584440828366,1.8783168579227851,2.0724728723637424,2.18136696060288,2.1465808445174646,2.2837819660309497,2.1380701548495558,2.1992245780028865,2.1380701548495558,2.274025791085585,2.293634262473961,2.4089451089849554,5.563240788540258,8.157300111866384,8.112186479772763,2.646074902273905,2.7978809151419095,2.781620394270129,2.781620394270129,2.883403088580071,2.8483117687688013,2.9197707327509463,3.058607177605162,3.2711686195888348,3.817712325956905,3.5765502691400166,3.6129179133108917,3.9130225057612296,3.96431580014878,3.8642323415917974,3.96431580014878,4.018383021419056,4.018383021419056,4.13616605707544,4.075541435259004,4.200704578213011,8.847696259054441,4.269697449699962,4.51085950651685,4.269697449699962,4.343805421853684,4.343805421853684,4.343805421853684,4.829313237635384,4.829313237635384,4.51085950651685,4.6061696863211745,4.711530201979001,4.711530201979001,4.711530201979001,10.59863373376224,4.829313237635384,10.59863373376224,4.962844630259907,4.962844630259907,4.962844630259907,4.962844630259907,5.29931686688112,5.29931686688112,5.29931686688112,5.52246041819533,5.52246041819533,5.52246041819533,5.52246041819533,5.52246041819533,5.810142490647111,5.810142490647111,5.810142490647111,5.810142490647111,5.810142490647111,6.215607598755275,6.215607598755275,6.215607598755275,6.215607598755275,6.215607598755275,6.215607598755275,1,1]}</t>
  </si>
  <si>
    <t>British indie horror Young London couple, Maya (Hannah John-Kamen) and Jamie (Douglas Booth), gets attacked in their home. They leave for a small Irish town after he inherits his great-aunt Maeve's country home. They are told that little mythical creatures called Redcaps live in the forest behind a walled door in their backyard. They hire the unruly local Whelan family to fix their roof. The family is ruled by the heavy hand of Daddy (Colm Meaney).
A standard horror would have the Redcaps attacking the couple in their isolated home. That's what this movie seems to be setting up initially. It would be a more satisfying horror. This plot takes a detour away from that. It makes the horror less compelling. The big action section just doesn't have the same intensity. I do like the couple although Jamie can be a bit much. I don't like the artificiality of the studio stage interior setting. The Redcaps are almost camp in their appearance. I like a few of these actors and that keeps me interested despite the problems.</t>
  </si>
  <si>
    <t>{"vectorType":"dense","length":3,"values":[-3554.277589928438,-3395.7608964564897,-3356.7275388278654]}</t>
  </si>
  <si>
    <t>{"vectorType":"dense","length":3,"values":[1.6036253292691732e-86,1.116935698604154e-17,1]}</t>
  </si>
  <si>
    <t>{"vectorType":"sparse","length":11633,"indices":[0,2,8,17,19,20,33,45,55,68,69,81,132,142,164,174,176,182,197,244,256,257,284,299,329,332,352,360,376,389,419,492,510,533,634,681,696,774,982,1117,1203,1658,1671,1737,1885,1940,1978,2695,2807,3084,3375,3900,4030,4157,9314,9620,11607,11617,11620,11624],"values":[2.4764791107393185,0.7624255216463234,0.9979581352746933,1.317767798804364,1.3480731482996928,1.4115865540220187,1.4406946381800894,1.7439688053917064,1.8211584440828366,1.9183221925364842,3.9630021883160316,2.2837819660309497,2.454407483061713,2.3237873006446486,2.5912666657789103,2.5143056246427817,2.6320886602991656,2.781620394270129,2.6182953381668295,2.7978809151419095,2.9014215940827497,2.7978809151419095,3.016934481204594,2.883403088580071,3.8642323415917974,3.245193133185574,2.9967317738870745,3.0801133828261253,3.102092289544901,3.147554663621658,11.453136977870715,3.443018876515494,3.3823942546990593,3.474767574830074,3.5414589493287463,3.9130225057612296,15.27084930382762,3.817712325956905,4.018383021419056,4.200704578213011,4.269697449699962,4.829313237635384,4.6061696863211745,9.658626475270768,4.711530201979001,4.711530201979001,4.829313237635384,5.116995310087166,5.116995310087166,11.04492083639066,5.29931686688112,5.810142490647111,5.52246041819533,5.52246041819533,6.215607598755275,6.215607598755275,1,1,1,1]}</t>
  </si>
  <si>
    <t>It was a nice surprise! It's often hard to find a movie with adventure and romance that is interesting and age appropriate for the entire family, yet The King's Daughter was the perfect movie for an evening out with my younger teenage daughters (14 &amp; 15). It didn't underwhelm me as some children's movies do and it didn't overwhelm my daughters as some adult romance movies do. They like a little romance but aren't ready for steam. There are a few kissing scenes, but nothing beyond that. We hadn't seen any advertising for this movie and wouldn't have even known it existed if our local theater hadn't sent an email with a trailer. I think it was a missed opportunity to advertise what is akin to a Princess Bride type fantasy romance. Highly recommend!</t>
  </si>
  <si>
    <t>{"vectorType":"dense","length":3,"values":[-2046.550448377704,-2027.89543862405,-1973.27713778802]}</t>
  </si>
  <si>
    <t>{"vectorType":"dense","length":3,"values":[1.5059326181694055e-32,1.9035896550322143e-24,1]}</t>
  </si>
  <si>
    <t>{"vectorType":"sparse","length":11633,"indices":[0,2,10,14,19,23,25,27,29,37,40,46,49,64,67,68,101,127,143,231,243,270,275,294,353,357,368,380,401,407,415,486,495,557,741,748,803,805,839,848,869,878,995,1025,1053,1123,1215,1600,1603,1674,2468,4131,4407,4665,6563,8600,8611,9348,10907,11604,11616,11627],"values":[0.49529582214786366,0.7624255216463234,2.1832872387040325,1.2150226405125208,1.3480731482996928,2.950065551521962,1.4156933359746722,1.3793256918037973,1.4971087274601806,1.6723128164852714,5.049024316806058,1.7269712290231354,1.7496994801006915,2.0724728723637424,2.0489423749535485,1.9183221925364842,2.2547944291576973,2.466103522824904,2.466103522824904,2.781620394270129,2.938462865763099,2.938462865763099,2.883403088580071,3.016934481204594,3.058607177605162,3.245193133185574,3.297836866670996,3.1245651453969594,3.1245651453969594,6.390365425221826,3.1710851610318525,3.297836866670996,3.3252358408591105,3.6129179133108917,3.68987895444702,3.68987895444702,3.8642323415917974,3.7732605633860707,3.9130225057612296,3.817712325956905,3.96431580014878,7.92863160029756,4.13616605707544,4.200704578213011,4.075541435259004,8.27233211415088,4.200704578213011,4.6061696863211745,4.829313237635384,4.711530201979001,4.962844630259907,5.52246041819533,5.810142490647111,5.810142490647111,6.215607598755275,6.215607598755275,6.215607598755275,6.215607598755275,6.215607598755275,1,1,1]}</t>
  </si>
  <si>
    <t>Ugh I love Jack O'Conell and saw this come up when I was searching for something new a few weeks ago. So I anxiously waited. After Jacks most recent series Rogue heros I was really looking forward to it but had a feeling I would be disappointed! And disappointed I was! Firstly there is barely any character build. Emma Corrin was awful to pair with an actor on O'Conells level! Everything between them was rushed and I felt nothing between or for them. The sex scenes were awful and I had to look away sometimes because Corrin looked like she was in agony not ecstasy! None of the characters were likable or did I have any feeling for any of them. For an over 2 hour movie I wonder ( it seemed to fly by) what what was the focus because I certainly don't remember as I will forget about his by tomorrow.</t>
  </si>
  <si>
    <t>{"vectorType":"dense","length":3,"values":[-1893.521131813812,-1901.7104483964633,-1956.349746783674]}</t>
  </si>
  <si>
    <t>{"vectorType":"dense","length":3,"values":[0.9997224735038364,0.00027752649616362727,5.173192842358111e-28]}</t>
  </si>
  <si>
    <t>{"vectorType":"sparse","length":11633,"indices":[0,2,16,20,25,26,29,40,76,81,91,132,145,154,160,173,245,256,308,432,495,537,622,1058,1773,11607,11617,11620,11624],"values":[3.4670707550350457,0.7624255216463234,2.6808205511082472,2.8231731080440374,4.2470800079240165,1.4491692651710617,2.9942174549203613,1.6830081056020194,2.18136696060288,2.2837819660309497,2.18136696060288,2.454407483061713,2.5267281446413388,2.454407483061713,2.4428466606606367,2.5780214390288894,2.81441021709312,2.9014215940827497,2.938462865763099,3.2711686195888348,3.3252358408591105,3.5075573976530654,3.6129179133108917,4.269697449699962,4.962844630259907,1,1,1,1]}</t>
  </si>
  <si>
    <t>I thought it was a cute movie . I loved the costumes for this movie and the set looked great. I think this would be a great movie for about 8 and up but any young age would be hard to follow some of the details in this movie. I liked this movie but I love period piece movies. I would have gave it a higher rating if it wasn't for the last few minutes of the movie I was disappointed in the graphics.</t>
  </si>
  <si>
    <t>{"vectorType":"dense","length":3,"values":[-576.1997137260074,-561.7964696861947,-558.7511661078634]}</t>
  </si>
  <si>
    <t>{"vectorType":"dense","length":3,"values":[2.523504419402345e-8,0.045420663875403465,0.9545793108895524]}</t>
  </si>
  <si>
    <t>{"vectorType":"sparse","length":11633,"indices":[0,3,4,5,6,7,9,10,11,12,13,15,17,18,19,24,26,30,31,42,43,47,48,56,58,60,64,69,75,78,92,93,95,99,106,123,125,133,137,138,143,145,148,150,151,161,166,170,204,228,231,233,234,236,243,245,251,254,281,305,309,316,358,383,389,401,417,449,466,476,494,539,569,578,598,600,618,619,621,671,677,678,704,705,715,717,739,761,762,766,767,773,807,887,976,1042,1101,1127,1204,1218,1241,1272,1309,1317,1423,1511,1597,1598,1663,1713,1795,2043,2632,2720,4877,4959,5571,5791,5910,6903,8718,9328,10090,11251,11605,11616,11617,11630],"values":[3.4670707550350457,0.8174448972375224,2.5071307356444477,0.8637494652792088,3.512278076215829,0.9765095918672099,3.927315013379239,4.366574477408065,1.0422867223819239,1.103619810398732,3.3199092118144726,2.43679064998232,2.635535597608728,4.0442194448990785,2.6961462965993856,1.3404102755541236,4.347507795513185,1.4239578458245656,1.4926543771108005,1.7612603025017675,3.487937610783413,1.7326050467413914,3.667161928162787,3.7436043538031827,1.9115425055511055,2.02595285672885,2.0724728723637424,1.9815010941580158,2.0412203288596382,8.321764168051677,4.398449156005773,2.217406897086077,4.34511266184145,2.217406897086077,4.54805158217117,2.3548778877146797,2.3654599970452166,2.3548778877146797,2.3869662022661804,4.817890217969911,2.466103522824904,5.0534562892826775,2.4899141715186226,2.5267281446413388,2.5520459526256287,2.5267281446413388,2.5143056246427817,2.5649493574615367,2.749871695955549,2.719100037288795,2.781620394270129,2.719100037288795,2.9197707327509463,8.443230651279361,5.876925731526198,2.81441021709312,5.766806177160142,2.831217335409501,2.9575110607337933,2.9014215940827497,2.9197707327509463,5.876925731526198,3.102092289544901,3.195182712610913,3.147554663621658,3.1245651453969594,6.439750650402568,3.3252358408591105,6.886037753030988,3.41224721784874,3.3823942546990593,3.5075573976530654,3.68987895444702,7.0829178986574926,7.37975790889404,3.5765502691400166,3.68987895444702,3.5075573976530654,3.5765502691400166,3.6129179133108917,3.68987895444702,3.6129179133108917,7.37975790889404,3.7732605633860707,3.6506582412937387,8.151082870518009,3.817712325956905,3.730700948967275,3.96431580014878,3.8642323415917974,7.5465211267721415,3.7732605633860707,3.8642323415917974,3.9130225057612296,4.018383021419056,8.539394899399923,4.075541435259004,4.200704578213011,4.269697449699962,4.200704578213011,9.0217190130337,18.846120807916005,4.343805421853684,4.51085950651685,4.51085950651685,9.212339372642349,4.51085950651685,4.6061696863211745,4.6061696863211745,4.6061696863211745,4.829313237635384,4.829313237635384,5.116995310087166,5.116995310087166,5.810142490647111,5.810142490647111,5.810142490647111,5.810142490647111,12.43121519751055,6.215607598755275,6.215607598755275,6.215607598755275,6.215607598755275,6.215607598755275,1,1,1,1]}</t>
  </si>
  <si>
    <t>It's actually pretty good Unlike most of the negative low ratings against this movie that almost made me decide to not viewing it and, even when I finally decided to give it a try, my expectation was still not quite high enough to give it a full shot. But this movie turned out to be pretty good actually. Yes, this movie got a serious audio and soundtrack problems. The dialog between or among the characters sometimes was too low or too vague to be heard clearly, and most of the time was blocked by the annoying loud soundtrack which supposedly should be in the background and subtle enough to support the ongoing of the story, but sadly, the music often played too loud and over-the-top dominant over the scenes, and lot of times too religiously annoying. It also made me wonder if the production team hired a qualified enough audio professional group to handle the recording or microphone. It seems that there were lot of times, the microphone was placed either too far away or too high to record the characters dialog so that always ended up either too vague or too low to be heard clearly. The crew who took care of the audio part of this movie should never be hired by any other movie makers in case to cause the similar problems.
There are so many negative reviews against this movie, but to me, it's a decent and seriously made one, at least worth watching once for your time and money. Ben Foster did a very good job, but the screenplay didn't give him too much to develop and show the character he played. Michael Caine also faithfully did his part, even it's such a weightless role. Sophie Lowe also acted well for her tragic role in this movie, but luckily, her character was much well developed as the storyline went on.
The fighting scenes are well arranged, brutal, bloody and realistic enough to make you cringe sometimes. Again, the faulty audio almost ruined everything!</t>
  </si>
  <si>
    <t>{"vectorType":"dense","length":3,"values":[-4385.476216498912,-4535.690038629349,-4424.11716337013]}</t>
  </si>
  <si>
    <t>{"vectorType":"dense","length":3,"values":[1,5.793832601145577e-66,1.653674381090488e-17]}</t>
  </si>
  <si>
    <t>{"vectorType":"sparse","length":11633,"indices":[0,3,4,5,6,7,9,13,15,24,25,37,40,57,62,74,94,97,107,135,137,151,160,164,172,185,223,242,295,305,317,388,396,430,463,536,581,583,635,657,661,773,961,1002,1014,1103,1239,1288,1365,1377,1550,1834,1937,2212,2381,2463,2973,3459,3656,3841,4208,5695,6168,7274,8739,9772,11604,11616,11627],"values":[0.49529582214786366,0.8174448972375224,0.8357102452148159,0.8637494652792088,0.8780695190539572,0.9765095918672099,0.9818287533448098,1.1066364039381575,1.21839532499116,1.3404102755541236,1.4156933359746722,1.6723128164852714,1.6830081056020194,1.8783168579227851,1.9887738534870958,2.226623552191001,2.0965704239428034,2.1380701548495558,2.2082744135228043,2.466103522824904,2.3869662022661804,2.5520459526256287,2.4428466606606367,5.182533331557821,2.6602595372658615,2.5143056246427817,2.7343675094195836,2.9575110607337933,2.938462865763099,5.802843188165499,2.938462865763099,3.297836866670996,3.147554663621658,3.3252358408591105,3.219875325201284,3.5075573976530654,3.5075573976530654,7.5465211267721415,7.46140189793455,3.5414589493287463,3.7732605633860707,3.7732605633860707,4.018383021419056,4.018383021419056,4.4238481295272205,4.13616605707544,4.200704578213011,4.4238481295272205,4.711530201979001,4.343805421853684,9.212339372642349,4.711530201979001,4.711530201979001,4.962844630259907,4.962844630259907,4.962844630259907,5.52246041819533,5.52246041819533,5.52246041819533,5.52246041819533,5.52246041819533,5.810142490647111,6.215607598755275,6.215607598755275,6.215607598755275,6.215607598755275,1,1,1]}</t>
  </si>
  <si>
    <t>A decent attempt but a cold, unerotic, by the numbers affair. It looks good. The acting of the 2 leads is convincing and yet there is no heat, no chemistry and no peril in what they may loose.
As with so much of Lawrence's adaptations, they capture the text, the story, but not the spirit of the author.
It fails to capture some of the subplots that would make this a real telling of the book. Lord Chatterley is a caring thoughtful man one moment and ridiculous stereotype the next. Hilda, caring when Connie is ill and yet cold and shrill later. Mrs Bolton was not developed in this adaptation, possibly because of time.
It's worth a watch. Netflix are starting to do more highbrow movies with Rebecca coming last year. This is better than that. Let's hope it continues.</t>
  </si>
  <si>
    <t>{"vectorType":"dense","length":3,"values":[-2164.6257381678206,-2152.475258048829,-2166.225634452173]}</t>
  </si>
  <si>
    <t>{"vectorType":"dense","length":3,"values":[0.000005285800561260859,0.999993646904021,0.000001067295417628046]}</t>
  </si>
  <si>
    <t>{"vectorType":"sparse","length":11633,"indices":[0,3,4,5,6,7,11,17,19,20,35,42,46,64,77,84,102,104,132,137,150,158,234,253,266,269,280,300,331,383,410,427,487,590,754,840,908,1019,4280,5110,5340,8620,11609,11617,11618],"values":[1.485887466443591,0.8174448972375224,2.5071307356444477,0.8637494652792088,1.7561390381079145,0.9765095918672099,1.0422867223819239,1.317767798804364,2.6961462965993856,1.4115865540220187,1.7554631848174416,1.7612603025017675,1.7269712290231354,4.144945744727485,2.104733734581964,2.1380701548495558,2.2837819660309497,4.688813175694769,2.454407483061713,2.3869662022661804,2.5267281446413388,2.5267281446413388,2.9197707327509463,2.81441021709312,2.8483117687688013,2.9967317738870745,2.883403088580071,3.0801133828261253,2.9769291465908947,3.195182712610913,3.195182712610913,3.1710851610318525,3.443018876515494,7.0829178986574926,3.817712325956905,3.817712325956905,4.269697449699962,4.075541435259004,5.810142490647111,5.810142490647111,5.810142490647111,6.215607598755275,1,1,1]}</t>
  </si>
  <si>
    <t>Poor story line The movie kinda drags you along as the dialogue and story-line seems to get weaker and weaker. One scene was a bit hard to believe and made us think the writer ran our of a legitimate course of action and just haphazardly wrote the scene in. Even still, the actors did a good job.
Hollywood seems to be falling into an abyss with good material and this is a good case of struggling to make a movie worth watching.
Not sure this movie will be a repeat for us...</t>
  </si>
  <si>
    <t>{"vectorType":"dense","length":3,"values":[-1029.1316929382158,-1046.9120791502478,-1097.5642386162629]}</t>
  </si>
  <si>
    <t>{"vectorType":"dense","length":3,"values":[0.9999999810296051,1.897039499739718e-8,1.9060005481121238e-30]}</t>
  </si>
  <si>
    <t>{"vectorType":"sparse","length":11633,"indices":[0,3,4,5,9,11,12,33,35,94,97,98,104,126,167,174,225,249,263,273,317,353,397,423,625,1059,1128,1388,1697,2076,2084,2257,2318,2716,2846,6685,11608,11621,11622,11628],"values":[0.9905916442957273,0.8174448972375224,2.5071307356444477,1.7274989305584176,0.9818287533448098,1.0422867223819239,1.103619810398732,1.4406946381800894,1.7554631848174416,2.0965704239428034,2.1380701548495558,2.217406897086077,2.3444065878473843,2.4089451089849554,2.4899141715186226,7.542916873928345,2.9769291465908947,2.7978809151419095,5.766806177160142,3.058607177605162,2.938462865763099,3.058607177605162,6.390365425221826,4.269697449699962,4.075541435259004,4.075541435259004,4.200704578213011,4.6061696863211745,4.6061696863211745,4.829313237635384,5.116995310087166,5.116995310087166,4.962844630259907,5.116995310087166,5.52246041819533,6.215607598755275,1,1,1,1]}</t>
  </si>
  <si>
    <t>Jordan Peele is the modern day M. Night Shyamalan Jordan's movies are hit or miss. Get Out was good. US was meh. This was terrible. Go in knowing it'll be hit or miss. This was a miss. Good story idea, horrific execution. The leads were good but the action was meandering. A story needs to have a reason to be told. This one had mo reason. Zero. Next time I will wait until his movies are on HBO MAX.</t>
  </si>
  <si>
    <t>{"vectorType":"dense","length":3,"values":[-1076.1253099739479,-1118.4840472660578,-1094.6479200860663]}</t>
  </si>
  <si>
    <t>{"vectorType":"dense","length":3,"values":[0.9999999909690668,4.0163738401588666e-19,9.030933283990556e-9]}</t>
  </si>
  <si>
    <t>{"vectorType":"sparse","length":11633,"indices":[0,3,4,6,7,9,12,14,17,19,24,27,32,36,43,106,108,136,180,197,217,248,270,318,326,351,390,405,454,517,524,586,616,684,733,762,787,792,832,833,1063,1094,1141,1189,1249,2705,4495,5717,6115,7066,8208,9641,10155,11505,11605,11616,11622,11628],"values":[0.9905916442957273,1.634889794475045,0.8357102452148159,1.7561390381079145,0.9765095918672099,0.9818287533448098,1.103619810398732,2.4300452810250417,1.317767798804364,1.3480731482996928,1.3404102755541236,1.3793256918037973,1.5105920777974677,1.5906347854710043,1.7439688053917064,2.274025791085585,2.1638226509519707,2.454407483061713,2.5649493574615367,2.6182953381668295,2.689247074139114,2.749871695955549,2.938462865763099,2.938462865763099,2.9769291465908947,3.102092289544901,3.1710851610318525,3.2711686195888348,3.297836866670996,3.474767574830074,3.3823942546990593,3.5765502691400166,3.5765502691400166,3.68987895444702,7.92863160029756,3.96431580014878,3.730700948967275,7.63542465191381,4.343805421853684,3.96431580014878,4.075541435259004,4.075541435259004,4.13616605707544,4.200704578213011,4.343805421853684,5.116995310087166,5.810142490647111,5.810142490647111,6.215607598755275,6.215607598755275,6.215607598755275,6.215607598755275,6.215607598755275,6.215607598755275,1,1,1,1]}</t>
  </si>
  <si>
    <t>Really it's between 6.8-7.3 This was a crazy movie and the special effects and imagination deserve a lot of credit. It caught me by surprise multiple times and went in direction I couldn't even dream of. This movie is unique and funky and disheveled and glib and spotty and cool and fun...go on the ride. I can imagine some people don't actually watch the whole thing or they are a acting snobs...the relationship is believable, it really is cause I've been in one with this level of connection. And they're both good actors...especially her...the cave scene made me jump crazy and the fact that it was deeper than I imagined made this one a total trip!</t>
  </si>
  <si>
    <t>{"vectorType":"dense","length":3,"values":[-1699.182325458662,-1714.9097529956346,-1685.7638289458603]}</t>
  </si>
  <si>
    <t>{"vectorType":"dense","length":3,"values":[0.0000014873746080669122,2.198291948495734e-13,0.9999985126251721]}</t>
  </si>
  <si>
    <t>{"vectorType":"sparse","length":11633,"indices":[0,3,4,6,8,9,12,13,16,17,19,22,25,31,33,35,56,59,73,75,82,106,117,119,124,136,175,198,279,300,384,509,602,645,661,740,972,1009,1229,1366,1785,2180,2278,2631,6893,11612,11616,11617,11620],"values":[4.457662399330773,1.634889794475045,0.8357102452148159,0.8780695190539572,0.9979581352746933,0.9818287533448098,1.103619810398732,1.1066364039381575,2.6808205511082472,1.317767798804364,2.6961462965993856,1.4406946381800894,1.4156933359746722,1.4926543771108005,1.4406946381800894,3.510926369634883,3.7436043538031827,1.8273504143307575,2.1212630365331746,2.0412203288596382,2.0412203288596382,2.274025791085585,2.3761552861619646,2.2837819660309497,2.3761552861619646,2.454407483061713,2.7040621599242547,2.719100037288795,2.81441021709312,3.0801133828261253,4.200704578213011,3.443018876515494,3.5765502691400166,3.730700948967275,3.7732605633860707,3.7732605633860707,4.829313237635384,4.018383021419056,4.4238481295272205,4.6061696863211745,4.711530201979001,4.829313237635384,4.962844630259907,5.116995310087166,6.215607598755275,1,1,1,1]}</t>
  </si>
  <si>
    <t>RRR (Ridiculous Riveting Rampage) - a great time! This movie is one of the greatest movies I've seen in my life not knowing that Indian movies would actually execute so well especially this one. The action is the best part of this movie, no scene in this movie cannot go untouched without action. Even though on some parts I never understood what they were saying the subtitles helped and I understood this movie. Some scenes were ridiculously funny and stupid but made me realize how good this movie is. Take notes Hollywood as this movie tops the majority of your movies today.</t>
  </si>
  <si>
    <t>{"vectorType":"dense","length":3,"values":[-1068.696590538032,-1084.069308643168,-1066.2193577859907]}</t>
  </si>
  <si>
    <t>{"vectorType":"dense","length":3,"values":[0.07746973995050672,1.632470918132489e-8,0.9225302437247841]}</t>
  </si>
  <si>
    <t>{"vectorType":"sparse","length":11633,"indices":[0,3,4,6,8,20,25,26,41,58,69,70,72,78,85,86,95,108,110,116,152,159,182,199,217,224,233,236,245,279,294,392,470,488,506,508,535,644,656,725,856,857,864,871,899,1054,1098,1109,1185,2228,2969,3237,3443,3961,4215,4543,10757,11605,11619,11624,11626],"values":[0.9905916442957273,0.8174448972375224,0.8357102452148159,1.7561390381079145,0.9979581352746933,1.4115865540220187,2.8313866719493443,1.4491692651710617,1.7729563422649588,3.823085011102211,1.9815010941580158,2.033557456114069,2.1212630365331746,2.0804410420129194,2.1992245780028865,2.293634262473961,2.172556330920725,2.1638226509519707,5.731407022961341,4.398449156005773,2.4899141715186226,2.5267281446413388,2.781620394270129,2.7343675094195836,2.689247074139114,2.7343675094195836,2.719100037288795,2.81441021709312,14.0720510854656,2.81441021709312,3.016934481204594,3.219875325201284,3.353406717825807,3.41224721784874,3.3823942546990593,3.443018876515494,6.949535149660148,3.7732605633860707,3.68987895444702,3.7732605633860707,3.8642323415917974,3.9130225057612296,3.9130225057612296,3.9130225057612296,3.96431580014878,4.018383021419056,4.075541435259004,4.13616605707544,4.200704578213011,4.962844630259907,5.52246041819533,5.29931686688112,5.52246041819533,5.52246041819533,5.52246041819533,5.810142490647111,6.215607598755275,1,1,1,1]}</t>
  </si>
  <si>
    <t>Disappointment with a capital D Sorry, but this was indeed a big disappointment. One would expect Disney with all of it's resources, both financially and creative talent to make this work. As a matter of fact I was extremely surprised and annoyed to see that from over 12000 ratings nearly 18% gave this movie the top rating. I was influenced by this as a 6.3 overall rating is pretty good by IMDB standards. If this movie was trying to convey a message it was totally lost on me. I think for children it might be entertaining enough, but Disney used to make productions that would appeal to the whole family. I admit that my rating of 1 is to low, but I try to compensate for what I consider a very biased overall to positive rating. It certainly didn't match the 1993 original.</t>
  </si>
  <si>
    <t>{"vectorType":"dense","length":3,"values":[-1692.5971500129783,-1778.9740084765301,-1742.0048231989283]}</t>
  </si>
  <si>
    <t>{"vectorType":"dense","length":3,"values":[1,3.069071491912019e-38,3.4875478236186154e-22]}</t>
  </si>
  <si>
    <t>{"vectorType":"sparse","length":11633,"indices":[0,3,4,6,24,52,79,108,120,145,200,206,233,348,461,651,671,687,704,884,916,989,1104,1188,1237,1883,1948,3656,3704,4050,4657,5393,5477,7330,7883,8088,8737,9446,10087,11444,11609,11618,11622],"values":[0.9905916442957273,0.8174448972375224,1.6714204904296317,1.7561390381079145,1.3404102755541236,1.7847907999119617,4.193140847885607,2.1638226509519707,2.749871695955549,2.5267281446413388,5.499743391911098,2.6320886602991656,2.719100037288795,3.058607177605162,3.3823942546990593,3.5765502691400166,3.6129179133108917,3.817712325956905,3.68987895444702,4.075541435259004,4.075541435259004,4.018383021419056,4.13616605707544,4.4238481295272205,4.269697449699962,9.925689260519814,4.711530201979001,5.52246041819533,5.810142490647111,5.52246041819533,12.43121519751055,5.810142490647111,5.810142490647111,6.215607598755275,6.215607598755275,6.215607598755275,6.215607598755275,6.215607598755275,6.215607598755275,6.215607598755275,1,1,1]}</t>
  </si>
  <si>
    <t>For the connoisseurs of the genre The movie has all the good accessories: sleek production, atmospheric mise-en-scene, glossy photography, powerful soundtrack.
But it's the excellent screenplay (from author Olen Steinhauer) and acting performances that make All The Old Knives a high quality espionage thriller, one made of the good old stuff.
For once the genre is not represented in movies by the usual kiss-kiss bang-bang, car chases, fistfights and the whole James Bond enchilada. This is espionage for connoisseurs.</t>
  </si>
  <si>
    <t>{"vectorType":"dense","length":3,"values":[-1803.8486585746653,-1757.6275682153857,-1790.5939889532456]}</t>
  </si>
  <si>
    <t>{"vectorType":"dense","length":3,"values":[8.441808759083163e-21,0.9999999999999951,4.817984355296043e-15]}</t>
  </si>
  <si>
    <t>{"vectorType":"sparse","length":11633,"indices":[0,3,4,7,9,11,13,14,15,18,19,20,30,34,42,43,62,70,72,95,98,105,117,119,122,127,128,135,145,149,154,156,160,178,186,229,261,264,437,469,502,511,533,658,990,1010,1065,1153,2312,2400,2798,3219,3342,3349,4015,4552,6025,11606,11619],"values":[2.971774932887182,0.8174448972375224,2.5071307356444477,2.9295287756016295,0.9818287533448098,1.0422867223819239,2.213272807876315,2.4300452810250417,1.21839532499116,1.3480731482996928,1.3480731482996928,1.4115865540220187,1.4239578458245656,1.51968304949872,1.7612603025017675,1.7439688053917064,1.9887738534870958,8.134229824456275,2.1212630365331746,4.34511266184145,2.217406897086077,2.217406897086077,2.3761552861619646,2.2837819660309497,7.2942538945110424,2.466103522824904,2.293634262473961,2.466103522824904,2.5267281446413388,2.5267281446413388,2.454407483061713,2.5520459526256287,2.4428466606606367,2.5143056246427817,2.5780214390288894,2.781620394270129,3.1245651453969594,2.8657035114806706,3.68987895444702,3.3252358408591105,3.3252358408591105,3.474767574830074,6.949535149660148,3.5765502691400166,3.96431580014878,4.200704578213011,4.13616605707544,4.13616605707544,4.962844630259907,4.962844630259907,5.116995310087166,11.04492083639066,5.29931686688112,5.29931686688112,5.810142490647111,12.43121519751055,5.810142490647111,1,1]}</t>
  </si>
  <si>
    <t>Pretty good watch if you aren't expecting it to be So I wasn't expecting to watch this but apparently it was a really good Gen Z movie so I was curious. There were scenes that weren't meant to be funny that I laughed at a lot. Also, not a groundbreaking concept discovery but different generations really aren't so different, just use different language and gadgets because about an hour in it stops being a Gen z movie and just a gaudy high school movie. At some point thought the movie was over but there was still a chunk of time left and it only got better with the twists, the last one not so much but it needed a happy ended. This may not start out as a movie for everyone but it is way better than I expected. It's a pretty good watch especially if you're expecting it not to be, reminds me of late 90's early 2000's teen movies.</t>
  </si>
  <si>
    <t>{"vectorType":"dense","length":3,"values":[-1670.9692188099518,-1702.1840143611876,-1719.1047913656873]}</t>
  </si>
  <si>
    <t>{"vectorType":"dense","length":3,"values":[0.9999999999999722,2.777068154959536e-14,1.2444758000789597e-21]}</t>
  </si>
  <si>
    <t>{"vectorType":"sparse","length":11633,"indices":[0,3,4,7,13,46,147,156,170,187,468,479,523,630,1316,2168,2261,3278,11609,11618,11622],"values":[0.49529582214786366,0.8174448972375224,0.8357102452148159,0.9765095918672099,1.1066364039381575,1.7269712290231354,2.4428466606606367,2.5520459526256287,2.5649493574615367,2.5649493574615367,3.443018876515494,3.5075573976530654,3.5414589493287463,3.730700948967275,4.4238481295272205,4.829313237635384,4.962844630259907,5.29931686688112,1,1,1]}</t>
  </si>
  <si>
    <t>Sweet Twist Slow movie but suspenseful and so well acted. Pine is very good, but Thandiwe is exceptional! She's always been one of my favorite actors to watch on screen.</t>
  </si>
  <si>
    <t>{"vectorType":"dense","length":3,"values":[-487.1328557172814,-450.00429822822974,-428.5421343876729]}</t>
  </si>
  <si>
    <t>{"vectorType":"dense","length":3,"values":[3.5840415482852965e-26,4.776399829142777e-10,0.9999999995223601]}</t>
  </si>
  <si>
    <t>{"vectorType":"sparse","length":11633,"indices":[0,3,4,8,9,16,17,24,35,46,48,67,82,86,87,88,92,133,244,300,373,451,567,605,813,819,850,921,1294,1940,2371,2654,2969,11609,11617,11618],"values":[0.9905916442957273,2.4523346917125672,0.8357102452148159,0.9979581352746933,0.9818287533448098,2.6808205511082472,1.317767798804364,1.3404102755541236,1.7554631848174416,1.7269712290231354,1.8335809640813936,2.0489423749535485,2.0412203288596382,2.293634262473961,2.0804410420129194,2.172556330920725,2.1992245780028865,2.3548778877146797,2.7978809151419095,3.0801133828261253,3.219875325201284,3.3823942546990593,3.41224721784874,3.5414589493287463,8.036766042838112,3.96431580014878,8.151082870518009,3.9130225057612296,4.269697449699962,4.711530201979001,4.962844630259907,5.116995310087166,5.52246041819533,1,1,1]}</t>
  </si>
  <si>
    <t>Mel Gibson is Back This was a edge of your seat and action filled. About time a 2022 movie was an original non biased ready for audience tv. It was great to see Mel Gibson even though he typically does not play this type of role. Good for Hollywood on this one and one of the very few and far between ones. Awesome movie with great acting and some new and upcoming actors and actresses.</t>
  </si>
  <si>
    <t>{"vectorType":"dense","length":3,"values":[-841.3777414780983,-864.5276979043103,-857.3754496900926]}</t>
  </si>
  <si>
    <t>{"vectorType":"dense","length":3,"values":[0.9999998871183068,8.832865528118494e-11,1.127933645102987e-7]}</t>
  </si>
  <si>
    <t>{"vectorType":"sparse","length":11633,"indices":[0,3,4,11,12,17,20,21,25,28,30,41,44,46,62,91,107,187,206,314,592,837,9635,11615,11621,11622,11628],"values":[0.9905916442957273,0.8174448972375224,0.8357102452148159,1.0422867223819239,2.207239620797464,1.317767798804364,1.4115865540220187,2.8645824547674197,1.4156933359746722,1.5381167511875578,1.4239578458245656,1.7729563422649588,1.7612603025017675,1.7269712290231354,1.9887738534870958,4.36273392120576,2.2082744135228043,2.5649493574615367,2.6320886602991656,3.0801133828261253,3.474767574830074,3.9130225057612296,6.215607598755275,1,1,1,1]}</t>
  </si>
  <si>
    <t>compared to is other work this one was real bad Its not the actors because they are all excellent. I guess its the plot of the movie and how slow it is to start or get going.
From the first 10 minutes i thought it would be a good movie but after 30 minutes it went downhill fast and the ending was even worst.</t>
  </si>
  <si>
    <t>{"vectorType":"dense","length":3,"values":[-418.30298021731676,-429.76796188488913,-439.4359165337541]}</t>
  </si>
  <si>
    <t>{"vectorType":"dense","length":3,"values":[0.9999895083292988,0.000010491006839261508,6.638620074447221e-10]}</t>
  </si>
  <si>
    <t>{"vectorType":"sparse","length":11633,"indices":[0,3,5,6,7,9,11,12,13,17,18,23,26,31,33,34,36,37,44,45,46,48,51,52,55,56,59,63,69,71,87,88,92,96,100,101,104,105,111,113,116,120,123,141,146,147,151,156,162,169,170,174,199,235,266,269,280,281,283,285,290,354,377,393,453,501,536,566,593,598,646,660,671,689,696,698,736,810,826,866,956,966,977,988,1005,1108,1129,1169,1258,1287,1377,1440,1535,1591,1604,1650,1689,1699,1911,2016,2030,2106,2211,2225,2256,2351,2424,2653,2706,2972,3249,3642,3762,3997,4045,4063,4281,4798,4904,5004,5113,5232,5359,5458,5714,6863,6865,7553,7677,7741,7828,7940,8306,9854,9855,10036,10492,10808,11093,11104,11134,11396,11501,11610,11616,11618],"values":[5.4482540436265,1.634889794475045,1.7274989305584176,2.634208557161872,0.9765095918672099,0.9818287533448098,1.0422867223819239,1.103619810398732,1.1066364039381575,1.317767798804364,1.3480731482996928,2.950065551521962,4.347507795513185,1.4926543771108005,1.4406946381800894,1.51968304949872,1.5906347854710043,1.6723128164852714,3.522520605003535,1.7439688053917064,1.7269712290231354,3.667161928162787,1.7213689734744655,1.7847907999119617,1.8211584440828366,1.8718021769015913,1.8273504143307575,1.8783168579227851,1.9815010941580158,4.0824406577192764,2.0804410420129194,4.34511266184145,4.398449156005773,2.264363880173848,4.398449156005773,2.2547944291576973,2.3444065878473843,2.217406897086077,2.274025791085585,2.2453156852031535,2.1992245780028865,10.999486783822196,2.3548778877146797,2.3761552861619646,2.4428466606606367,2.4428466606606367,5.104091905251257,2.5520459526256287,2.5020355320509675,2.6046896861110507,5.1298987149230735,2.5143056246427817,10.937470037678334,2.689247074139114,2.8483117687688013,5.993463547774149,2.883403088580071,2.9575110607337933,2.831217335409501,2.9575110607337933,2.9575110607337933,11.592697024775392,3.147554663621658,6.390365425221826,3.41224721784874,3.5075573976530654,3.5075573976530654,3.5414589493287463,7.2258358266217835,7.37975790889404,3.9130225057612296,3.730700948967275,3.6129179133108917,3.730700948967275,3.817712325956905,3.817712325956905,3.96431580014878,3.817712325956905,3.96431580014878,4.13616605707544,4.075541435259004,3.96431580014878,4.018383021419056,3.96431580014878,3.96431580014878,4.075541435259004,4.51085950651685,4.200704578213011,8.847696259054441,4.269697449699962,4.343805421853684,4.4238481295272205,19.851378521039628,4.829313237635384,9.212339372642349,9.212339372642349,4.6061696863211745,4.829313237635384,9.658626475270768,4.829313237635384,9.925689260519814,4.962844630259907,4.962844630259907,4.962844630259907,10.233990620174332,4.962844630259907,4.962844630259907,5.116995310087166,5.116995310087166,5.29931686688112,5.29931686688112,5.52246041819533,5.52246041819533,5.52246041819533,5.810142490647111,5.52246041819533,5.810142490647111,5.810142490647111,5.810142490647111,12.43121519751055,5.810142490647111,5.810142490647111,5.810142490647111,5.810142490647111,12.43121519751055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t>
  </si>
  <si>
    <t>A Decent Thriller Movie Directed by Aniruddha Roy Chowdhury starring Yami Gautam in leas role. Also starring Pankaj Kapur, Rahul Khanna, Neil Bhoopalam, Tushar Pandey.
Movie premiered on Zee5 from 16th February 2023.
After the blockbuster movie "Pink", the director is back with an investigative thriller.
People get lost in the gimmicks of the politics --- A one line view post watching the movie
Plot of the Movie
Ishan a theatre - street play actor gone missing &amp; the story comes to the Vidhi Sahani the daring journalist &amp; she is on a mission to find the "LOST" guy &amp; what happens during the course of her journey forms the rest part of the movie.
Movie Analysis 1) If the movie Pink was against the women safety and freedom , here Aniruddha talks about the negative shade of the politics &amp; so the parallel politics in his own way. Writer Shyamal Sengupta , &amp; co writer director had just given again a reminder to the society when politics plays dirty games , even the wisest lost themselves which then becomes a helix kind of state for them.
2) Kolkata had always been the best places for the Bollywood thriller. Kahaani &amp; now Lost, as it always takes the audience with the story &amp; it makes us a feel that the protagonist is not just alone to solve the mission.
3) Yami Gautham had given cent percent justification to the role. Her anxiousness , her curiosity , her hunger to know the truth , Yami able to portray well at the right time which didn't made the audience feel over rated.
4) There was a romance but that doesn't overshadowed the main plot thereby not loosing the gravity of the same.
5) Pankaj Kapur, Rahul Khanna who were having a larger screen presence had given a notable performance.
6) One negative which I felt , after a certain point , the movie was not able to continue as they want so the screenplay was twisted around the protagonist which made little painful.
But overall, a decent thriller movie. Another notable movie in Yami's filmography.</t>
  </si>
  <si>
    <t>{"vectorType":"dense","length":3,"values":[-6259.270637773798,-6122.607975835522,-6093.368275566287]}</t>
  </si>
  <si>
    <t>{"vectorType":"dense","length":3,"values":[8.902655304437171e-73,2.001518094115803e-13,0.9999999999997999]}</t>
  </si>
  <si>
    <t>{"vectorType":"sparse","length":11633,"indices":[0,3,5,6,12,13,14,17,18,22,27,33,34,36,49,64,70,80,85,87,94,96,97,99,108,122,134,135,146,151,161,183,227,290,293,305,314,355,366,391,396,433,455,506,573,735,753,764,925,955,1021,1067,1122,1127,1163,1183,1382,1751,2030,2334,2450,2487,3462,3838,4149,5165,7986,10556,11540,11586,11609,11618,11622],"values":[0.9905916442957273,0.8174448972375224,0.8637494652792088,2.634208557161872,1.103619810398732,2.213272807876315,1.2150226405125208,2.635535597608728,1.3480731482996928,1.4406946381800894,1.3793256918037973,1.4406946381800894,3.03936609899744,1.5906347854710043,3.499398960201383,2.0724728723637424,2.033557456114069,2.1465808445174646,4.398449156005773,2.0804410420129194,2.0965704239428034,4.528727760347696,2.1380701548495558,2.217406897086077,2.1638226509519707,2.431417964837014,2.466103522824904,2.466103522824904,2.4428466606606367,2.5520459526256287,2.5267281446413388,2.6046896861110507,5.563240788540258,5.915022121467587,2.8483117687688013,5.802843188165499,6.160226765652251,2.9967317738870745,3.195182712610913,3.245193133185574,3.147554663621658,3.3252358408591105,3.297836866670996,3.3823942546990593,3.443018876515494,7.5465211267721415,3.7732605633860707,3.8642323415917974,4.13616605707544,4.200704578213011,4.343805421853684,4.13616605707544,4.13616605707544,4.200704578213011,4.269697449699962,9.658626475270768,4.343805421853684,4.829313237635384,4.962844630259907,4.962844630259907,5.116995310087166,10.59863373376224,11.620284981294223,5.52246041819533,5.810142490647111,5.810142490647111,6.215607598755275,6.215607598755275,6.215607598755275,6.215607598755275,1,1,1]}</t>
  </si>
  <si>
    <t>The call Who's call is it you ask? Well I won't go into that pun of mine. But I'll tell you that it is the German title for the movie (in German for once and not in English, but that's a whole different story). Which I guess is more fitting than OJs gloves ... to be completely honest I don't even know what happened back then ... only that they kind of made a big fuss out of it.
Now a big fuss is being made on a kidnapping by terrorists. But that is really something that makes sense - considering what they demand and how it is being handled. It seems that there is more to it ... and we are about to discover what happened by the people who were involved in a negotiation/rescue mission talk and reminisce about it.
There is some nudity in this, something I did not expect to be honest. Just putting it out there (no pun intended), for those who care one way or the other. Talking about caring and knowing: you may guess where this leads ultimately, even before it is revealed ... but the way it is explained is quite the ... well shock. Also what it does to those involved and their perception. More than a decent movie to say the least.</t>
  </si>
  <si>
    <t>{"vectorType":"dense","length":3,"values":[-2388.0244540567664,-2330.521644774964,-2377.7795623638813]}</t>
  </si>
  <si>
    <t>{"vectorType":"dense","length":3,"values":[1.063768766995415e-25,1,2.993278766297002e-21]}</t>
  </si>
  <si>
    <t>{"vectorType":"sparse","length":11633,"indices":[0,3,5,7,8,9,15,17,19,21,33,35,38,65,76,90,97,124,127,136,146,151,152,154,184,185,201,243,403,464,537,555,634,685,774,829,844,859,902,1000,1278,1644,1989,2226,2349,2600,3200,3541,4804,8240,11606,11616,11617,11630],"values":[2.4764791107393185,0.8174448972375224,0.8637494652792088,0.9765095918672099,0.9979581352746933,2.9454862600344294,2.43679064998232,1.317767798804364,4.0442194448990785,1.4322912273837098,1.4406946381800894,5.266389554452324,1.9529277217139598,1.9459101490553132,2.18136696060288,2.0804410420129194,2.1380701548495558,2.3761552861619646,2.466103522824904,2.454407483061713,2.4428466606606367,5.104091905251257,2.4899141715186226,2.454407483061713,2.674648274717961,2.5143056246427817,2.689247074139114,2.938462865763099,6.650471681718221,3.3252358408591105,3.5075573976530654,3.5414589493287463,3.5414589493287463,3.730700948967275,3.817712325956905,3.96431580014878,3.8642323415917974,4.018383021419056,4.018383021419056,4.13616605707544,4.4238481295272205,4.6061696863211745,4.829313237635384,10.233990620174332,4.962844630259907,5.116995310087166,5.29931686688112,5.52246041819533,5.810142490647111,6.215607598755275,1,1,1,1]}</t>
  </si>
  <si>
    <t>Muddled visuals and muddled story telling. Decent action The visuals in this movie are too dark and muddy and the accents are sometimes not understandable. Characterizations are paper thin even for a historical movie. It's poorly edited and the movie switches between scenes without letting you know how much time has passed between scenes. And while the action was decent, there was too much time in between the action scenes. The pacing was erratic.
I've seen plenty of worse movies and I usually enjoy movies set during this time period but I wouldn't bother watching this one again. It wasn't entertaining inspiring, poignant or fun. It just kind of exists for 2 hours and then it's done.</t>
  </si>
  <si>
    <t>{"vectorType":"dense","length":3,"values":[-1478.6225441408085,-1479.6717003491233,-1518.130008049316]}</t>
  </si>
  <si>
    <t>{"vectorType":"dense","length":3,"values":[0.7406128351023173,0.25938716489768276,5.14893802880793e-18]}</t>
  </si>
  <si>
    <t>{"vectorType":"sparse","length":11633,"indices":[0,3,5,7,14,35,59,62,65,116,125,139,142,177,179,180,186,196,199,202,205,259,293,359,367,386,403,404,550,560,601,605,646,843,891,921,922,1218,1249,1285,1306,1311,1330,1442,1469,1487,1668,1806,1872,2206,5604,11610,11616,11618],"values":[0.9905916442957273,0.8174448972375224,0.8637494652792088,0.9765095918672099,1.2150226405125208,1.7554631848174416,1.8273504143307575,1.9887738534870958,1.9459101490553132,2.1992245780028865,2.3654599970452166,2.334043800811838,2.3237873006446486,2.5520459526256287,2.7343675094195836,2.5649493574615367,5.156042878057779,2.5912666657789103,8.20310252825875,2.646074902273905,2.781620394270129,2.7343675094195836,2.8483117687688013,3.0375537684073297,3.102092289544901,3.2711686195888348,3.3252358408591105,3.297836866670996,3.474767574830074,3.730700948967275,3.5414589493287463,3.5414589493287463,3.9130225057612296,3.96431580014878,3.96431580014878,3.9130225057612296,3.9130225057612296,4.200704578213011,4.343805421853684,4.269697449699962,4.343805421853684,4.4238481295272205,4.343805421853684,4.6061696863211745,4.51085950651685,4.6061696863211745,4.711530201979001,4.711530201979001,4.711530201979001,4.962844630259907,5.810142490647111,1,1,1]}</t>
  </si>
  <si>
    <t>Lost is amazing "Lost" is so compelling and intriguing that you'll be on the edge of your seat from start to finish. Everyone who enjoys suspense, mystery, and intriguing narrative must watch "Lost." I can guarantee that this trip will be among the most interesting you've ever had. The visuals are breathtaking, and so is the intensity of the action (which pulls the viewer into the story). The music and sound effects add to the overall eerie and tense ambiance, so creating a captivating and completely immersive scenario. One of the best movie in bollywood. I strongly recommend this movie to everyone. I am really satisfied.</t>
  </si>
  <si>
    <t>{"vectorType":"dense","length":3,"values":[-1498.6237705169356,-1533.3134536466684,-1411.7164216416943]}</t>
  </si>
  <si>
    <t>{"vectorType":"dense","length":3,"values":[1.8055850352695782e-38,1.5526729408752744e-53,1]}</t>
  </si>
  <si>
    <t>{"vectorType":"sparse","length":11633,"indices":[0,3,7,8,9,13,14,15,25,31,43,65,78,90,119,123,142,155,175,191,204,216,294,313,393,420,453,512,522,530,537,555,569,675,740,1052,1165,1291,1481,1663,2720,2940,3249,6869,10708,11004,11605,11616,11617,11630],"values":[2.971774932887182,0.8174448972375224,0.9765095918672099,3.9918325410987734,1.9636575066896196,1.1066364039381575,1.2150226405125208,1.21839532499116,1.4156933359746722,1.4926543771108005,1.7439688053917064,7.783640596221253,2.0804410420129194,2.0804410420129194,2.2837819660309497,2.3548778877146797,2.3237873006446486,2.539306926848199,2.7040621599242547,2.6602595372658615,2.749871695955549,2.646074902273905,3.016934481204594,9.373695436190879,3.195182712610913,3.195182712610913,3.41224721784874,3.5075573976530654,3.68987895444702,3.474767574830074,7.015114795306131,3.5414589493287463,3.68987895444702,3.817712325956905,3.7732605633860707,4.075541435259004,4.269697449699962,4.343805421853684,4.51085950651685,4.6061696863211745,5.116995310087166,5.29931686688112,5.29931686688112,6.215607598755275,6.215607598755275,6.215607598755275,1,1,1,1]}</t>
  </si>
  <si>
    <t>Very well done! I was able to see this movie in theatres and I enjoyed it so much. Watching movies from this time period helps me to realize how blessed we are to be living in this one! Sophie Lowe was fantastic. Her beauty and fair complexion were wonderful to see in contrast to the dirty, bloody men.
I do not enjoy seeing a lot of violence in movies. However, in this movie, the violence was necessary to portray the fierce fighting that took place. If you really enjoy violence, maybe this movie will not have enough, but it certainly had plenty for me!
All in all, I would recommend seeing this movie, especially if you enjoy this time period in human history.</t>
  </si>
  <si>
    <t>{"vectorType":"dense","length":3,"values":[-1510.5528597033986,-1414.7466095108243,-1386.6632578652861]}</t>
  </si>
  <si>
    <t>{"vectorType":"dense","length":3,"values":[1.5683014952291878e-54,6.361438705863318e-13,0.9999999999993638]}</t>
  </si>
  <si>
    <t>{"vectorType":"sparse","length":11633,"indices":[0,3,8,9,11,12,20,25,30,31,34,36,37,39,44,45,70,73,79,80,83,86,127,139,146,152,155,159,161,179,187,231,246,259,270,293,325,358,359,376,425,431,444,460,482,508,517,520,532,551,615,621,669,767,940,1246,1384,1390,1643,1824,1857,1908,1938,1955,1988,2193,2397,2502,2574,2737,2946,3581,3840,6538,7877,8343,9347,9610,11614,11618,11621,11622],"values":[2.4764791107393185,1.634889794475045,2.99387440582408,0.9818287533448098,2.0845734447638478,1.103619810398732,1.4115865540220187,1.4156933359746722,1.4239578458245656,1.4926543771108005,3.03936609899744,1.5906347854710043,1.6723128164852714,1.9459101490553132,1.7612603025017675,1.7439688053917064,2.033557456114069,2.1212630365331746,2.0965704239428034,2.1465808445174646,2.104733734581964,2.293634262473961,2.466103522824904,2.334043800811838,4.885693321321273,2.4899141715186226,2.539306926848199,2.5267281446413388,2.5267281446413388,2.7343675094195836,2.5649493574615367,2.781620394270129,2.8657035114806706,2.7343675094195836,2.938462865763099,2.8483117687688013,3.102092289544901,3.102092289544901,3.0375537684073297,3.102092289544901,3.41224721784874,3.353406717825807,3.353406717825807,3.474767574830074,7.63542465191381,6.886037753030988,3.474767574830074,6.886037753030988,3.5075573976530654,3.730700948967275,3.6129179133108917,3.5765502691400166,3.730700948967275,3.7732605633860707,4.018383021419056,4.269697449699962,4.6061696863211745,4.343805421853684,4.6061696863211745,4.829313237635384,4.711530201979001,4.829313237635384,4.711530201979001,4.829313237635384,4.829313237635384,4.962844630259907,4.962844630259907,10.59863373376224,5.116995310087166,5.116995310087166,11.04492083639066,5.52246041819533,5.52246041819533,6.215607598755275,6.215607598755275,6.215607598755275,6.215607598755275,6.215607598755275,1,1,1,1]}</t>
  </si>
  <si>
    <t>Fails at every level After reading the plot, I expected to see a generic slasher movie, however, what I got was a boring artsy-wannabe flick, which takes itself way too seriously and ends up being devoid of soul or any kind of entertainment.
After 1 HOUR of extremely slow and tedious build-up you get presented by the most pathetic horror movie villains I have seen in my entire life. Scree-writer must have a serious phobia of frail old people, because that's the only way you'll find any kind of thrills in this movie.
With a pretentious faÃ§ade, one might think that such a movie would at least be devoid of clichÃ©s, but they are all there - loud sound jump scares, extremely dumb victims, completely unrealistic kills, which you see coming a mile away, and one of the most pathetic endings to the slasher movie ever.
Just go rewatch Texas Chainsaw Massacre - both originals and remakes are a million times more entertaining than this boring mess.</t>
  </si>
  <si>
    <t>{"vectorType":"dense","length":3,"values":[-2538.036557522881,-2619.806134200355,-2627.8178985775467]}</t>
  </si>
  <si>
    <t>{"vectorType":"dense","length":3,"values":[1,3.075558990641611e-36,1.0196684975834159e-39]}</t>
  </si>
  <si>
    <t>{"vectorType":"sparse","length":11633,"indices":[0,3,8,9,13,28,34,36,41,53,95,139,141,143,162,180,193,198,220,232,237,242,248,252,311,388,390,477,483,502,510,546,557,571,583,689,693,808,822,826,844,905,986,1014,1091,1132,1696,1768,1770,2156,2213,2280,2936,3112,4105,4748,6861,9605,10886,11604,11616,11627],"values":[0.49529582214786366,0.8174448972375224,1.9959162705493867,0.9818287533448098,1.1066364039381575,1.5381167511875578,1.51968304949872,1.5906347854710043,1.7729563422649588,1.815004578508458,2.172556330920725,2.334043800811838,2.3761552861619646,2.466103522824904,2.5020355320509675,2.5649493574615367,2.9014215940827497,8.157300111866384,2.765620052923688,2.831217335409501,2.674648274717961,2.9575110607337933,2.749871695955549,5.839541465501893,2.9769291465908947,3.297836866670996,3.1710851610318525,3.474767574830074,3.474767574830074,3.3252358408591105,3.3823942546990593,3.817712325956905,3.6129179133108917,3.5414589493287463,3.7732605633860707,3.730700948967275,3.730700948967275,3.7732605633860707,3.8642323415917974,3.96431580014878,3.8642323415917974,4.075541435259004,3.96431580014878,4.4238481295272205,4.13616605707544,4.269697449699962,4.6061696863211745,4.711530201979001,4.6061696863211745,4.829313237635384,4.962844630259907,4.962844630259907,5.29931686688112,5.29931686688112,5.52246041819533,5.810142490647111,6.215607598755275,6.215607598755275,6.215607598755275,1,1,1]}</t>
  </si>
  <si>
    <t>Do not understand the hate I truly do not understand why this movie is so reviled. I have read all D. H. Lawrence and most people fail (or do not wish to) understand that his main purpose was the study of social inequities and their devastating effect on British Society in the early 20th Century. All is work tends to illustrate that. Lady Chatterley's Lover is a prime example of that beyond the scandal around its publication. It is the first time that I truly see this aspect in an adaptation as well as the sex not being necessarily pretty and romantic. Their relationship is the closest one to the book I have ever seen. So haters pass your way, the cast, direction, cinematography everything rings true.</t>
  </si>
  <si>
    <t>{"vectorType":"dense","length":3,"values":[-1892.9719410563207,-1891.3434598765032,-1897.2864747570693]}</t>
  </si>
  <si>
    <t>{"vectorType":"dense","length":3,"values":[0.16367947483391732,0.8341316749445613,0.0021888502215213733]}</t>
  </si>
  <si>
    <t>{"vectorType":"sparse","length":11633,"indices":[0,3,8,9,18,30,37,38,42,43,46,53,77,92,114,121,123,136,139,143,164,195,254,272,300,333,371,421,446,470,485,504,681,691,871,965,1059,1088,1395,1454,1503,1541,1618,1762,2500,2727,3322,4028,4947,5166,5562,6743,7661,11608,11616,11619],"values":[1.485887466443591,0.8174448972375224,0.9979581352746933,0.9818287533448098,1.3480731482996928,1.4239578458245656,1.6723128164852714,1.9529277217139598,1.7612603025017675,1.7439688053917064,1.7269712290231354,1.815004578508458,2.104733734581964,2.1992245780028865,2.6046896861110507,2.431417964837014,2.3548778877146797,2.454407483061713,2.334043800811838,2.466103522824904,2.5912666657789103,2.674648274717961,2.831217335409501,2.8483117687688013,3.0801133828261253,6.160226765652251,3.353406717825807,3.219875325201284,3.474767574830074,3.353406717825807,3.3823942546990593,3.474767574830074,3.9130225057612296,3.8642323415917974,3.9130225057612296,3.96431580014878,4.075541435259004,4.075541435259004,4.6061696863211745,4.4238481295272205,4.4238481295272205,4.51085950651685,4.51085950651685,4.829313237635384,5.116995310087166,5.116995310087166,5.29931686688112,5.52246041819533,5.810142490647111,5.810142490647111,5.810142490647111,6.215607598755275,6.215607598755275,1,1,1]}</t>
  </si>
  <si>
    <t>A most charming movie.... This is one of the most charming movies I've ever seen. Lesley Manville's execution of her role of someone that is optimistic, attentive, considerate, and hopeful, suffers a few setbacks, yet still have the strength to carry on and stand up when it matters the most is Oscar worthy. A lot of substance with this actor. She is also surrounded by a supporting cast with is rich in talent, experience and timing. OK, it has Hollywood ending written all over the place but it is such a fun movie. And this is coming from someone that favors insane fantasies, comedies galore, sci-fi and everything else not of this world.</t>
  </si>
  <si>
    <t>{"vectorType":"dense","length":3,"values":[-1625.3346877541508,-1643.2840737402332,-1578.2084443565927]}</t>
  </si>
  <si>
    <t>{"vectorType":"dense","length":3,"values":[3.414542633364621e-21,5.470326550985533e-29,1]}</t>
  </si>
  <si>
    <t>{"vectorType":"sparse","length":11633,"indices":[0,3,9,14,21,26,27,28,30,42,51,58,91,96,126,134,146,153,160,196,215,219,394,615,762,915,928,988,1015,1061,1092,1205,1286,1356,2402,2821,3364,3375,3410,3617,4269,7671,8746,10246,10572,11612,11616,11617,11620],"values":[0.49529582214786366,0.8174448972375224,0.9818287533448098,1.2150226405125208,2.8645824547674197,1.4491692651710617,1.3793256918037973,1.5381167511875578,1.4239578458245656,1.7612603025017675,1.7213689734744655,1.9115425055511055,2.18136696060288,2.264363880173848,4.817890217969911,2.466103522824904,2.4428466606606367,2.5020355320509675,2.4428466606606367,2.5912666657789103,2.831217335409501,2.781620394270129,3.147554663621658,3.6129179133108917,3.96431580014878,8.27233211415088,12.602113734639033,3.96431580014878,4.018383021419056,4.075541435259004,4.200704578213011,4.200704578213011,4.4238481295272205,4.51085950651685,4.962844630259907,5.116995310087166,5.29931686688112,5.29931686688112,5.52246041819533,11.620284981294223,12.43121519751055,6.215607598755275,6.215607598755275,6.215607598755275,6.215607598755275,1,1,1,1]}</t>
  </si>
  <si>
    <t>Hot steaming Turd Yeah this movie was a hot mess from the first to last minute. As a United States Marine this was utter nonsense and from a technical perspective, it was embarrassing. It was so bad Thor was brought on as a producer to try and save the day. They wanted his name added to give it some kind of credibility. Yeah not happening. You can put lipstick on a pig but at the end of the day, it's still a pig. Don't waste your time on this one folks cause it really is a hot turd... Ug soooo bad..</t>
  </si>
  <si>
    <t>{"vectorType":"dense","length":3,"values":[-1671.4515923010408,-1773.4150135965583,-1790.3193172779304]}</t>
  </si>
  <si>
    <t>{"vectorType":"dense","length":3,"values":[1,5.222143183655251e-45,2.379046694233113e-52]}</t>
  </si>
  <si>
    <t>{"vectorType":"sparse","length":11633,"indices":[0,3,10,11,17,18,21,30,32,33,39,55,56,68,77,80,93,96,102,104,107,111,158,185,207,227,232,269,280,335,374,377,381,423,560,568,640,683,728,733,752,801,895,1109,1172,1281,1376,1736,1780,2061,2083,3098,3988,4213,10502,10602,11608,11621,11622,11628],"values":[1.485887466443591,1.634889794475045,3.2749308580560488,1.0422867223819239,2.635535597608728,1.3480731482996928,5.729164909534839,4.271873537473697,1.5105920777974677,1.4406946381800894,5.8377304471659395,1.8211584440828366,3.7436043538031827,1.9183221925364842,2.104733734581964,2.1465808445174646,2.217406897086077,2.264363880173848,4.5675639320618995,2.3444065878473843,2.2082744135228043,2.274025791085585,2.5267281446413388,2.5143056246427817,2.749871695955549,2.781620394270129,2.831217335409501,2.9967317738870745,2.883403088580071,2.9967317738870745,3.219875325201284,3.147554663621658,8.036766042838112,4.269697449699962,3.730700948967275,3.5414589493287463,3.6129179133108917,3.6506582412937387,3.730700948967275,3.96431580014878,3.730700948967275,3.817712325956905,3.8642323415917974,4.13616605707544,4.13616605707544,4.343805421853684,4.4238481295272205,4.6061696863211745,4.6061696863211745,5.116995310087166,4.829313237635384,5.29931686688112,5.52246041819533,5.810142490647111,6.215607598755275,6.215607598755275,1,1,1,1]}</t>
  </si>
  <si>
    <t>Nope is right! Wow this movie is bad! I have 'Get Out' at an 8 and Us a generous '7', but THIS is just bad. Nothing is connected in the very bland ending, all the characters are unlikable except for Kuluyaa's essentially mute character OJ (character literally has 10 lines of dialogue). Also, not sure why it's being called a horror movie, there is little to no suspense, let alone horror. The most "horror" part ends up not even being real. Skip this, it's just bad and boring. Not even a crazy twisty psychological ending, one thing that Peele is known and (was) praised for. Not sure what the hell happened in the writer's room with this one. A true shame. Damn.
I have been a part of IMdb since 2011 and I have not written a single review until 'Nope'. That's how bad this movie is.
3/10.</t>
  </si>
  <si>
    <t>{"vectorType":"dense","length":3,"values":[-1652.2080579475485,-1727.1611328659194,-1684.7288904743966]}</t>
  </si>
  <si>
    <t>{"vectorType":"dense","length":3,"values":[0.9999999999999925,2.8073280256843055e-33,7.5228410669023e-15]}</t>
  </si>
  <si>
    <t>{"vectorType":"sparse","length":11633,"indices":[0,3,10,14,15,22,25,27,34,38,43,47,51,60,62,65,115,196,219,222,228,239,254,265,277,310,313,324,349,420,481,516,532,673,772,777,818,833,1044,1127,1204,1413,2514,3757,5010,5438,5947,6361,6686,8587,8890,10775,11604,11617,11619,11625],"values":[1.485887466443591,1.634889794475045,1.0916436193520163,1.2150226405125208,1.21839532499116,1.4406946381800894,1.4156933359746722,1.3793256918037973,1.51968304949872,1.9529277217139598,1.7439688053917064,1.7326050467413914,1.7213689734744655,2.02595285672885,1.9887738534870958,1.9459101490553132,2.3136349291806306,2.5912666657789103,2.781620394270129,2.765620052923688,2.719100037288795,2.765620052923688,2.831217335409501,2.9197707327509463,2.9197707327509463,2.9967317738870745,3.1245651453969594,7.37975790889404,3.0375537684073297,3.195182712610913,3.3252358408591105,3.5765502691400166,3.5075573976530654,3.68987895444702,4.13616605707544,4.018383021419056,3.9130225057612296,3.96431580014878,4.018383021419056,4.200704578213011,4.269697449699962,4.711530201979001,5.52246041819533,5.52246041819533,5.810142490647111,5.810142490647111,5.810142490647111,6.215607598755275,6.215607598755275,6.215607598755275,6.215607598755275,6.215607598755275,1,1,1,1]}</t>
  </si>
  <si>
    <t>A potential Christmas Classic that can only be shown on cable Where do I start other than to say so, so much fun. This movie runs the gamut to sappy Christmas themes to Clockwork Orange ultra-violence to the magic of Ted. There are other connections to a few other movies but I really can't name them as it would be a spoiler and I don't want to deny anyone from enjoying this one full force. Harbour is absolutely fantastic. Lots of luggage/issues with most of the supporting characters and that just adds to the constant entertainment in many subtle ways. If you can handle the crossing-the-line-a-little-bit violence, this is one very enjoyable holiday season movie.</t>
  </si>
  <si>
    <t>{"vectorType":"dense","length":3,"values":[-1696.108446923229,-1659.8749932693383,-1612.2023690132312]}</t>
  </si>
  <si>
    <t>{"vectorType":"dense","length":3,"values":[3.631226720725879e-37,1.9771624223209377e-21,1]}</t>
  </si>
  <si>
    <t>{"vectorType":"sparse","length":11633,"indices":[0,3,12,15,20,27,29,32,38,43,67,70,74,88,112,114,126,140,149,159,184,197,209,223,248,265,299,387,437,449,645,668,729,768,820,1090,1226,1346,1359,1573,3031,3096,3630,6448,11606,11619],"values":[2.4764791107393185,0.8174448972375224,2.207239620797464,1.21839532499116,1.4115865540220187,1.3793256918037973,1.4971087274601806,1.5105920777974677,3.9058554434279196,3.487937610783413,2.0489423749535485,4.067114912228138,2.226623552191001,2.172556330920725,2.274025791085585,2.6046896861110507,2.4089451089849554,2.4201184095830808,5.0534562892826775,2.5267281446413388,2.674648274717961,2.6182953381668295,2.9575110607337933,5.468735018839167,2.749871695955549,2.9197707327509463,2.883403088580071,3.058607177605162,14.75951581778808,3.3252358408591105,3.730700948967275,3.5765502691400166,3.730700948967275,3.730700948967275,3.96431580014878,4.13616605707544,4.269697449699962,4.4238481295272205,4.343805421853684,4.51085950651685,5.29931686688112,5.52246041819533,5.52246041819533,6.215607598755275,1,1]}</t>
  </si>
  <si>
    <t>fun teen movie I don't expect much from Netflix teen movies these days, but this one exceeded my expectations. It has a target audience, so if you're outside of that, you might not love it, but it was a lot more enjoyable and had more surprises plot-wise than I expected. Plus some fun homages to 90s/2000s teen movies. Definitely a notch above a lot of other Netflix movies. There were moments I rolled my eyes and THOUGHT it was going someplace stupid, but then it went in a new direction that kept things interesting. If you're in the mood for a (slightly) dark teen comedy then this movie is a very solid choice.</t>
  </si>
  <si>
    <t>{"vectorType":"dense","length":3,"values":[-1321.9849613127012,-1268.0884790691227,-1267.200851191365]}</t>
  </si>
  <si>
    <t>{"vectorType":"dense","length":3,"values":[1.1424628335842557e-24,0.29159959264863033,0.7084004073513697]}</t>
  </si>
  <si>
    <t>{"vectorType":"sparse","length":11633,"indices":[0,4,5,6,7,12,17,19,22,27,30,51,53,56,58,59,99,100,103,108,114,137,183,215,222,223,229,245,318,353,360,364,374,394,401,427,476,487,890,1059,1193,1281,1402,1403,1480,1519,1652,1711,4143,7907,10042,11604,11616,11619],"values":[1.485887466443591,1.6714204904296317,0.8637494652792088,0.8780695190539572,1.9530191837344197,1.103619810398732,1.317767798804364,2.6961462965993856,1.4406946381800894,2.7586513836075945,1.4239578458245656,1.7213689734744655,3.630009157016916,1.8718021769015913,1.9115425055511055,1.8273504143307575,2.217406897086077,6.5976737340086595,2.2547944291576973,2.1638226509519707,2.6046896861110507,2.3869662022661804,2.6046896861110507,5.662434670819002,2.765620052923688,2.7343675094195836,2.781620394270129,2.81441021709312,2.938462865763099,3.058607177605162,3.0801133828261253,6.249130290793919,3.219875325201284,3.147554663621658,3.1245651453969594,3.1710851610318525,3.41224721784874,3.443018876515494,3.8642323415917974,4.075541435259004,4.200704578213011,4.343805421853684,4.6061696863211745,4.6061696863211745,4.4238481295272205,4.711530201979001,4.962844630259907,5.116995310087166,5.52246041819533,6.215607598755275,6.215607598755275,1,1,1]}</t>
  </si>
  <si>
    <t>Disaster Don't at all go with the ratings. Its not even worth 0 star. Poor execution of script. The whole movie runs with a single bgm (which is quite good) which is the only good part. It's marketed as a comedy movie and I struggled to laugh. They said it will connect with golmaal and the scene u watch at the end of trailer is the only scene in movie. There is no sense in that. All 19 star cast down the garbage. Sanjay mishra tried his best but couldnt make me smile once. All star cast wasted. Bakwaas story. Please wait for netflix if you want to watch this. Dont waste your money. 200ruppees can do wonders. Please save it.</t>
  </si>
  <si>
    <t>{"vectorType":"dense","length":3,"values":[-1307.6122010993245,-1464.184029670827,-1485.2342977637759]}</t>
  </si>
  <si>
    <t>{"vectorType":"dense","length":3,"values":[1,1.0039655943359269e-68,7.239416354176694e-78]}</t>
  </si>
  <si>
    <t>{"vectorType":"sparse","length":11633,"indices":[0,4,5,7,8,9,23,40,50,54,60,65,117,122,170,172,176,196,266,267,359,373,405,406,446,464,488,529,648,658,681,1132,1261,1422,1459,1566,1709,3692,5792,8150,11061,11598,11608,11619],"values":[1.9811832885914546,0.8357102452148159,0.8637494652792088,0.9765095918672099,0.9979581352746933,0.9818287533448098,1.475032775760981,1.6830081056020194,1.7788560643921472,1.8398505770949891,2.02595285672885,3.8918202981106265,2.3761552861619646,2.431417964837014,2.5649493574615367,2.6602595372658615,2.6320886602991656,2.5912666657789103,2.8483117687688013,2.7978809151419095,3.0375537684073297,3.219875325201284,3.2711686195888348,3.353406717825807,3.474767574830074,3.3252358408591105,3.41224721784874,3.3823942546990593,3.68987895444702,3.5765502691400166,3.9130225057612296,4.269697449699962,4.269697449699962,4.51085950651685,4.4238481295272205,4.6061696863211745,4.6061696863211745,5.52246041819533,5.810142490647111,6.215607598755275,6.215607598755275,6.215607598755275,1,1]}</t>
  </si>
  <si>
    <t>If you enjoyed The Man in the Hat, you'll enjoy this Of course, these are totally different movies. What they have in common is a unique simple sweetness and cuteness that is so rare. Add to that the absolute absurdity of its sci-fi fantasy premise. Funny feel good gem! I watched the 2017 short just before the movie, and am happy the story was extended into a full-length movie. I'm always looking for kid-friendly movies, so it was nice to see this could be shown on prime time TV with no editing.</t>
  </si>
  <si>
    <t>{"vectorType":"dense","length":3,"values":[-1242.4639721456165,-1185.95701822571,-1191.4801444004765]}</t>
  </si>
  <si>
    <t>{"vectorType":"dense","length":3,"values":[2.8682096295755333e-25,0.9960225388571734,0.0039774611428265855]}</t>
  </si>
  <si>
    <t>{"vectorType":"sparse","length":11633,"indices":[0,4,5,7,8,11,12,16,20,25,27,30,33,37,44,53,54,67,75,103,115,128,130,137,139,147,148,149,153,172,200,203,204,213,222,267,284,319,360,463,541,547,589,644,645,649,659,697,797,804,844,1037,1215,1274,1334,1353,1489,1574,1616,1737,2231,2304,2466,2591,2655,2735,3557,6809,7582,8135,9461,10064,10731,11606,11616,11619,11620],"values":[1.485887466443591,1.6714204904296317,1.7274989305584176,0.9765095918672099,2.99387440582408,1.0422867223819239,1.103619810398732,1.3404102755541236,2.8231731080440374,1.4156933359746722,1.3793256918037973,1.4239578458245656,1.4406946381800894,1.6723128164852714,1.7612603025017675,1.815004578508458,1.8398505770949891,2.0489423749535485,2.0412203288596382,2.2547944291576973,2.3136349291806306,2.293634262473961,5.802843188165499,2.3869662022661804,2.334043800811838,2.4428466606606367,7.469742514555868,2.5267281446413388,2.5020355320509675,2.6602595372658615,2.749871695955549,2.646074902273905,2.749871695955549,5.468735018839167,2.765620052923688,2.7978809151419095,3.016934481204594,3.0375537684073297,3.0801133828261253,3.219875325201284,3.5414589493287463,8.036766042838112,7.92863160029756,3.7732605633860707,7.46140189793455,3.6506582412937387,3.7732605633860707,3.68987895444702,4.018383021419056,3.9130225057612296,3.8642323415917974,4.075541435259004,4.200704578213011,4.343805421853684,4.711530201979001,4.51085950651685,4.829313237635384,4.51085950651685,4.711530201979001,4.829313237635384,5.116995310087166,4.962844630259907,4.962844630259907,5.116995310087166,5.116995310087166,5.116995310087166,5.52246041819533,6.215607598755275,6.215607598755275,6.215607598755275,6.215607598755275,6.215607598755275,6.215607598755275,1,1,1,1]}</t>
  </si>
  <si>
    <t>Turned out good after the crap in the beginning. Here's The 4K Lowedown on "The Greatest Beer Run Ever" (R - 2022 - Theater) Genre: Comedy/War
My Score: 7.4 Cast=8 Acting=8 Plot=3 Ending=7 Story=9 Humor=7 Chemistry=8 Script=8 War=9 Intense=7
A man's story of leaving New York in 1967 to bring beer to his childhood buddies in the Army while they are fighting in Vietnam.
"You think I have a short fuse...you just don't know when you lit the match." I have been seeing this trailer for weeks and I thought this movie was going to be stupid. Turns out i was right...in the beginning. This turned out to be a good movie...showing a side of the Vietnam war that I hadn't seen in movies before. I bought tickets for this screening before it came out this Friday and I'm glad I did or I would never have seen it. It is worth a watch on streaming or discount movie night...you can't fix stupid but you can get passed it if you're willing.</t>
  </si>
  <si>
    <t>{"vectorType":"dense","length":3,"values":[-2343.1216563061566,-2431.664490341735,-2346.1969213886237]}</t>
  </si>
  <si>
    <t>{"vectorType":"dense","length":3,"values":[0.9558608448584635,3.363027651150989e-39,0.04413915514153656]}</t>
  </si>
  <si>
    <t>{"vectorType":"sparse","length":11633,"indices":[0,4,5,7,9,13,24,62,137,150,168,206,280,346,365,376,404,476,479,485,492,535,560,587,816,936,1104,1431,11609,11616,11617,11618],"values":[1.9811832885914546,1.6714204904296317,1.7274989305584176,1.9530191837344197,0.9818287533448098,1.1066364039381575,1.3404102755541236,1.9887738534870958,2.3869662022661804,2.5267281446413388,2.5780214390288894,2.6320886602991656,5.766806177160142,3.058607177605162,3.1245651453969594,3.102092289544901,3.297836866670996,3.41224721784874,3.5075573976530654,3.3823942546990593,3.443018876515494,3.474767574830074,3.730700948967275,3.6129179133108917,3.9130225057612296,4.343805421853684,4.13616605707544,4.51085950651685,1,1,1,1]}</t>
  </si>
  <si>
    <t>Well Worth the time and money Chris Pine does an outstanding job in this movie. The story line is excellent, acting is very good, and photography is above par.
The movie starts out pulling you into the story line and carries you with suspense through out the entire movie. MY only disappointment was the few curse words and not allowing our kids to watch. For an adult, its a good movie. I will watch again.</t>
  </si>
  <si>
    <t>{"vectorType":"dense","length":3,"values":[-688.4946367879213,-692.4662424611215,-675.0674964973175]}</t>
  </si>
  <si>
    <t>{"vectorType":"dense","length":3,"values":[0.0000014745734551191765,2.778561305640154e-8,0.9999984976409317]}</t>
  </si>
  <si>
    <t>{"vectorType":"sparse","length":11633,"indices":[0,4,5,20,21,65,106,140,187,201,750,11609,11618,11622],"values":[0.9905916442957273,1.6714204904296317,0.8637494652792088,4.234759662066056,4.29687368215113,1.9459101490553132,2.274025791085585,2.4201184095830808,5.1298987149230735,2.689247074139114,3.7732605633860707,1,1,1]}</t>
  </si>
  <si>
    <t>Not Bad It's not bad - it's a thinking movie - it's slow - but it's not bad - better than I thought actually. I enjoyed it - definitely watchable and a good story. Just a slow paced thinking movie!</t>
  </si>
  <si>
    <t>{"vectorType":"dense","length":3,"values":[-235.24655324327307,-233.6046608750999,-245.46709059235027]}</t>
  </si>
  <si>
    <t>{"vectorType":"dense","length":3,"values":[0.16220677405847397,0.8377873192265552,0.000005906714970527415]}</t>
  </si>
  <si>
    <t>{"vectorType":"sparse","length":11633,"indices":[0,4,6,7,9,11,12,24,39,45,67,70,89,95,114,149,211,250,496,561,564,623,632,694,732,766,788,908,918,1095,1181,1346,1517,1971,2109,2369,2571,2817,3030,3361,3535,5855,11613,11619,11621,11629],"values":[1.9811832885914546,0.8357102452148159,0.8780695190539572,1.9530191837344197,0.9818287533448098,1.0422867223819239,1.103619810398732,1.3404102755541236,5.8377304471659395,1.7439688053917064,2.0489423749535485,2.033557456114069,9.01917771663079,2.172556330920725,2.6046896861110507,2.5267281446413388,2.7040621599242547,2.7978809151419095,3.353406717825807,3.5765502691400166,3.68987895444702,3.6129179133108917,3.5414589493287463,4.200704578213011,4.269697449699962,3.8642323415917974,3.7732605633860707,4.269697449699962,4.018383021419056,4.075541435259004,4.200704578213011,4.4238481295272205,4.6061696863211745,10.233990620174332,5.29931686688112,4.962844630259907,5.116995310087166,5.29931686688112,5.52246041819533,5.810142490647111,5.52246041819533,5.810142490647111,1,1,1,1]}</t>
  </si>
  <si>
    <t>It delivers on what it promised This movie was made as an homage to all of the "b" horror movies. It's supposed to be campy. Is it going to be everyone's flavor? Probably not, it's a campy cult movie. For a group of musicians, their acting was pretty good... kinda got a new found respect for Pat Smear.
If you're a horror fan, comedy fan, metal fan, or foo fighters fan- just watch it.
Expect a couple of references to horror movies - exorcist and the evil dead. And watch it a few times for the Easter eggs.</t>
  </si>
  <si>
    <t>{"vectorType":"dense","length":3,"values":[-1457.1429468885822,-1335.1460359635187,-1402.2023265033997]}</t>
  </si>
  <si>
    <t>{"vectorType":"dense","length":3,"values":[1.0409138233287588e-53,1,7.547846191699105e-30]}</t>
  </si>
  <si>
    <t>{"vectorType":"sparse","length":11633,"indices":[0,4,6,7,10,17,18,21,22,23,26,28,31,40,48,68,70,72,76,77,79,92,100,122,158,244,274,283,284,290,320,343,394,427,456,476,508,520,539,611,671,672,707,833,923,976,1112,1293,1345,1402,1403,1766,1775,1904,1943,1950,2143,2305,2532,3066,3175,3244,3725,3738,5207,5936,6312,10397,10547,11604,11616,11619],"values":[2.971774932887182,2.5071307356444477,0.8780695190539572,1.9530191837344197,1.0916436193520163,1.317767798804364,1.3480731482996928,1.4322912273837098,1.4406946381800894,2.950065551521962,1.4491692651710617,1.5381167511875578,1.4926543771108005,1.6830081056020194,1.8335809640813936,3.8366443850729683,2.033557456114069,2.1212630365331746,2.18136696060288,4.209467469163928,4.193140847885607,4.398449156005773,2.1992245780028865,2.431417964837014,5.0534562892826775,2.7978809151419095,2.9575110607337933,2.831217335409501,3.016934481204594,2.9575110607337933,6.342170322063705,2.9769291465908947,3.147554663621658,3.1710851610318525,4.200704578213011,3.41224721784874,3.443018876515494,6.886037753030988,3.5075573976530654,4.200704578213011,3.6129179133108917,3.730700948967275,8.036766042838112,3.96431580014878,4.200704578213011,4.018383021419056,4.075541435259004,4.343805421853684,9.212339372642349,4.6061696863211745,4.6061696863211745,4.6061696863211745,4.962844630259907,5.116995310087166,4.711530201979001,4.711530201979001,4.829313237635384,5.116995310087166,5.116995310087166,5.29931686688112,5.52246041819533,5.29931686688112,5.52246041819533,5.52246041819533,5.810142490647111,5.810142490647111,6.215607598755275,6.215607598755275,6.215607598755275,1,1,1]}</t>
  </si>
  <si>
    <t>Extremely Boring There is nothing good in the Screenplay / Writing / Dialogue even the sets look artificial. Dialogues are written by Farhad Samji so as expected it feels kiddish. This is the first worst movie directed by Rohit Shetty and for Ranveer Singh. Old Hindi movie songs are used in the Background which irritates and the same old jokes, poor presentation make it dull and boring. Ranveer is doing a double role so there is no difference in the characters, both wear the same type of clothes, and the same hairstyle, so there is nothing different, the connection between them is taken from Judwa movie which feels cringe. Better not to talk about Varun who also played a double role.
Good is Trio Sanjay Mishra, Siddhartha Jadhav, and Johnny Sir and Deepika's song, just because of them I am giving 1 star to the movie.
I will say save the Money by watching this movie in the theater and instead watch Angoor movie.</t>
  </si>
  <si>
    <t>{"vectorType":"dense","length":3,"values":[-2210.324734652417,-2538.4720091479126,-2568.6269776578974]}</t>
  </si>
  <si>
    <t>{"vectorType":"dense","length":3,"values":[1,3.0721996476809163e-143,2.462141504632418e-156]}</t>
  </si>
  <si>
    <t>{"vectorType":"sparse","length":11633,"indices":[0,4,6,8,11,17,18,20,21,25,26,40,48,49,51,57,69,71,91,94,100,111,148,160,169,174,175,182,194,207,208,255,266,268,272,281,306,324,339,351,357,367,455,469,497,542,591,629,650,735,772,812,837,929,935,1035,1078,1161,1177,1266,1318,1324,1377,1411,1432,1448,1489,1503,1566,1635,1681,1780,1844,1851,1856,2025,2059,2126,2150,2169,2247,2394,2435,2442,2548,2624,2660,2674,2696,2782,2836,2840,2849,3002,3454,3490,3635,3751,3760,3764,3807,3848,3912,4153,4158,4404,4423,4583,4886,5254,5294,5659,5859,5988,6197,6454,6821,7052,7129,7177,7248,7438,7471,7531,7622,7891,8429,8537,8603,8757,8858,8945,9366,9404,9785,9898,10290,10306,10848,10853,11197,11594,11604,11617,11619,11625],"values":[0.49529582214786366,0.8357102452148159,2.634208557161872,0.9979581352746933,1.0422867223819239,2.635535597608728,1.3480731482996928,1.4115865540220187,1.4322912273837098,1.4156933359746722,1.4491692651710617,1.6830081056020194,1.8335809640813936,3.499398960201383,1.7213689734744655,1.8783168579227851,1.9815010941580158,2.0412203288596382,2.18136696060288,2.0965704239428034,2.1992245780028865,2.274025791085585,2.4899141715186226,2.4428466606606367,2.6046896861110507,2.5143056246427817,2.7040621599242547,2.781620394270129,2.719100037288795,2.749871695955549,2.831217335409501,2.9197707327509463,2.8483117687688013,2.938462865763099,2.8483117687688013,2.9575110607337933,3.102092289544901,3.68987895444702,3.817712325956905,3.102092289544901,3.245193133185574,3.102092289544901,3.297836866670996,3.3252358408591105,3.474767574830074,3.5765502691400166,3.5765502691400166,3.8642323415917974,3.6129179133108917,3.7732605633860707,8.27233211415088,3.817712325956905,3.9130225057612296,3.96431580014878,4.018383021419056,4.018383021419056,4.200704578213011,4.13616605707544,4.269697449699962,4.6061696863211745,4.343805421853684,4.4238481295272205,4.343805421853684,4.343805421853684,4.51085950651685,4.711530201979001,4.829313237635384,4.4238481295272205,4.6061696863211745,4.6061696863211745,4.711530201979001,4.6061696863211745,4.711530201979001,4.711530201979001,4.711530201979001,4.962844630259907,4.829313237635384,4.829313237635384,5.116995310087166,4.962844630259907,5.116995310087166,5.116995310087166,4.962844630259907,4.962844630259907,5.29931686688112,5.29931686688112,5.29931686688112,11.04492083639066,5.116995310087166,5.116995310087166,5.29931686688112,5.29931686688112,5.29931686688112,5.29931686688112,5.52246041819533,5.52246041819533,5.52246041819533,5.52246041819533,5.52246041819533,5.52246041819533,5.810142490647111,5.52246041819533,5.52246041819533,5.52246041819533,5.52246041819533,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</si>
  <si>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NO HIDING THIS STOCKING STUFFER...! Currently in theaters, a Christmas movie you thought you didn't want &amp; you were right. Playing fast &amp; loose w/Die Hard's plotline, we have a bunch of thieves holding a family &amp; its rich matriarch, Beverly D'Angelo, hostage in order for D'Angelo to give up a passel of dough she has foraged somewhere in her home. The crooks, led by John Leguizamo, make mince meat (pie?) out of the rent-a-cops at the estate &amp; even when back-up arrives, it turns out they're in league w/Leguizamo so who can the beleaguered captives look toward for help; why the actual Santa Claus, David Harbour, of course! Meting out justice w/a sharpened candy cane &amp; even a deadlier quip, Harbour engages the bad guys &amp; dispatches them in a manner which would make the Toxic Avenger proud but w/all the spit &amp; polish thrown into the narrative by director Tommy Wirkola (Hansel &amp; Gretel: Witch Hunters/Dead Snow) you get the dreadful feeling of who was this made for? Surely not me since it's essentially an extended SNL skit or the opening gambit from 1988's Scrooged which involved Lee Majors, not something I should have to suffer 90 minutes through. To be honest me &amp; my viewing buddy were off to see something else which we missed so this was the consolation prize...I rather have the lump of coal. Also starring Alex Hassell (late of Netflix's Cowboy Bebop series) as D'Angelo's son, Cam Gigandet as his brother-in-law &amp; Alexis Louder, so good in last year's Copshop, as his estranged wife.</t>
  </si>
  <si>
    <t>{"vectorType":"dense","length":3,"values":[-6424.341078512353,-6348.445421263226,-6344.349553382796]}</t>
  </si>
  <si>
    <t>{"vectorType":"dense","length":3,"values":[1.7904173999760235e-35,0.016368897664096386,0.9836311023359036]}</t>
  </si>
  <si>
    <t>{"vectorType":"sparse","length":11633,"indices":[0,4,6,9,11,13,14,20,21,23,24,27,44,45,50,68,94,99,108,128,139,152,154,267,326,448,460,483,507,524,574,639,672,690,800,823,852,854,947,982,1048,1083,1087,1157,1187,1196,1209,1411,2275,2337,2798,3032,6038,8289,8857,9331,11610,11616,11618,11625],"values":[1.485887466443591,2.5071307356444477,1.7561390381079145,0.9818287533448098,2.0845734447638478,1.1066364039381575,1.2150226405125208,1.4115865540220187,1.4322912273837098,1.475032775760981,1.3404102755541236,1.3793256918037973,1.7612603025017675,1.7439688053917064,3.5577121287842943,3.8366443850729683,2.0965704239428034,2.217406897086077,2.1638226509519707,2.293634262473961,2.334043800811838,2.4899141715186226,2.454407483061713,2.7978809151419095,2.9769291465908947,3.2711686195888348,3.474767574830074,3.474767574830074,6.764788509398119,3.3823942546990593,3.443018876515494,3.68987895444702,3.730700948967275,3.730700948967275,4.018383021419056,8.539394899399923,3.9130225057612296,3.9130225057612296,4.13616605707544,4.018383021419056,4.13616605707544,4.13616605707544,4.075541435259004,4.269697449699962,4.343805421853684,4.343805421853684,4.269697449699962,4.343805421853684,10.233990620174332,4.962844630259907,5.116995310087166,5.29931686688112,6.215607598755275,6.215607598755275,6.215607598755275,6.215607598755275,1,1,1,1]}</t>
  </si>
  <si>
    <t>It's as good as it was ever gonna get It's very mediocre but I don't think they could have made this any better. There was nothing special, it wasn't particularly dramatic, thrilling, entertaining or aesthetic; it was just... there. Only made it through the whole movie because ZoÃ« Kravitz is in it. It has a runtime of about 1hr30 but it feels really short because a huge chunk of that time is spent exploring aspects of the movie that lead to nothing whilst leaving out huge gaping plot holes. Quite a cliche where the avaricious billionaire, or soon to be, is hiding a crime and a junior employee somehow gets the better of them. Not the worst movie you could find but it is dull and ZoÃ« Kravitz deserves better acting opportunities than this.</t>
  </si>
  <si>
    <t>{"vectorType":"dense","length":3,"values":[-1727.6067445971823,-1774.621661793907,-1782.5035990513575]}</t>
  </si>
  <si>
    <t>{"vectorType":"dense","length":3,"values":[1,3.81663733500232e-21,1.440784529928693e-24]}</t>
  </si>
  <si>
    <t>{"vectorType":"sparse","length":11633,"indices":[0,4,6,13,14,19,24,25,28,30,32,33,38,40,48,61,70,83,87,88,94,137,154,156,159,178,181,196,203,217,223,233,242,304,437,441,443,464,544,738,787,843,849,867,1274,1520,3037,3397,4252,5143,11606,11619],"values":[0.9905916442957273,0.8357102452148159,0.8780695190539572,4.42654561575263,1.2150226405125208,1.3480731482996928,1.3404102755541236,1.4156933359746722,1.5381167511875578,1.4239578458245656,1.5105920777974677,2.8813892763601787,1.9529277217139598,1.6830081056020194,3.667161928162787,2.0567245153956035,4.067114912228138,4.209467469163928,2.0804410420129194,2.172556330920725,2.0965704239428034,2.3869662022661804,2.454407483061713,7.656137857876886,2.5267281446413388,2.5143056246427817,2.7343675094195836,5.182533331557821,2.646074902273905,2.689247074139114,2.7343675094195836,2.719100037288795,2.9575110607337933,3.245193133185574,7.37975790889404,3.68987895444702,3.3252358408591105,3.3252358408591105,3.443018876515494,3.7732605633860707,3.730700948967275,3.96431580014878,3.817712325956905,8.036766042838112,4.343805421853684,4.51085950651685,5.29931686688112,5.29931686688112,5.52246041819533,5.810142490647111,1,1]}</t>
  </si>
  <si>
    <t>Teen Tropes With a Twist This production plays with the fact that every audience member knows about movies with teens &amp; mean girls. That we know every trope in the book.
And it plays with all that very well.
Then, just when things look straightforward, "Do Revenge" adds a twist midway through that I honestly wasn't expecting.
Added tension. Added scenes where the two leads really had to sell.
Which they did.
AND THEN the movie twisted back to make for a satisfying, comfortable ending that we might have expected from the first.
All in all, a fresh, fun ride.
Well edited, well acted, with a good score.
It would have been worth a ticket, but it's on netflix. (So a bargain, as well.)</t>
  </si>
  <si>
    <t>{"vectorType":"dense","length":3,"values":[-1279.6444923637534,-1353.3894741877234,-1298.1651414596809]}</t>
  </si>
  <si>
    <t>{"vectorType":"dense","length":3,"values":[0.9999999909513396,9.396396228167485e-33,9.048660466184663e-9]}</t>
  </si>
  <si>
    <t>{"vectorType":"sparse","length":11633,"indices":[0,4,7,9,13,20,21,22,72,77,78,90,93,95,115,152,182,203,214,253,299,376,752,885,1109,1652,5791,11608,11617,11620,11623],"values":[0.49529582214786366,0.8357102452148159,0.9765095918672099,0.9818287533448098,1.1066364039381575,1.4115865540220187,1.4322912273837098,1.4406946381800894,2.1212630365331746,2.104733734581964,2.0804410420129194,2.0804410420129194,4.434813794172154,4.34511266184145,2.3136349291806306,2.4899141715186226,2.781620394270129,2.646074902273905,2.6602595372658615,2.81441021709312,2.883403088580071,3.102092289544901,3.730700948967275,3.9130225057612296,4.13616605707544,4.962844630259907,5.810142490647111,1,1,1,1]}</t>
  </si>
  <si>
    <t>Pretty good Wow I just can't believe the bad reviews. I use imdb scores and written reviews religiously and 95% of the time u think they are spot on. I watched this with my family and we were all very entertained throughout the entire movie. That should say enough. It was pretty well done and interesting.</t>
  </si>
  <si>
    <t>{"vectorType":"dense","length":3,"values":[-578.6748761255353,-603.5682438927337,-591.3436253490732]}</t>
  </si>
  <si>
    <t>{"vectorType":"dense","length":3,"values":[0.9999968520133349,1.545063651286118e-11,0.0000031479712144404886]}</t>
  </si>
  <si>
    <t>{"vectorType":"sparse","length":11633,"indices":[0,4,7,9,21,24,31,38,40,43,117,149,298,358,3487,4351,9843,11452,11610,11619,11621,11629],"values":[0.9905916442957273,0.8357102452148159,0.9765095918672099,0.9818287533448098,2.8645824547674197,1.3404102755541236,1.4926543771108005,1.9529277217139598,1.6830081056020194,1.7439688053917064,2.3761552861619646,2.5267281446413388,3.102092289544901,3.102092289544901,5.52246041819533,5.810142490647111,6.215607598755275,6.215607598755275,1,1,1,1]}</t>
  </si>
  <si>
    <t>So bad it's good! If you're looking for a fun campy,horror movie with lots of gore and bad acting, then watch this movie! It was so silly,never took itself seriously and was the ONLY time Whitney Cummings was funny.</t>
  </si>
  <si>
    <t>{"vectorType":"dense","length":3,"values":[-492.98412286113944,-460.9748134176787,-514.2402789357652]}</t>
  </si>
  <si>
    <t>{"vectorType":"dense","length":3,"values":[1.2546816291588554e-14,0.9999999999999873,7.363804491339121e-24]}</t>
  </si>
  <si>
    <t>{"vectorType":"sparse","length":11633,"indices":[0,4,7,15,21,24,31,38,43,66,84,95,229,235,248,289,298,322,358,464,596,669,1031,1237,1260,1350,1517,4049,4908,9776,11613,11619,11621,11629],"values":[0.49529582214786366,0.8357102452148159,0.9765095918672099,1.21839532499116,2.8645824547674197,1.3404102755541236,1.4926543771108005,3.9058554434279196,6.975875221566826,1.9529277217139598,2.1380701548495558,2.172556330920725,2.781620394270129,2.689247074139114,2.749871695955549,3.0801133828261253,3.102092289544901,3.058607177605162,3.102092289544901,3.3252358408591105,3.5765502691400166,3.730700948967275,4.200704578213011,4.269697449699962,4.343805421853684,4.6061696863211745,4.6061696863211745,5.52246041819533,5.810142490647111,6.215607598755275,1,1,1,1]}</t>
  </si>
  <si>
    <t>Silly, dumb, stoopid. But boy, is it fun. Lots of laughs, lots of gore, lots of bad acting, bad editing and direction, but, despite all this, I had a lot of fun watching it.
Grohl is pretty good, the rest of the band, not so much.
To be picky, in a movie that is not meant to be taken too seriously, it is a bit too long and that is not how you wire a car, Pat!!</t>
  </si>
  <si>
    <t>{"vectorType":"dense","length":3,"values":[-866.2145416506032,-877.0141337001478,-871.8803890061222]}</t>
  </si>
  <si>
    <t>{"vectorType":"dense","length":3,"values":[0.9965294659221986,0.000020337001036199903,0.003450197076765343]}</t>
  </si>
  <si>
    <t>{"vectorType":"sparse","length":11633,"indices":[0,4,15,29,39,45,97,154,169,229,235,274,343,357,764,834,842,1046,1100,1345,3074,4455,5577,11610,11619,11621,11629],"values":[0.49529582214786366,0.8357102452148159,1.21839532499116,1.4971087274601806,1.9459101490553132,1.7439688053917064,2.1380701548495558,2.454407483061713,2.6046896861110507,5.563240788540258,2.689247074139114,5.915022121467587,2.9769291465908947,3.245193133185574,3.8642323415917974,3.96431580014878,3.96431580014878,4.343805421853684,4.269697449699962,4.6061696863211745,5.29931686688112,5.810142490647111,5.810142490647111,1,1,1,1]}</t>
  </si>
  <si>
    <t>This was hilarious You can tell the Foos love a good laugh. This wasn't so much a horror movie but instead was a series of inside jokes and double entendre. I found myself laughing at the jokes and then ultimately at the silliness. Thanks Dave and the rest of the guys!</t>
  </si>
  <si>
    <t>{"vectorType":"dense","length":3,"values":[-738.9637927762296,-727.1225894967001,-676.9346411133163]}</t>
  </si>
  <si>
    <t>{"vectorType":"dense","length":3,"values":[1.151016940756897e-27,1.598272985909825e-22,1]}</t>
  </si>
  <si>
    <t>{"vectorType":"sparse","length":11633,"indices":[0,5,6,7,8,10,13,14,16,20,21,22,23,24,25,28,37,48,55,58,69,71,77,80,82,97,109,119,138,139,141,143,161,170,179,233,236,237,240,250,251,253,271,275,278,307,340,342,345,349,360,367,424,425,439,464,495,508,510,568,604,615,617,620,623,632,764,783,798,815,818,858,885,910,979,986,987,994,996,999,1160,1164,1181,1197,1269,1302,1513,1693,1792,1801,1832,2021,2144,2185,2232,2317,2374,2390,2421,2544,2663,2723,2766,3381,3419,4245,4900,4950,5023,5778,5946,6004,9238,10359,10388,11605,11618,11632],"values":[0.49529582214786366,0.8637494652792088,3.512278076215829,0.9765095918672099,0.9979581352746933,1.0916436193520163,1.1066364039381575,1.2150226405125208,1.3404102755541236,1.4115865540220187,1.4322912273837098,1.4406946381800894,1.475032775760981,2.6808205511082472,4.2470800079240165,3.0762335023751155,3.344625632970543,1.8335809640813936,1.8211584440828366,1.9115425055511055,1.9815010941580158,2.0412203288596382,2.104733734581964,2.1465808445174646,2.0412203288596382,2.1380701548495558,2.274025791085585,2.2837819660309497,2.4089451089849554,2.334043800811838,2.3761552861619646,2.466103522824904,5.0534562892826775,5.1298987149230735,2.7343675094195836,2.719100037288795,2.81441021709312,2.674648274717961,2.781620394270129,2.7978809151419095,2.883403088580071,2.81441021709312,3.474767574830074,2.883403088580071,2.8483117687688013,4.018383021419056,2.9967317738870745,3.1245651453969594,3.245193133185574,3.0375537684073297,3.0801133828261253,3.102092289544901,6.5423372391776695,3.41224721784874,3.3823942546990593,3.3252358408591105,3.3252358408591105,3.443018876515494,3.3823942546990593,3.5414589493287463,12.602113734639033,3.6129179133108917,3.6129179133108917,3.6506582412937387,3.6129179133108917,3.5414589493287463,3.8642323415917974,3.9130225057612296,4.4238481295272205,8.036766042838112,3.9130225057612296,3.9130225057612296,3.9130225057612296,4.018383021419056,4.075541435259004,3.96431580014878,4.075541435259004,4.13616605707544,8.539394899399923,4.075541435259004,4.269697449699962,8.687610843707368,4.200704578213011,8.687610843707368,4.4238481295272205,4.269697449699962,4.6061696863211745,4.6061696863211745,4.711530201979001,4.711530201979001,4.711530201979001,4.829313237635384,4.962844630259907,4.829313237635384,4.962844630259907,4.962844630259907,5.116995310087166,4.962844630259907,5.116995310087166,5.116995310087166,5.116995310087166,5.29931686688112,5.116995310087166,5.29931686688112,5.52246041819533,5.52246041819533,12.43121519751055,5.810142490647111,5.810142490647111,5.810142490647111,5.810142490647111,5.810142490647111,6.215607598755275,6.215607598755275,6.215607598755275,1,1,1]}</t>
  </si>
  <si>
    <t>A very disappointing late-career outing from Hill Walter Hill making a Western with Christoph Waltz and Willem Dafoe? Count me in! At least that's what I was thinking before I saw the trailer, which was already a little underwhelming, to say the least.
Unfortunately, the first impression didn't deceive: Everything here feels amateurish almost beyond belief. From the "color grading", which is really just a sepia filter reminiscent of FROM DUSK TILL DAWN 3, to the cinematography, the most obvious CGI blood and smoke as well as the editing with its constant and obnoxious fade-outs. If anyone would have told me that this is an amateur production made for YouTube, I would have believed them in an instant.
The story is as generic as they come, the writing especially in the first act extremely uninspired, accompanied by wooden acting. If Christoph Waltz playing a bounty hunter sounds promising and somewhat exciting to you, make no mistake: He is the blandest I have ever seen him here. Always a joy to watch though and probably the only bright spot in this mess is Willem Dafoe - although his character ultimately surves no purpose for the main narrative.
It's always baffling to witness former great directors reaching late-career lows - Brian De Palma would come to mind here. The problem isn't that Hill tried to make a B movie, as he successfully did before. DEAD FOR A DOLLAR is unfortunately just bad.</t>
  </si>
  <si>
    <t>{"vectorType":"dense","length":3,"values":[-3971.5118721379504,-3984.54722563854,-4093.358152205848]}</t>
  </si>
  <si>
    <t>{"vectorType":"dense","length":3,"values":[0.9999978181898516,0.0000021818101484055564,1.2101298634007035e-53]}</t>
  </si>
  <si>
    <t>{"vectorType":"sparse","length":11633,"indices":[0,5,7,9,13,14,15,18,19,27,33,43,49,55,56,60,77,85,89,93,94,117,122,130,134,137,141,142,198,212,218,221,229,248,253,260,270,280,319,349,359,366,375,382,429,476,545,727,776,847,1088,1179,1193,1399,1709,2292,2649,2736,2745,2936,2964,3833,5973,6044,7555,11605,11616,11619,11620],"values":[1.485887466443591,2.5912483958376265,1.9530191837344197,0.9818287533448098,1.1066364039381575,2.4300452810250417,1.21839532499116,1.3480731482996928,1.3480731482996928,1.3793256918037973,1.4406946381800894,1.7439688053917064,1.7496994801006915,1.8211584440828366,1.8718021769015913,4.0519057134577,2.104733734581964,2.1992245780028865,2.2547944291576973,2.217406897086077,4.193140847885607,2.3761552861619646,2.431417964837014,2.9014215940827497,2.466103522824904,2.3869662022661804,2.3761552861619646,2.3237873006446486,2.719100037288795,2.749871695955549,2.719100037288795,2.765620052923688,2.781620394270129,2.749871695955549,2.81441021709312,5.662434670819002,2.938462865763099,2.883403088580071,3.0375537684073297,3.0375537684073297,3.0375537684073297,3.195182712610913,3.102092289544901,3.1710851610318525,3.3252358408591105,3.41224721784874,3.5075573976530654,4.200704578213011,7.5465211267721415,3.9130225057612296,4.075541435259004,4.343805421853684,4.200704578213011,4.51085950651685,4.6061696863211745,5.116995310087166,5.116995310087166,5.116995310087166,5.116995310087166,5.29931686688112,5.29931686688112,5.52246041819533,5.810142490647111,6.215607598755275,6.215607598755275,1,1,1,1]}</t>
  </si>
  <si>
    <t>A fine line between reality and fiction! What a well-made movie. Big fan of Efron for his part in this movie. It's a story that will move you to tears. It is not as the title leads you to believe. It's really a story that touches you on different levels. It's emotional, educational, and heart-warming. The direction, the scenes, the story - all put together really well. At times, it's so funny you burst out laughing at the simplicity of the main lead and how he lacks understanding of his surrounding. In other instances, it shows you the reality of war and how little we know of it. It's devastating for both sides. The aftermath of such a travesty. I recommend anyone to watch this. You'll learn a lot but also it will resonate with you too. I don't write reviews until I am moved by something. Out of so much filth and garbage that are movies and shows, this is a gem worth the money you pay to watch.</t>
  </si>
  <si>
    <t>{"vectorType":"dense","length":3,"values":[-1839.767741339545,-1885.494995014552,-1800.2860165865095]}</t>
  </si>
  <si>
    <t>{"vectorType":"dense","length":3,"values":[7.13353512033743e-18,9.867584635651513e-38,1]}</t>
  </si>
  <si>
    <t>{"vectorType":"sparse","length":11633,"indices":[0,5,16,32,53,187,249,427,520,661,2023,2341,6017,11610,11616,11618,11625],"values":[1.485887466443591,0.8637494652792088,2.6808205511082472,1.5105920777974677,1.815004578508458,2.5649493574615367,2.7978809151419095,3.1710851610318525,3.443018876515494,3.7732605633860707,4.829313237635384,10.59863373376224,5.810142490647111,1,1,1,1]}</t>
  </si>
  <si>
    <t>Terrible movie, great apartment This movie is slow, boring, and clichÃ©. The story is ridiculous, and the casting was poor. The only great thing about this movie is the loft apartment.</t>
  </si>
  <si>
    <t>{"vectorType":"dense","length":3,"values":[-437.49214445006214,-420.70475738011436,-424.7239706892019]}</t>
  </si>
  <si>
    <t>{"vectorType":"dense","length":3,"values":[5.03033222344146e-8,0.9823499754155478,0.017649974281129823]}</t>
  </si>
  <si>
    <t>{"vectorType":"sparse","length":11633,"indices":[0,6,7,9,11,12,29,33,38,43,51,54,59,60,65,68,69,89,99,102,111,136,144,170,185,237,272,283,341,348,360,417,467,473,534,576,585,596,621,668,694,708,732,875,918,950,1046,1083,1138,1222,1350,1376,1794,1897,3074,3415,5759,5980,8274,10120,10783,11613,11619,11621,11629],"values":[0.49529582214786366,0.8780695190539572,4.8825479593360495,0.9818287533448098,3.1268601671457716,1.103619810398732,1.4971087274601806,1.4406946381800894,7.811710886855839,1.7439688053917064,3.442737946948931,3.6797011541899782,1.8273504143307575,2.02595285672885,1.9459101490553132,1.9183221925364842,1.9815010941580158,4.509588858315395,2.217406897086077,2.2837819660309497,2.274025791085585,4.908814966123426,2.5020355320509675,2.5649493574615367,2.5143056246427817,2.674648274717961,2.8483117687688013,2.831217335409501,3.1710851610318525,3.058607177605162,3.0801133828261253,3.219875325201284,3.2711686195888348,3.443018876515494,4.13616605707544,3.5414589493287463,7.37975790889404,7.153100538280033,3.5765502691400166,3.5765502691400166,4.200704578213011,3.6506582412937387,4.269697449699962,3.96431580014878,4.018383021419056,4.018383021419056,8.687610843707368,4.13616605707544,4.269697449699962,4.343805421853684,4.6061696863211745,4.4238481295272205,4.711530201979001,4.711530201979001,5.29931686688112,5.52246041819533,5.810142490647111,5.810142490647111,6.215607598755275,6.215607598755275,6.215607598755275,1,1,1,1]}</t>
  </si>
  <si>
    <t>Silly, gory fun for Foo Fighters fans, I'm in! By watching the trailer you know what's on offer, so let's not get too serious about this.
It's clearly a fun time with the Foos, nothing else.
The directing and cinematography was mediocre at its best, but I didn't watch this (and enjoy it) because I wanted to watch a cinematic masterpiece, I wanted to watch Dave Grohl and the gang being silly, and damn right I've got a lot of that!
As a surprising plus, I was quite impressed by the super gory deaths, Tom Savini style, fans of his B-Class movies will love this, some Mortal Kombat fatality stuff here!
I thank for the show and the fun, Dave always delivers!
Now I've got to go watch interviews and anecdotes about the making of, which I'm sure will be fun too!</t>
  </si>
  <si>
    <t>{"vectorType":"dense","length":3,"values":[-2040.6391761284099,-2002.8667677966437,-1952.290541179181]}</t>
  </si>
  <si>
    <t>{"vectorType":"dense","length":3,"values":[4.272433954202929e-39,1.083986477605879e-22,1]}</t>
  </si>
  <si>
    <t>{"vectorType":"sparse","length":11633,"indices":[0,6,7,13,28,32,39,42,44,48,55,58,78,89,91,96,105,112,116,120,128,148,153,177,198,211,218,226,240,299,301,352,443,495,511,605,647,660,684,743,785,919,1506,1521,1792,2083,2360,2590,2678,2721,3273,4998,6768,9330,11605,11616,11622,11628],"values":[0.9905916442957273,0.8780695190539572,0.9765095918672099,1.1066364039381575,1.5381167511875578,1.5105920777974677,1.9459101490553132,1.7612603025017675,1.7612603025017675,1.8335809640813936,1.8211584440828366,1.9115425055511055,2.0804410420129194,2.2547944291576973,2.18136696060288,2.264363880173848,2.217406897086077,2.274025791085585,4.398449156005773,8.249615087866648,2.293634262473961,2.4899141715186226,2.5020355320509675,2.5520459526256287,2.719100037288795,2.7040621599242547,2.719100037288795,2.7978809151419095,2.781620394270129,2.883403088580071,2.9197707327509463,2.9967317738870745,6.650471681718221,3.3252358408591105,10.424302724490222,3.5414589493287463,3.6129179133108917,3.730700948967275,3.68987895444702,3.730700948967275,3.730700948967275,8.27233211415088,4.51085950651685,9.212339372642349,4.711530201979001,4.829313237635384,4.962844630259907,5.116995310087166,5.116995310087166,5.116995310087166,5.29931686688112,5.810142490647111,6.215607598755275,6.215607598755275,1,1,1,1]}</t>
  </si>
  <si>
    <t>Interesting concept that brings too little. Interesting concept that is kept mysterious in previews, but quickly spoils the overall concept in the first 10 minutes (or suggests it loudly). Still, there is a mild edge as we try to understand what is happening. After things are clear on the plot, this turns into a mind game psychological thriller. But it lacks enough tension to be a thriller. Maika Moore and Jake Lacy play off each other well, making their couple in tension highly believable. But, the movie overall boils down to a very small point, and this was underwhelming for me. The movie is less mysterious when watching than what the previews suggest leaving a horror and thriller fan disappointed.</t>
  </si>
  <si>
    <t>{"vectorType":"dense","length":3,"values":[-1694.319281945827,-1693.6078379678418,-1689.7471370080352]}</t>
  </si>
  <si>
    <t>{"vectorType":"dense","length":3,"values":[0.010021210538656457,0.020412508579158002,0.9695662808821854]}</t>
  </si>
  <si>
    <t>{"vectorType":"sparse","length":11633,"indices":[0,6,7,17,21,24,33,34,35,69,77,100,137,161,195,249,279,285,316,330,370,407,511,523,616,675,731,853,985,1731,1827,1882,2016,2194,3814,4017,4969,10244,11612,11616,11617,11620],"values":[0.49529582214786366,0.8780695190539572,0.9765095918672099,1.317767798804364,2.8645824547674197,1.3404102755541236,1.4406946381800894,1.51968304949872,1.7554631848174416,1.9815010941580158,2.104733734581964,2.1992245780028865,2.3869662022661804,2.5267281446413388,2.674648274717961,2.7978809151419095,2.81441021709312,2.9575110607337933,2.938462865763099,3.016934481204594,3.102092289544901,3.195182712610913,3.474767574830074,3.5414589493287463,3.5765502691400166,3.817712325956905,3.6506582412937387,3.9130225057612296,4.018383021419056,4.829313237635384,4.711530201979001,4.829313237635384,4.829313237635384,4.962844630259907,5.52246041819533,5.52246041819533,5.810142490647111,6.215607598755275,1,1,1,1]}</t>
  </si>
  <si>
    <t>Not even worth the 2 stars. This movie is simply bad. Bad in ways you didn't know were possible. For such a cool concept.. it was an epic flop. Terrible acting, writing, action, etc. And the cherry on top? 2022 politically correct BS. Where all men are either awful or incapable and women reign supreme. What a painful experience. Make your least favorite person watch this.</t>
  </si>
  <si>
    <t>{"vectorType":"dense","length":3,"values":[-1063.5117446830839,-1089.954154610563,-1091.7283632349954]}</t>
  </si>
  <si>
    <t>{"vectorType":"dense","length":3,"values":[0.9999999999961608,3.2825192396122893e-12,5.567731261258799e-13]}</t>
  </si>
  <si>
    <t>{"vectorType":"sparse","length":11633,"indices":[0,6,9,10,12,14,15,20,22,26,27,30,32,35,37,44,47,49,53,54,57,75,78,79,91,99,108,121,129,132,134,141,178,183,213,233,240,259,280,287,309,346,351,368,370,373,417,467,468,514,638,650,661,665,682,730,740,749,829,842,846,853,884,896,927,956,989,1111,1112,1152,1181,1232,1258,1331,1335,1445,1592,1713,1739,1764,2126,2287,2316,2402,2430,2445,2450,2460,2553,2881,3144,3344,3366,3775,4302,4316,4461,4926,5750,6204,6644,6941,8912,9436,11350,11612,11616,11617,11620],"values":[0.9905916442957273,0.8780695190539572,0.9818287533448098,1.0916436193520163,2.207239620797464,4.860090562050083,1.21839532499116,1.4115865540220187,1.4406946381800894,2.8983385303421234,1.3793256918037973,1.4239578458245656,1.5105920777974677,1.7554631848174416,1.6723128164852714,7.04504121000707,1.7326050467413914,1.7496994801006915,1.815004578508458,1.8398505770949891,1.8783168579227851,4.0824406577192764,2.0804410420129194,2.0965704239428034,4.36273392120576,2.217406897086077,2.1638226509519707,2.431417964837014,2.9014215940827497,2.454407483061713,2.466103522824904,2.3761552861619646,2.5143056246427817,2.6046896861110507,2.7343675094195836,2.719100037288795,2.781620394270129,2.7343675094195836,2.883403088580071,2.9575110607337933,2.9197707327509463,3.058607177605162,3.102092289544901,3.297836866670996,3.102092289544901,3.219875325201284,3.219875325201284,3.2711686195888348,3.443018876515494,3.5075573976530654,3.6129179133108917,3.6129179133108917,7.5465211267721415,3.6506582412937387,3.68987895444702,3.817712325956905,7.5465211267721415,7.5465211267721415,7.92863160029756,3.96431580014878,3.9130225057612296,7.826045011522459,4.075541435259004,3.96431580014878,3.9130225057612296,4.075541435259004,4.018383021419056,17.695392518108882,4.075541435259004,9.0217190130337,4.200704578213011,4.200704578213011,8.847696259054441,4.4238481295272205,4.343805421853684,4.4238481295272205,4.829313237635384,4.6061696863211745,4.6061696863211745,4.6061696863211745,4.829313237635384,10.233990620174332,4.962844630259907,4.962844630259907,4.962844630259907,5.116995310087166,5.116995310087166,4.962844630259907,5.116995310087166,5.52246041819533,5.29931686688112,5.29931686688112,5.29931686688112,5.52246041819533,5.810142490647111,5.810142490647111,5.810142490647111,5.810142490647111,5.810142490647111,6.215607598755275,6.215607598755275,6.215607598755275,6.215607598755275,6.215607598755275,6.215607598755275,1,1,1,1]}</t>
  </si>
  <si>
    <t>What's all the negativity about I don't agree with most of the critics here, I thought the movie was quite entertaining from a typical action plot scenerio (aka terrorist threat, nuclear missile threat, white house under threat, whole world under threat etc.)! The notable difference here is that the "hero" is female! Really? How many blockbuster franchises thrived with the exact same ridiculous plot lines, the Die hard franchise comes to mind, as does the Indiana jones, James bond, etc. Must I go on? Yes, the plot was just as ridiculous as the aforementioned are but I enjoyed it just as much as the aforementioned! The only thing they screwed up on was that the main character was Spanish with a notable accent (i'm not casting aspersions, just saying, and then realizing she's the wife of Chris Hemsworth who's hilarious as the TV sales person, but it really makes no sense, unless you put into the plot that she was adopted as a ten year old or something, as her dad clearly had no accent whatsoever! The other critizism I have is why did the "Marine helicopters" never arrive? I mean really? They were promised constantly, oh, they're 90 minutes out (in the beginning, not enough time, then they were supposedly 10 minutes out toward the end and they just never materialized! After researching, I realize the production was on a very limited budget and giving it slack for that, I really enjoyed this movie, give it a go!</t>
  </si>
  <si>
    <t>{"vectorType":"dense","length":3,"values":[-3910.7965510252043,-3984.6073223344683,-3944.6838849817764]}</t>
  </si>
  <si>
    <t>{"vectorType":"dense","length":3,"values":[0.999999999999998,8.798108538189986e-33,1.918305872267581e-15]}</t>
  </si>
  <si>
    <t>{"vectorType":"sparse","length":11633,"indices":[0,6,9,21,24,34,35,58,72,94,95,100,115,123,134,158,198,215,257,280,287,294,330,402,542,576,609,645,661,720,882,936,1065,1124,2298,2319,2479,2780,3108,3293,3346,3396,3413,3492,3569,3924,4486,7032,11612,11616,11617,11620],"values":[0.9905916442957273,1.7561390381079145,0.9818287533448098,1.4322912273837098,1.3404102755541236,1.51968304949872,1.7554631848174416,1.9115425055511055,2.1212630365331746,2.0965704239428034,2.172556330920725,2.1992245780028865,2.3136349291806306,2.3548778877146797,2.466103522824904,2.5267281446413388,2.719100037288795,2.831217335409501,2.7978809151419095,2.883403088580071,2.9575110607337933,3.016934481204594,3.016934481204594,3.102092289544901,3.5765502691400166,3.5414589493287463,3.68987895444702,3.730700948967275,3.7732605633860707,3.7732605633860707,3.96431580014878,4.343805421853684,4.13616605707544,8.539394899399923,5.116995310087166,4.962844630259907,5.116995310087166,5.29931686688112,5.29931686688112,5.29931686688112,5.29931686688112,5.29931686688112,5.52246041819533,5.52246041819533,5.52246041819533,5.52246041819533,5.810142490647111,6.215607598755275,1,1,1,1]}</t>
  </si>
  <si>
    <t>Perfect recipe to be ignored Ignore this movie, just simply do that.
Mid budget, over acted, useless lines, unnecessary width, ridiculous dialogues, use of super famous husband for some needless attention.
That pretty summarize this horribly made / directed movie.
Trying to put Elsa Pataky as an action star and a very bad and miserable way of placing her so. Cant understand the continuous cursing / foul language of the lead, it will certainly not make her John McClane.
Stupid and waste of time.</t>
  </si>
  <si>
    <t>{"vectorType":"dense","length":3,"values":[-1544.852032481993,-1609.3396468948245,-1614.1930968744045]}</t>
  </si>
  <si>
    <t>{"vectorType":"dense","length":3,"values":[1,9.84883608256996e-29,7.683487075524159e-31]}</t>
  </si>
  <si>
    <t>{"vectorType":"sparse","length":11633,"indices":[0,6,10,13,18,29,34,37,39,45,54,56,80,87,97,122,131,154,211,216,227,259,270,278,291,321,322,326,393,397,429,438,475,543,821,831,848,870,872,936,942,977,989,1059,1085,1134,1271,1434,1443,1452,1466,1547,1647,1679,1763,1769,1840,1950,2026,2101,2367,2580,2583,2597,2663,2733,2753,2838,2901,3005,3177,3220,3228,3507,3570,3649,4012,4162,4310,4736,5159,5720,6104,6224,6674,8714,8821,9543,10076,11608,11621,11622],"values":[0.9905916442957273,0.8780695190539572,2.1832872387040325,1.1066364039381575,4.0442194448990785,1.4971087274601806,1.51968304949872,1.6723128164852714,3.8918202981106265,3.487937610783413,1.8398505770949891,3.7436043538031827,2.1465808445174646,2.0804410420129194,2.1380701548495558,2.431417964837014,2.431417964837014,2.454407483061713,2.7040621599242547,2.646074902273905,2.781620394270129,2.7343675094195836,2.938462865763099,2.8483117687688013,3.102092289544901,3.2711686195888348,3.058607177605162,2.9769291465908947,3.195182712610913,3.195182712610913,3.3252358408591105,3.195182712610913,3.3823942546990593,3.5075573976530654,3.9130225057612296,3.96431580014878,3.817712325956905,3.96431580014878,3.96431580014878,4.343805421853684,4.018383021419056,4.018383021419056,4.018383021419056,4.075541435259004,4.13616605707544,4.200704578213011,4.269697449699962,4.4238481295272205,4.51085950651685,4.51085950651685,4.6061696863211745,4.6061696863211745,4.711530201979001,4.6061696863211745,4.711530201979001,4.6061696863211745,4.711530201979001,4.711530201979001,4.829313237635384,4.829313237635384,4.962844630259907,5.116995310087166,5.116995310087166,5.116995310087166,5.116995310087166,5.116995310087166,5.116995310087166,5.29931686688112,5.29931686688112,5.29931686688112,5.52246041819533,5.29931686688112,5.29931686688112,5.52246041819533,5.52246041819533,5.52246041819533,5.52246041819533,5.810142490647111,5.810142490647111,5.810142490647111,5.810142490647111,5.810142490647111,6.215607598755275,6.215607598755275,6.215607598755275,6.215607598755275,6.215607598755275,6.215607598755275,6.215607598755275,1,1,1]}</t>
  </si>
  <si>
    <t>Hits you on a personal level It was only a couple of months ago, when I accidentally stumbled upon this movie called 'The Medium'! It was also a found footage/mockumentary-styled horror feature with comparable notions which were also about forbidden deities, ancient rituals, and unendurable curses! For your information, I loved it for not only its competent presentation but also for the countless frights it successfully produced!
Now coming back to this movie, 'Incantation'; While it does have uncanny resemblances, but I must confess that the core approach has been vastly different in here. The execution, for the most part, inherently prioritizes the emotional susceptibilities of the characters over the more prevailing and traditional characteristics of the Horror aspects.
Although I'm in no way implying that it wasn't scary, trust me, it was! But the emphasis here has mostly been on this Mother-Daughter duo and the profound bond they shared. And to tell you the truth, that's exactly what made this all the more special. Despite the inconsistencies and some minor flaws, I was able to empathize with the characters as I had gradually become an active part in both their lives as well as in their quest to find serenity and redemption!</t>
  </si>
  <si>
    <t>{"vectorType":"dense","length":3,"values":[-3631.160533918909,-3468.1246404012286,-3460.9518629423624]}</t>
  </si>
  <si>
    <t>{"vectorType":"dense","length":3,"values":[1.1994450724586977e-74,0.0007666008059706782,0.9992333991940292]}</t>
  </si>
  <si>
    <t>{"vectorType":"sparse","length":11633,"indices":[0,6,10,21,22,23,29,63,85,86,110,113,118,133,173,185,192,249,388,442,629,649,937,968,969,1239,2385,2435,2759,2988,3371,7674,8852,11608,11617,11620,11626],"values":[0.9905916442957273,0.8780695190539572,1.0916436193520163,1.4322912273837098,1.4406946381800894,1.475032775760981,1.4971087274601806,1.8783168579227851,2.1992245780028865,2.293634262473961,5.731407022961341,2.2453156852031535,2.2837819660309497,2.3548778877146797,2.5780214390288894,2.5143056246427817,2.9769291465908947,2.7978809151419095,3.297836866670996,3.5765502691400166,3.8642323415917974,3.6506582412937387,4.018383021419056,4.075541435259004,4.4238481295272205,4.200704578213011,4.962844630259907,4.962844630259907,5.116995310087166,5.810142490647111,5.29931686688112,6.215607598755275,6.215607598755275,1,1,1,1]}</t>
  </si>
  <si>
    <t>Another failure by Disney, Big Fail! Let me say that it just doesn't follow any of the original Stan Lee Marvel Comics.
Possibly the Worst of all the Movies made this far.
I feel terrible for Dr. Strange and The Scarlet Witch for having their characters so discombobulated.
If you can just buy anything that Disney shoved down your throat, than you will love this movie.
Just Ughfull.</t>
  </si>
  <si>
    <t>{"vectorType":"dense","length":3,"values":[-977.092795549861,-982.7530372112101,-989.9183625973699]}</t>
  </si>
  <si>
    <t>{"vectorType":"dense","length":3,"values":[0.9965277321610998,0.0034695861006091844,0.0000026817382909902026]}</t>
  </si>
  <si>
    <t>{"vectorType":"sparse","length":11633,"indices":[0,7,8,9,11,13,21,22,26,32,38,41,45,46,49,53,55,63,65,67,71,84,98,99,100,102,103,116,120,128,140,152,154,155,161,165,167,177,234,245,254,259,265,266,269,281,294,298,301,304,330,340,366,374,414,425,483,485,493,511,567,568,585,637,667,724,737,761,777,801,811,832,897,922,927,951,973,978,980,1054,1063,1183,1211,1405,1462,1465,1480,1501,1542,1685,1737,1787,1969,1980,2054,2096,2220,2235,2389,2442,2572,2681,2960,3117,3195,3357,3465,3918,4024,4361,5146,7078,7925,9456,11613,11618,11621],"values":[5.4482540436265,1.9530191837344197,0.9979581352746933,1.9636575066896196,1.0422867223819239,2.213272807876315,1.4322912273837098,1.4406946381800894,1.4491692651710617,1.5105920777974677,1.9529277217139598,1.7729563422649588,1.7439688053917064,1.7269712290231354,1.7496994801006915,3.630009157016916,1.8211584440828366,3.7566337158455703,1.9459101490553132,2.0489423749535485,4.0824406577192764,4.2761403096991115,2.217406897086077,2.217406897086077,2.1992245780028865,6.851345898092849,2.2547944291576973,2.1992245780028865,2.749871695955549,2.293634262473961,2.4201184095830808,2.4899141715186226,2.454407483061713,2.539306926848199,2.5267281446413388,2.5780214390288894,2.4899141715186226,2.5520459526256287,5.839541465501893,2.81441021709312,2.831217335409501,2.7343675094195836,2.9197707327509463,2.8483117687688013,2.9967317738870745,5.915022121467587,3.016934481204594,3.102092289544901,2.9197707327509463,22.71635193229902,3.016934481204594,2.9967317738870745,3.195182712610913,6.439750650402568,3.195182712610913,6.82449443569748,3.474767574830074,3.3823942546990593,3.443018876515494,3.474767574830074,3.41224721784874,7.0829178986574926,3.68987895444702,3.6129179133108917,3.6506582412937387,3.7732605633860707,3.68987895444702,3.730700948967275,4.018383021419056,3.817712325956905,3.9130225057612296,8.687610843707368,4.018383021419056,3.9130225057612296,3.9130225057612296,4.075541435259004,3.96431580014878,4.13616605707544,3.96431580014878,4.018383021419056,4.075541435259004,14.487939712906153,4.200704578213011,4.343805421853684,4.51085950651685,9.658626475270768,4.4238481295272205,4.51085950651685,4.51085950651685,4.6061696863211745,9.658626475270768,4.6061696863211745,4.829313237635384,4.829313237635384,4.829313237635384,4.829313237635384,5.116995310087166,4.962844630259907,5.116995310087166,4.962844630259907,5.116995310087166,5.29931686688112,17.430427471941336,5.29931686688112,5.29931686688112,5.29931686688112,5.52246041819533,5.52246041819533,5.52246041819533,5.810142490647111,5.810142490647111,6.215607598755275,6.215607598755275,6.215607598755275,1,1,1]}</t>
  </si>
  <si>
    <t>It needed a bit more seasoning... I must admit that I was initially intrigued by the synopsis for this 2022 thriller titled "Fresh" from writer Lauryn Kahn and director Mimi Cave. However, I hadn't heard about the movie prior to sitting down to watch it, so I wasn't sure what I was in for here. But with it being a new movie that I hadn't already seen, of course I opted to give the movie a viewing.
And while the concept idea behind "Fresh" certainly was interesting or fresh, pardon the pun, then it was a movie that was oddly bland and generic. Sure, there were aspects to the storyline that had weight and leverage to it, but overall, then the movie was just lacking spice, pardon the pun.
Sure, it was a fun jab at today's meat market with the dating apps and services, I get that, but at the same time the movie was just a bit too generic and predictable.
"Fresh" has a relatively small cast ensemble, but I will say that the actors and actresses in the movie definitely rose to the occasion and carried the movie quite well. It was just a shame that they had so little to work with in terms of a properly entertaining and enjoyable script. I was not familiar with the cast that performed in the movie, so that was something that I enjoyed at least.
Visually then "Fresh" was adequate. It is not a gory movie, as director Mimi Cave doesn't delve into the full-blown gore and macabre. Most of the gruesome things are left to the imagination, for better or worse.
I found "Fresh" to be suitable for a single viewing, but that was about it. This is not a movie that I will be returning to watch a second time, as the storyline just simply doesn't have the ingredients to support more than a single serving, pardon the pun.
My rating of "Fresh" lands on a very bland five out of ten stars.</t>
  </si>
  <si>
    <t>{"vectorType":"dense","length":3,"values":[-4389.21086252226,-4301.337786569542,-4135.99484839746]}</t>
  </si>
  <si>
    <t>{"vectorType":"dense","length":3,"values":[1.0707358308933674e-110,1.5576659632860537e-72,1]}</t>
  </si>
  <si>
    <t>{"vectorType":"sparse","length":11633,"indices":[0,7,9,12,13,17,20,22,24,27,29,30,33,37,39,42,43,44,48,49,54,67,69,79,87,95,97,102,105,106,117,118,144,153,154,169,200,215,223,229,249,272,275,278,282,323,353,397,521,595,632,866,885,887,993,1165,1209,1973,2304,2314,2333,2337,2632,2665,3011,3597,4019,4198,4334,10332,11223,11607,11621],"values":[0.49529582214786366,2.9295287756016295,0.9818287533448098,3.310859431196196,1.1066364039381575,1.317767798804364,1.4115865540220187,1.4406946381800894,1.3404102755541236,4.137977075411392,1.4971087274601806,1.4239578458245656,1.4406946381800894,1.6723128164852714,3.8918202981106265,1.7612603025017675,1.7439688053917064,1.7612603025017675,1.8335809640813936,1.7496994801006915,1.8398505770949891,4.097884749907097,1.9815010941580158,4.193140847885607,2.0804410420129194,2.172556330920725,2.1380701548495558,4.5675639320618995,2.217406897086077,2.274025791085585,2.3761552861619646,2.2837819660309497,5.004071064101935,2.5020355320509675,2.454407483061713,2.6046896861110507,2.749871695955549,5.662434670819002,2.7343675094195836,2.781620394270129,2.7978809151419095,2.8483117687688013,2.883403088580071,2.8483117687688013,2.938462865763099,3.297836866670996,3.058607177605162,3.195182712610913,3.41224721784874,3.5414589493287463,3.5414589493287463,4.13616605707544,3.9130225057612296,3.9130225057612296,3.96431580014878,4.269697449699962,4.269697449699962,4.829313237635384,4.962844630259907,5.116995310087166,4.962844630259907,4.962844630259907,5.116995310087166,5.116995310087166,5.29931686688112,5.52246041819533,5.52246041819533,5.52246041819533,5.810142490647111,6.215607598755275,6.215607598755275,1,1]}</t>
  </si>
  <si>
    <t>Don't go and watch It's hailed as the new genre of horror movie but sadly this did not hit the spot. Even old style b rated 80's horror is better than what I watched tonight.
Think baby toda gone mad with average acting and a terrible plot. Luckily we saw it for free but it was still a waste of an hr and a half. Don't waste a penny on it- wait til it comes out on Netflix or something else.
The ending was weird and didn't tell you anything, and I spent a lot of time laughing but I'm pretty sure that wasn't the point- although fair play to the drunk guy at the begging- he was actually funny.
Not sure what I watched but if this is the new style- I say bring back what we all know and love, as the old saying goes 'if it ain't broke, don't fix it'.</t>
  </si>
  <si>
    <t>{"vectorType":"dense","length":3,"values":[-1903.7711076956195,-2017.952935007613,-2015.6173298879478]}</t>
  </si>
  <si>
    <t>{"vectorType":"dense","length":3,"values":[1,2.579066051123958e-50,2.665648491409208e-49]}</t>
  </si>
  <si>
    <t>{"vectorType":"sparse","length":11633,"indices":[0,7,11,14,16,19,20,22,25,30,32,36,45,47,60,70,84,99,101,106,117,118,124,126,128,142,150,158,161,173,191,192,198,244,355,392,440,447,745,776,785,843,892,921,1056,1189,1311,1329,1520,1648,1654,2561,2921,5522,5801,7736,10636,11080,11613,11621],"values":[0.49529582214786366,1.9530191837344197,1.0422867223819239,1.2150226405125208,1.3404102755541236,2.6961462965993856,1.4115865540220187,1.4406946381800894,4.2470800079240165,1.4239578458245656,1.5105920777974677,1.5906347854710043,1.7439688053917064,1.7326050467413914,4.0519057134577,2.033557456114069,2.1380701548495558,2.217406897086077,2.2547944291576973,2.274025791085585,4.752310572323929,2.2837819660309497,2.3761552861619646,2.4089451089849554,2.293634262473961,2.3237873006446486,2.5267281446413388,2.5267281446413388,2.5267281446413388,2.5780214390288894,2.6602595372658615,2.9769291465908947,2.719100037288795,2.7978809151419095,2.9967317738870745,3.219875325201284,3.195182712610913,3.41224721784874,3.817712325956905,3.7732605633860707,3.730700948967275,3.96431580014878,3.96431580014878,3.9130225057612296,4.13616605707544,4.200704578213011,4.4238481295272205,4.6061696863211745,4.51085950651685,4.6061696863211745,4.6061696863211745,5.116995310087166,5.29931686688112,5.810142490647111,5.810142490647111,6.215607598755275,6.215607598755275,6.215607598755275,1,1]}</t>
  </si>
  <si>
    <t>Funny and tense, I would recommend It kept me at the seat of my pants. They did a great job showing the reality of horrible things without actually showing them. I thought the dialogue was quite funny. Some scenes I thought would be progressive for people to watch; I won't spoil anything but just basic teachings of what to expect from gaining transference from strangers and so on.
The ending gets a bit strange, not so straightforward at all, and more up for interpretations. Maybe you would understand it. But I at least felt satisfied after watching it, and find myself thinking about multiple scenes in the following days, which cannot be said for many movies which leave me confused (I am the type to really dislike occult messages).</t>
  </si>
  <si>
    <t>{"vectorType":"dense","length":3,"values":[-1599.0773473179152,-1610.5093078035825,-1577.2972384312734]}</t>
  </si>
  <si>
    <t>{"vectorType":"dense","length":3,"values":[3.4755128225081296e-10,3.7686129736079285e-15,0.9999999996524449]}</t>
  </si>
  <si>
    <t>{"vectorType":"sparse","length":11633,"indices":[0,7,18,19,26,35,53,54,55,60,79,162,180,181,191,202,234,342,550,638,721,803,846,1102,1584,2246,2468,2707,2984,3345,3806,3895,11609,11616,11617,11620],"values":[1.485887466443591,1.9530191837344197,1.3480731482996928,4.0442194448990785,1.4491692651710617,1.7554631848174416,1.815004578508458,1.8398505770949891,1.8211584440828366,2.02595285672885,2.0965704239428034,2.5020355320509675,2.5649493574615367,5.468735018839167,2.6602595372658615,2.646074902273905,5.839541465501893,3.1245651453969594,3.474767574830074,3.6129179133108917,4.13616605707544,3.8642323415917974,3.9130225057612296,4.075541435259004,4.829313237635384,4.962844630259907,4.962844630259907,5.116995310087166,5.29931686688112,5.29931686688112,5.52246041819533,5.52246041819533,1,1,1,1]}</t>
  </si>
  <si>
    <t>Old storyline with CGI effects Firstly I watch this movie because of amazing casts but I'm disappointed .What is this ? Am I watching a 90's movie ?A TYPICAL STORYLINE .A little village girl is abducted and the movie flows around rescuing the girl. Oh patriotism is also shown maybe to attract more viewers. Again it's action scenes gave me headache. WHY the scenes have be so exaggerating ? THE CROWD SCENE !!!!</t>
  </si>
  <si>
    <t>{"vectorType":"dense","length":3,"values":[-972.1775612968038,-979.3666029115302,-984.0940701276096]}</t>
  </si>
  <si>
    <t>{"vectorType":"dense","length":3,"values":[0.9992390880296659,0.0007542378292093696,0.000006674141124680304]}</t>
  </si>
  <si>
    <t>{"vectorType":"sparse","length":11633,"indices":[0,9,10,11,14,17,20,22,24,27,38,43,54,65,68,74,84,90,93,98,100,105,108,115,117,122,146,180,187,200,203,220,233,236,272,309,321,326,445,544,624,710,754,1095,1166,1174,1525,1929,2518,5097,6400,10096,10197,10720,11613,11621],"values":[0.49529582214786366,0.9818287533448098,1.0916436193520163,2.0845734447638478,2.4300452810250417,1.317767798804364,1.4115865540220187,1.4406946381800894,1.3404102755541236,4.137977075411392,1.9529277217139598,1.7439688053917064,1.8398505770949891,1.9459101490553132,3.8366443850729683,2.226623552191001,4.2761403096991115,2.0804410420129194,2.217406897086077,2.217406897086077,2.1992245780028865,4.434813794172154,2.1638226509519707,2.3136349291806306,2.3761552861619646,2.431417964837014,2.4428466606606367,2.5649493574615367,2.5649493574615367,2.749871695955549,5.29214980454781,2.765620052923688,2.719100037288795,5.62882043418624,2.8483117687688013,5.839541465501893,3.2711686195888348,2.9769291465908947,3.3823942546990593,3.443018876515494,3.6129179133108917,3.730700948967275,3.817712325956905,4.075541435259004,4.13616605707544,4.200704578213011,4.51085950651685,4.711530201979001,5.116995310087166,5.810142490647111,6.215607598755275,6.215607598755275,6.215607598755275,6.215607598755275,1,1]}</t>
  </si>
  <si>
    <t>I don't get why the score is so low atm 4.9 I don't get why the score is so low at the moment (4.9 stars) honestly hahaha, it's a bit different, yes, but I enjoyed a lot!
I even think this movie is cult material for the future.
The whole production was on point. Just a bit slow at times but I really have nothing to complain besides that. Acting, visual and special effects, makeup all on point.
Yes, it's kind of a mix of genres but it's fun, funny and scary. Why can't it be allâ_x009d_” hahhaa.
I'm done now. You don't need to read anymore because I have nothing else to say. Just meeting the character requirements for the review, really. Bye.</t>
  </si>
  <si>
    <t>{"vectorType":"dense","length":3,"values":[-1479.3706805367506,-1462.7465361388404,-1499.316814613966]}</t>
  </si>
  <si>
    <t>{"vectorType":"dense","length":3,"values":[6.028729462216936e-8,0.9999999397127052,1.3113838484307557e-16]}</t>
  </si>
  <si>
    <t>User used filler text to fill the character count and was not talking about the movie anymore.</t>
  </si>
  <si>
    <t>{"vectorType":"sparse","length":11633,"indices":[0,11,16,19,27,33,75,83,91,96,136,142,185,318,353,377,457,499,594,654,685,697,951,2218,2451,2493,3390,11613,11618,11621],"values":[1.485887466443591,1.0422867223819239,1.3404102755541236,2.6961462965993856,1.3793256918037973,1.4406946381800894,2.0412203288596382,2.104733734581964,2.18136696060288,2.264363880173848,2.454407483061713,2.3237873006446486,2.5143056246427817,2.938462865763099,3.058607177605162,3.147554663621658,3.5414589493287463,3.3823942546990593,3.5414589493287463,7.3013164825874775,3.730700948967275,3.68987895444702,4.075541435259004,4.962844630259907,4.962844630259907,5.116995310087166,5.29931686688112,1,1,1]}</t>
  </si>
  <si>
    <t>I usually don't get excited recommending movies But this was great, i've never been glued to a hulu movie, let alone streaming service movie. This was exciting and I couldn't wait to know what happen scene by scene. Be prepared to pick up your jaw every 2 minutes after that 30 min mark.</t>
  </si>
  <si>
    <t>{"vectorType":"dense","length":3,"values":[-709.0951989473002,-740.9278888879379,-705.1551190121141]}</t>
  </si>
  <si>
    <t>{"vectorType":"dense","length":3,"values":[0.019075701525012128,2.8557417650088406e-16,0.9809242984749876]}</t>
  </si>
  <si>
    <t>{"vectorType":"sparse","length":11633,"indices":[0,23,30,41,53,55,65,79,93,113,122,128,133,148,151,155,164,173,201,220,228,234,245,299,306,346,364,367,376,380,406,425,431,439,440,463,479,516,529,593,670,671,818,924,974,1015,1059,1106,1188,1254,1306,1363,1545,1701,1782,1838,2064,2168,2185,2187,2217,2757,2903,2913,3014,3077,3088,3264,3504,3551,4050,4150,4328,4417,4437,4890,8870,10386,11464,11609,11618,11622],"values":[0.49529582214786366,2.950065551521962,2.8479156916491313,1.7729563422649588,1.815004578508458,1.8211584440828366,1.9459101490553132,4.193140847885607,2.217406897086077,2.2453156852031535,2.431417964837014,2.293634262473961,4.709755775429359,2.4899141715186226,2.5520459526256287,2.539306926848199,2.5912666657789103,2.5780214390288894,2.689247074139114,5.531240105847376,2.719100037288795,2.9197707327509463,2.81441021709312,2.883403088580071,3.102092289544901,3.058607177605162,3.1245651453969594,3.102092289544901,3.102092289544901,3.1245651453969594,3.353406717825807,3.41224721784874,6.706813435651614,6.764788509398119,3.195182712610913,3.219875325201284,3.5075573976530654,3.5765502691400166,3.3823942546990593,3.6129179133108917,3.68987895444702,3.6129179133108917,3.9130225057612296,4.13616605707544,4.269697449699962,4.018383021419056,4.075541435259004,4.200704578213011,8.847696259054441,4.4238481295272205,4.343805421853684,4.4238481295272205,4.51085950651685,4.6061696863211745,4.6061696863211745,4.711530201979001,4.829313237635384,4.829313237635384,4.829313237635384,4.829313237635384,4.962844630259907,5.116995310087166,5.52246041819533,11.04492083639066,5.29931686688112,5.29931686688112,5.29931686688112,5.29931686688112,5.52246041819533,5.52246041819533,5.52246041819533,5.52246041819533,12.43121519751055,5.810142490647111,5.810142490647111,5.810142490647111,6.215607598755275,6.215607598755275,6.215607598755275,1,1,1]}</t>
  </si>
  <si>
    <t>ALL THE OLD KNIVES is far from being a non-recommended flick, but it leaves a somewhat bitter feeling by the end. If you enjoy reading my Spoiler-Free thoughts, please follow my blog to read my full review :)
"All the Old Knives holds an extraordinary cast and an interesting premise, but Janus Metz's uninspired execution turns a movie with immense potential into yet another generic work with little replay value.
Chris Pine and Thandiwe Newton shine as the protagonists, and their astonishing chemistry transforms a simple dinner into the most captivating storyline of the entire narrative. However, the constant shifts between different timelines and distinct perspectives withdraw energy, pacing, and focus from Olen Steinhauer's decent screenplay.
Furthermore, Laurence Fishburne and Jonathan Pryce are criminally underused. It's far from being a non-recommended flick, but it leaves a somewhat bitter feeling by the end."
Rating: C.</t>
  </si>
  <si>
    <t>{"vectorType":"dense","length":3,"values":[-3110.598234405802,-3117.2379821818986,-3126.280177376689]}</t>
  </si>
  <si>
    <t>{"vectorType":"dense","length":3,"values":[0.9986941957308387,0.0013056497966425127,1.5447251877107543e-7]}</t>
  </si>
  <si>
    <t>{"vectorType":"sparse","length":11633,"indices":[0,30,63,78,83,112,120,138,177,202,257,279,1150,1636,3137,5145,6306,9106,9498,11610,11616,11618,11625],"values":[0.49529582214786366,1.4239578458245656,1.8783168579227851,4.160882084025839,2.104733734581964,2.274025791085585,5.499743391911098,2.4089451089849554,2.5520459526256287,2.646074902273905,2.7978809151419095,2.81441021709312,4.13616605707544,4.51085950651685,5.29931686688112,5.810142490647111,6.215607598755275,6.215607598755275,6.215607598755275,1,1,1,1]}</t>
  </si>
  <si>
    <t>Lightweight Thriller! Just Enough To Keep You Watching! Every thriller doesn't have to be unrealistically over the top. This movie wets the palate to wake up the viewers interest just enough to end with an almost perfect epilogue.</t>
  </si>
  <si>
    <t>{"vectorType":"dense","length":3,"values":[-662.0245774230109,-696.577997742103,-686.5557793916713]}</t>
  </si>
  <si>
    <t>{"vectorType":"dense","length":3,"values":[0.9999999999778051,9.854627765800779e-16,2.219393708381822e-11]}</t>
  </si>
  <si>
    <t>Y</t>
  </si>
  <si>
    <t>Difficult context with "almost perfect epilogue". Uses idioms like "wets the palate"</t>
  </si>
  <si>
    <t>{"vectorType":"sparse","length":11633,"indices":[0,36,38,1260,11614,11619,11621,11629],"values":[0.49529582214786366,1.5906347854710043,97.64638608569798,4.343805421853684,1,1,1,1]}</t>
  </si>
  <si>
    <t>Its Just Meant To Be Fun People The movie is:
FUN FUN FUN FUN FUN FUN FUN FUN FUN FUN FUN FUN FUN FUN FUN FUN FUN FUN FUN FUN FUN FUN FUN FUN FUN FUN FUN FUN FUN FUN FUN FUN FUN FUN FUN FUN FUN FUN FUN FUN FUN FUN FUN FUN FUN FUN FUN FUN FUN.</t>
  </si>
  <si>
    <t>{"vectorType":"dense","length":3,"values":[-814.3020581828861,-749.6991731569673,-712.6608207218046]}</t>
  </si>
  <si>
    <t>{"vectorType":"dense","length":3,"values":[7.207280701599969e-45,8.211980673732977e-17,1]}</t>
  </si>
  <si>
    <t>{"vectorType":"sparse","length":11633,"indices":[1,2,3,4,5,6,7,9,10,12,13,15,17,18,19,26,27,28,29,31,32,33,34,35,36,37,40,45,48,49,51,52,55,56,57,58,59,60,61,63,64,66,67,68,70,71,72,73,75,76,78,80,81,83,84,85,88,89,90,92,94,97,99,104,112,113,119,121,131,139,147,148,149,150,153,155,157,159,160,162,164,173,178,181,186,197,201,203,204,212,213,222,227,229,231,237,238,241,253,281,282,293,312,315,317,320,322,327,337,344,349,367,371,379,384,395,401,404,406,409,415,429,434,445,459,463,469,474,481,501,522,524,529,539,546,548,571,577,630,635,643,652,671,690,703,721,752,760,765,778,788,799,817,836,841,845,867,875,877,890,891,907,918,925,932,935,938,962,983,986,1001,1073,1079,1100,1136,1187,1223,1227,1273,1278,1283,1310,1323,1339,1360,1372,1373,1392,1427,1446,1452,1471,1497,1501,1523,1546,1568,1576,1578,1591,1618,1643,1701,1715,1717,1734,1760,1769,1831,1919,1926,2039,2113,2118,2120,2132,2137,2165,2209,2215,2318,2336,2410,2475,2509,2567,2589,2593,2602,2627,2659,2834,2843,2875,2924,2950,2986,3096,3101,3183,3184,3267,3292,3420,3493,3543,3580,3615,3620,3627,3650,3674,3822,3972,4002,4013,4128,4136,4143,4146,4148,4156,4255,4390,4403,4482,4633,4698,4735,4770,4858,4982,4990,5015,5096,5148,5172,5215,5240,5272,5277,5326,5417,5429,5438,5608,5675,5739,5842,5968,5970,5999,6274,6292,6299,6480,6914,7027,7203,7528,7587,7621,7665,7668,7825,7985,8037,8154,8191,8255,8382,8451,8548,8592,8788,8812,8818,8971,9132,9751,9954,10002,10479,10483,10824,11101,11147,11244,11254,11462,11563,11613,11616,11617,11620],"values":[3.5495405554076203,1.5248510432926468,5.722114280662657,2.5071307356444477,3.4549978611168353,2.634208557161872,0.9765095918672099,0.9818287533448098,1.0916436193520163,1.103619810398732,5.533182019690788,2.43679064998232,3.9533033964130917,8.088438889798157,1.3480731482996928,1.4491692651710617,1.3793256918037973,1.5381167511875578,1.4971087274601806,5.970617508443202,1.5105920777974677,1.4406946381800894,6.07873219799488,5.266389554452324,3.1812695709420087,6.689251265941086,1.6830081056020194,5.23190641617512,1.8335809640813936,3.499398960201383,1.7213689734744655,1.7847907999119617,1.8211584440828366,1.8718021769015913,3.7566337158455703,1.9115425055511055,1.8273504143307575,2.02595285672885,6.170173546186811,1.8783168579227851,16.57978297890994,3.9058554434279196,6.146827124860645,1.9183221925364842,2.033557456114069,2.0412203288596382,6.363789109599524,2.1212630365331746,2.0412203288596382,6.544100881808641,2.0804410420129194,2.1465808445174646,4.5675639320618995,4.209467469163928,2.1380701548495558,4.398449156005773,2.172556330920725,2.2547944291576973,4.160882084025839,6.5976737340086595,4.193140847885607,2.1380701548495558,2.217406897086077,2.3444065878473843,2.274025791085585,2.2453156852031535,4.5675639320618995,2.431417964837014,2.431417964837014,2.334043800811838,7.32853998198191,2.4899141715186226,2.5267281446413388,2.5267281446413388,2.5020355320509675,2.539306926848199,10.473181352667318,12.633640723206694,2.4428466606606367,5.004071064101935,2.5912666657789103,2.5780214390288894,2.5143056246427817,2.7343675094195836,2.5780214390288894,2.6182953381668295,2.689247074139114,2.646074902273905,2.749871695955549,2.749871695955549,2.7343675094195836,5.531240105847376,5.563240788540258,2.781620394270129,2.781620394270129,2.674648274717961,6.160226765652251,2.765620052923688,2.81441021709312,2.9575110607337933,5.876925731526198,2.8483117687688013,6.117214355210324,9.513255483095557,2.938462865763099,3.1710851610318525,6.117214355210324,3.0801133828261253,3.1245651453969594,3.016934481204594,3.0375537684073297,3.102092289544901,3.353406717825807,9.735579399556723,29.404932047491076,3.5414589493287463,3.1245651453969594,13.191347466683984,6.706813435651614,6.706813435651614,3.1710851610318525,6.650471681718221,3.297836866670996,3.3823942546990593,3.2711686195888348,3.219875325201284,3.3252358408591105,6.764788509398119,3.3252358408591105,10.522672192959195,7.37975790889404,3.3823942546990593,3.3823942546990593,3.5075573976530654,11.453136977870715,3.5414589493287463,3.5414589493287463,4.018383021419056,3.730700948967275,3.730700948967275,3.5765502691400166,4.13616605707544,3.6129179133108917,3.730700948967275,7.5465211267721415,4.13616605707544,3.730700948967275,3.730700948967275,3.8642323415917974,3.817712325956905,3.7732605633860707,3.96431580014878,3.817712325956905,3.817712325956905,3.8642323415917974,3.8642323415917974,4.018383021419056,3.96431580014878,3.8642323415917974,3.8642323415917974,3.96431580014878,3.9130225057612296,4.018383021419056,4.13616605707544,39.702757042079256,4.018383021419056,4.200704578213011,4.075541435259004,3.96431580014878,3.96431580014878,4.018383021419056,4.075541435259004,4.075541435259004,4.269697449699962,4.13616605707544,4.343805421853684,8.847696259054441,4.269697449699962,13.271544388581662,4.4238481295272205,19.317252950541537,4.4238481295272205,4.711530201979001,4.343805421853684,4.343805421853684,4.343805421853684,4.829313237635384,31.795901201286718,4.4238481295272205,4.6061696863211745,4.51085950651685,4.51085950651685,4.51085950651685,4.51085950651685,4.6061696863211745,4.6061696863211745,4.6061696863211745,4.51085950651685,4.51085950651685,4.829313237635384,4.51085950651685,4.6061696863211745,4.6061696863211745,9.423060403958003,15.897950600643359,4.6061696863211745,15.897950600643359,4.6061696863211745,4.711530201979001,4.829313237635384,4.962844630259907,4.829313237635384,4.829313237635384,9.925689260519814,4.829313237635384,4.829313237635384,9.925689260519814,16.56738125458599,5.116995310087166,4.962844630259907,4.962844630259907,4.962844630259907,10.233990620174332,5.116995310087166,5.52246041819533,5.116995310087166,5.52246041819533,23.240569962588445,5.29931686688112,5.52246041819533,5.116995310087166,5.52246041819533,11.04492083639066,11.620284981294223,5.29931686688112,5.29931686688112,17.430427471941336,5.52246041819533,5.29931686688112,11.620284981294223,5.29931686688112,5.29931686688112,17.430427471941336,5.52246041819533,5.52246041819533,5.810142490647111,5.52246041819533,5.52246041819533,5.52246041819533,11.620284981294223,5.810142490647111,5.52246041819533,5.52246041819533,11.620284981294223,5.52246041819533,11.620284981294223,18.646822796265823,5.52246041819533,5.52246041819533,5.810142490647111,5.52246041819533,5.52246041819533,11.620284981294223,5.810142490647111,5.810142490647111,5.810142490647111,12.43121519751055,12.43121519751055,12.43121519751055,12.43121519751055,5.810142490647111,12.43121519751055,5.810142490647111,5.810142490647111,5.810142490647111,5.810142490647111,5.810142490647111,5.810142490647111,5.810142490647111,12.43121519751055,5.810142490647111,5.810142490647111,5.810142490647111,5.810142490647111,5.810142490647111,5.810142490647111,12.43121519751055,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</si>
  <si>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SS Rajamouli Delivers A Power Packed Action Entertainer Once Again, Made Only For Big Screen !!! The last time director SS Rajamouli managed to wow the audience was in 2017 with the film Baahubali: The Conclusion. It took him 5 long years for him to conceptualise his next film RRR, shoot and bring it to the silver screen. Pulling off a multi-starrer with Jr NTR and Ram Charan in the lead roles might seem an accomplishment in itself. But Rajamouli manages to deliver even when it comes to the story.
RRR is set in the 1920s and revolves around the lives of two revolutionaries - Alluri Seetharama Raju who waged an armed campaign against the British and Komaram Bheem a tribal from the Gond tribe who fought against atrocities heaped on his people. There is no historical evidence to show that the two ever met or fought together but Rajamouli reimagines history and weaves a story around their meeting.
RRR runs on a relatively simple premise. There's 'fire' - an angry, young police officer Ramaraju (Ram Charan) who is both revered and feared by the British. He has done their every bidding for years, he is the one they sic on anyone they want to capture and yet, he is the one who's never given enough respect due to the colour of his skin. Then there's 'water' - sweet, simple, innocent Bheem (Jr NTR) who has brute strength but uses it only when it serves his purpose. He's a Gond tribal who has come to the city to rescue a young girl called Malli, who was taken away by Lady Scott (Alison Doody), to be the singing doll 'on (her) mantelpiece'. But that is just the beginning of the tale.
Rajamouli's new calling cards seem to be building new world. Because, despite being based on two revolutionaries from history, RRR has a story that's completely fictional. Delhi of the 1920s becomes his new canvas. Bheem might have fought against the Nizams, so much so that one of them finds it imperative to warn the British that he's not to be taken lightly. But he also finds shelter with Muslims in Delhi. Ramaraju might seem like a well-trained soldier who will follow instructions blindly but he also seems to have a past no one but his uncle (Samuthirakani) knows about. Scott (Ray Stevenson) might believe 'brown rubbish' deserve even a bullet to be wasted on them but Jennifer (Olivia Morris) seems more empathetic. This is not the freedom movement where you turn the other cheek, this is the one where you use your hands as weapons.
The first half of RRR runs like clockwork. There's the emotional core in Malli, there's the song and dance with Naatu Naatu (it'll make you smile) and a friendship explored through Dosti, there's even a few laughs whenever Bheem tries to befriend Jennifer. Cinematic liberties are taken but they don't seem as noticable as in the later portions, half where the film falters a bit. The way Ramaraju's fiancÃ© Sita (Alia Bhatt) is woven into the narrative, apart from Ram Charan's transformation to another look also seem forced in a tale that was smooth sailing. After the way Bheem is set up effortlessly despite nothing much being told, the way Ramaraju's story unfolds seems strained. The climax leaves more to be desired. The good thing however is that the film manages to surprise you. Rajamouli also manages to use certain tropes set up in the initial portions of the film in the latter portions cleverly.
None-the-less Rajamouli manages to pull off something people have been pining for - a commercial, action drama that will keep you thoroughly entertained - which it does. The length also doesn't prove to be a hindrance, thanks to a tight screenplay. The VFX in certain portions could've been better. Jr NTR pulls off his career's best performance. He's charming as Bheem, especially in the emotional bits and his desperation to find Malli comes through well, so does his love for Ramaraju. Ram Charan also does well, pouring soul into the transformations his character goes through. Tarak and Charan's roles require them to have chemistry, which they do. Alia Bhatt, Olivia Morris, Samuthirakani, Ajay Devgn, Shriya Saran and others play their parts well. Olivia in particular manages to win your heart. Alison and Ray breeze through their roles. Keeravani's OST for the film might not be for everyone but he does well with the BGM. Senthil's camerawork is a delight too.
RRR is made for a big screen viewing. The cinematography and visual aesthetics paint every frame in a radiating manner. Oodles of flamboyance is something one has come to expect from Rajamouli now. The background score thuds with relentless urgency and repetition, unapologetically melodramatic and quite smitten with itself. It numbs us into submission but post-interval as the pace falters a little, the pleasures dwindle too.
RRR is perfection by any means because after the way Rajamouli pulls off certain scenes, you wonder if he could've done a better job in others. But watch this one this weekend if you've been longing for a good action packed drama. Especially so if you're a fan of the lead duo.</t>
  </si>
  <si>
    <t>{"vectorType":"dense","length":3,"values":[-18301.52522885769,-16925.107100001267,-18225.8921753462]}</t>
  </si>
  <si>
    <t>{"vectorType":"dense","length":3,"values":[0,1,0]}</t>
  </si>
  <si>
    <t>{"vectorType":"sparse","length":11633,"indices":[1,2,3,4,5,6,8,9,10,11,12,13,14,18,19,24,26,30,31,32,34,37,40,44,46,47,48,53,55,56,58,59,61,64,68,72,74,76,77,78,80,83,88,91,92,104,109,114,117,122,123,133,134,145,146,153,158,174,195,196,200,205,211,212,215,216,218,219,226,227,229,232,235,236,241,251,277,289,304,308,310,320,331,336,337,338,349,368,375,376,379,382,409,433,436,451,453,455,456,459,469,473,493,496,502,519,532,539,565,581,603,604,611,615,622,631,632,640,646,650,657,665,671,677,707,724,783,839,887,893,923,937,954,982,986,1038,1068,1089,1126,1162,1282,1290,1402,1403,1460,1519,1611,1617,1631,1646,1699,1732,1775,1783,1811,1862,1916,1976,1977,2027,2056,2115,2151,2271,2309,2346,2365,2394,2445,2464,2500,2663,2668,2775,2867,2903,2922,2958,3019,3080,3108,3170,3171,3172,3263,3370,3465,3483,3505,3620,3715,3737,3759,3832,3866,3919,4049,4157,4204,4331,4395,4446,4467,4496,4763,4796,4839,4858,4960,5066,5215,5270,5336,5475,5618,5636,5807,5991,6223,6699,6711,6825,6928,6960,7805,7900,7962,7977,8565,8582,8926,9125,9304,9306,9402,9419,9464,9648,10377,10728,10957,11041,11581,11604,11616,11619],"values":[3.5495405554076203,0.7624255216463234,0.8174448972375224,0.8357102452148159,0.8637494652792088,2.634208557161872,0.9979581352746933,2.9454862600344294,3.2749308580560488,1.0422867223819239,1.103619810398732,1.1066364039381575,1.2150226405125208,1.3480731482996928,1.3480731482996928,4.021230826662371,1.4491692651710617,1.4239578458245656,2.985308754221601,1.5105920777974677,1.51968304949872,1.6723128164852714,3.366016211204039,1.7612603025017675,5.180913687069406,1.7326050467413914,1.8335809640813936,1.815004578508458,1.8211584440828366,1.8718021769015913,3.823085011102211,1.8273504143307575,6.170173546186811,2.0724728723637424,1.9183221925364842,2.1212630365331746,2.226623552191001,4.36273392120576,2.104733734581964,2.0804410420129194,4.293161689034929,2.104733734581964,4.34511266184145,2.18136696060288,4.398449156005773,2.3444065878473843,2.274025791085585,10.418758744444203,2.3761552861619646,2.431417964837014,2.3548778877146797,2.3548778877146797,7.398310568474713,2.5267281446413388,2.4428466606606367,2.5020355320509675,2.5267281446413388,2.5143056246427817,5.349296549435922,2.5912666657789103,2.749871695955549,5.563240788540258,2.7040621599242547,5.499743391911098,2.831217335409501,2.646074902273905,5.43820007457759,2.781620394270129,2.7978809151419095,2.781620394270129,2.781620394270129,2.831217335409501,2.689247074139114,2.81441021709312,2.765620052923688,5.766806177160142,2.9197707327509463,3.0801133828261253,3.245193133185574,2.938462865763099,2.9967317738870745,3.1710851610318525,5.953858293181789,3.016934481204594,3.1245651453969594,3.1710851610318525,3.0375537684073297,3.297836866670996,3.102092289544901,3.102092289544901,3.245193133185574,3.1710851610318525,3.353406717825807,6.650471681718221,3.3252358408591105,3.3823942546990593,3.41224721784874,3.297836866670996,21.003522891065053,3.2711686195888348,3.3252358408591105,3.443018876515494,3.443018876515494,3.353406717825807,3.3252358408591105,6.886037753030988,3.5075573976530654,3.5075573976530654,23.557651009895007,3.5075573976530654,3.5765502691400166,4.200704578213011,12.602113734639033,3.6129179133108917,3.6129179133108917,3.5765502691400166,3.5414589493287463,3.6129179133108917,7.826045011522459,3.6129179133108917,3.5414589493287463,3.6506582412937387,3.6129179133108917,3.68987895444702,8.036766042838112,7.5465211267721415,3.9130225057612296,3.9130225057612296,3.9130225057612296,3.9130225057612296,8.401409156426022,4.018383021419056,3.96431580014878,4.018383021419056,3.96431580014878,4.13616605707544,4.13616605707544,4.13616605707544,4.200704578213011,4.13616605707544,4.343805421853684,4.343805421853684,4.6061696863211745,4.6061696863211745,4.4238481295272205,4.711530201979001,4.962844630259907,4.51085950651685,4.6061696863211745,4.51085950651685,9.658626475270768,4.711530201979001,9.925689260519814,10.233990620174332,9.925689260519814,4.962844630259907,4.829313237635384,5.116995310087166,4.829313237635384,5.116995310087166,5.116995310087166,4.829313237635384,4.829313237635384,5.52246041819533,10.233990620174332,4.962844630259907,10.233990620174332,5.116995310087166,5.116995310087166,5.116995310087166,5.116995310087166,5.116995310087166,5.116995310087166,11.620284981294223,5.29931686688112,5.52246041819533,11.04492083639066,5.29931686688112,5.29931686688112,5.52246041819533,5.29931686688112,11.04492083639066,5.52246041819533,5.52246041819533,5.29931686688112,5.29931686688112,5.52246041819533,5.52246041819533,5.810142490647111,5.52246041819533,5.810142490647111,5.52246041819533,5.52246041819533,5.52246041819533,5.52246041819533,5.810142490647111,5.52246041819533,5.52246041819533,5.52246041819533,5.810142490647111,5.810142490647111,5.810142490647111,5.810142490647111,5.810142490647111,5.810142490647111,5.810142490647111,5.810142490647111,5.810142490647111,5.810142490647111,5.810142490647111,5.810142490647111,12.43121519751055,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t>
  </si>
  <si>
    <t>Rohit Shetty's Multi-Starrer 'Cirkus' is Really A Cirkus in terms of Entertainment !!! A square and B square are the names of the twins, who are later christened as Roy (Ranveer Singh) and Joy (Varun Sharma) by the two different couples, who adopt them. Thus, unknowingly putting in place a recipe for disaster and confusion that is bound to play out when these four boys grow up and bump into each other. That's precisely the one-line story (if we can call it that) of this Rohit Shetty film that's supposed to be a comedy of errors but is abysmally low on that ingredient.
Set in the picturesque green hills of Ooty and carefully created colourful and unreal set pieces that look like a theme park, 'Cirkus' is based in the late 60s or early 70s era, as the film desperately tries to pay a tribute to the cinema of the time. Many classic Bollywood numbers pop up in the background at every given opportunity and the only thing louder than the yesteryear costumes of the actors, is their acting. It's an all-out slapstick comedy but the problem is not that, as Bollywood has seen several films in that genre that have taken the audience along with it for a joyride. It also includes some films from Rohit Shetty's stable.
Collectively, barely a scene or two manage to evoke the kind of laughter we are used to experiencing in a Rohit Shetty film. Sample this, our hero Roy is immune to high voltage shocks and his showstopper act at his 'Jubilee Cirkus' is to dramatically make two live wires kiss each other, with his bare hands. But everytime he does that his judwaa bhai experiences a massive electric shock and so does anyone who touches him. All is well with him once the act is over. If you can get past this, then you'd perhaps have a little less discomfort in sitting through the rest of the plot that involves caricatures, good actors wasted in stereotypical characters, unfunny dialogues, and situations that literally go nowhere. The screenplay offers nothing fresh in terms of comedy and punchlines and suffers from abject repetition.
Ranveer Singh tries to do his best in portraying both his characters, but sadly both the parts lack enough conviction. Deepika Padukone's cameo in the song 'Current Laga Re' is a highlight that comes as a true respite. Varun Sharma's comic timing is criminally wasted here and, in the end, it's upto the ever-so-dependable Johny Lever (as Polson bhai) to bring in some much-needed organic laughter. The ace comedian creates more rib-tickling moments in his few minutes of screentime than the entire cast put together. Pooja Hegde looks resplendent in her sombre role of Roy's wife Mala. Jacqueline Fernandez steps in to add the glam quotient as Roy's girlfriend and does just that. Sanjay Mishra once again takes one for the team in a role that isn't funny, but the actor makes up for the lack in the writing and the missing punchlines, which is a recurring problem of this unfunny mess.
'Cirkus' is a busy film filled with a battery of characters put together with a purpose to make us laugh, but is far from that. Entertaining the audience with slapstick comedy and drama is a tightrope that Rohit Shetty has successfully walked before but this time he seems to have tripped several times along the way.</t>
  </si>
  <si>
    <t>{"vectorType":"dense","length":3,"values":[-10301.807563406448,-11141.685623876232,-11412.381950075507]}</t>
  </si>
  <si>
    <t>{"vectorType":"sparse","length":11633,"indices":[1,2,3,4,5,8,9,10,11,15,16,18,21,23,24,27,30,38,44,51,57,58,63,78,88,92,97,99,107,117,124,136,141,151,152,180,223,226,233,251,258,266,276,296,297,306,309,352,371,387,392,399,413,414,427,430,445,452,477,480,488,521,523,539,593,656,741,802,807,874,922,929,1019,1110,1111,1336,1409,1412,1432,1473,1491,1631,1700,1729,1804,2199,2345,2377,2406,2536,2860,3885,3971,4088,4822,4906,4977,5392,5744,5745,5909,6001,6373,6684,8952,9600,11611,11617,11620,11625],"values":[2.366360370271747,0.7624255216463234,1.634889794475045,0.8357102452148159,1.7274989305584176,1.9959162705493867,0.9818287533448098,2.1832872387040325,1.0422867223819239,1.21839532499116,2.6808205511082472,1.3480731482996928,1.4322912273837098,1.475032775760981,1.3404102755541236,1.3793256918037973,1.4239578458245656,1.9529277217139598,1.7612603025017675,1.7213689734744655,1.8783168579227851,1.9115425055511055,1.8783168579227851,2.0804410420129194,4.34511266184145,2.1992245780028865,2.1380701548495558,2.217406897086077,2.2082744135228043,2.3761552861619646,2.3761552861619646,2.454407483061713,7.128465858485894,2.5520459526256287,2.4899141715186226,2.5649493574615367,8.20310252825875,2.7978809151419095,2.719100037288795,2.883403088580071,3.0801133828261253,2.8483117687688013,7.728464683183595,2.938462865763099,2.9769291465908947,3.102092289544901,2.9197707327509463,2.9967317738870745,3.353406717825807,3.058607177605162,3.219875325201284,3.1710851610318525,7.92863160029756,3.195182712610913,3.1710851610318525,3.3252358408591105,3.3823942546990593,3.297836866670996,3.474767574830074,3.3823942546990593,3.41224721784874,3.41224721784874,3.5414589493287463,3.5075573976530654,7.2258358266217835,3.68987895444702,3.68987895444702,3.817712325956905,3.8642323415917974,4.13616605707544,3.9130225057612296,3.96431580014878,4.075541435259004,4.13616605707544,4.4238481295272205,4.4238481295272205,4.4238481295272205,4.4238481295272205,4.51085950651685,4.51085950651685,4.4238481295272205,4.6061696863211745,4.6061696863211745,4.6061696863211745,4.711530201979001,5.29931686688112,4.962844630259907,4.962844630259907,4.962844630259907,5.116995310087166,5.116995310087166,5.52246041819533,5.52246041819533,5.52246041819533,5.810142490647111,5.810142490647111,5.810142490647111,5.810142490647111,5.810142490647111,5.810142490647111,5.810142490647111,5.810142490647111,6.215607598755275,6.215607598755275,6.215607598755275,6.215607598755275,1,1,1,1]}</t>
  </si>
  <si>
    <t>Netflix did it again... This sequel has more appeal in the stories that occur in the background, while its protagonist brags under the main spotlight about a superficial and repeated fable. Both the plots of Sherlock Holmes, like that of his mother, concern a more realistic and intriguing tone, with a real threat, above the pretensions of an insufferable teenager. Yes. My main problem with this film is its protagonist. Her acting is highly unconvincing. Her interactions with the audience as she breaks the fourth wall is one of the worst attempts at appearing likeable and charismatic I've seen this year.
The film is quite decent and entertaining, at times it's funny and charming, it has a good message and a strong commitment to social justice, which is much appreciated, but the main role is a great repellant. To a lesser extent, so were the poor visual effects and to the more critical eye, the film's montage also feels sloppy. Continuity errors between shots and a rhythm that doesn't hold up to the story it's telling.
Now, don't forget this is a Netflix production. Of course, there is an inexplicable but predictable gender and race change of one of the greatest characters in the Sherlock Holmes universe. In the end, the film gets too distracted trying to overly sympathize with an audience that just wants to have fun without seeing their favorite characters totally transfigured. Enough of that, Netflix!</t>
  </si>
  <si>
    <t>{"vectorType":"dense","length":3,"values":[-3586.7023837335846,-3504.3134018008454,-3482.6004949600797]}</t>
  </si>
  <si>
    <t>{"vectorType":"dense","length":3,"values":[6.153527556783625e-46,3.7171010944371915e-10,0.9999999996282898]}</t>
  </si>
  <si>
    <t>{"vectorType":"sparse","length":11633,"indices":[1,2,3,4,5,8,10,11,13,15,16,17,18,19,23,24,25,28,29,30,31,37,40,42,44,45,46,47,48,50,51,52,53,55,56,57,61,66,67,68,71,73,74,76,77,81,82,88,94,97,98,104,107,124,126,138,139,141,159,160,161,164,171,180,182,190,193,202,208,213,216,228,231,235,246,252,254,256,257,259,260,261,273,277,278,279,283,284,289,297,299,301,317,319,334,345,353,362,367,385,395,401,402,410,417,426,436,470,471,472,473,475,499,510,521,524,579,606,643,647,714,735,763,771,777,779,786,792,802,810,831,883,887,939,949,991,992,1021,1024,1044,1050,1064,1067,1088,1120,1133,1142,1206,1208,1209,1238,1257,1258,1271,1319,1342,1363,1375,1389,1451,1480,1492,1499,1543,1550,1558,1562,1563,1564,1583,1605,1607,1632,1661,1666,1814,1821,1864,1892,1934,1984,2075,2077,2080,2082,2152,2158,2211,2216,2239,2263,2293,2344,2359,2377,2383,2388,2392,2420,2457,2493,2499,2510,2519,2557,2661,2702,2785,2833,2882,2912,2942,3012,3051,3097,3126,3315,3323,3337,3384,3408,3445,3712,3789,3899,3940,3978,4139,4286,4288,4337,4511,4558,4846,4963,5048,5175,5297,5306,5497,5568,5695,5713,5770,5786,6150,6234,6300,6867,7279,7802,8465,8840,9379,9480,9616,9730,9845,10272,10707,10821,11002,11262,11264,11606,11616],"values":[6.507491018247304,2.28727656493897,5.722114280662657,0.8357102452148159,0.8637494652792088,0.9979581352746933,1.0916436193520163,1.0422867223819239,1.1066364039381575,2.43679064998232,1.3404102755541236,2.635535597608728,1.3480731482996928,1.3480731482996928,2.950065551521962,4.021230826662371,1.4156933359746722,1.5381167511875578,1.4971087274601806,4.271873537473697,1.4926543771108005,1.6723128164852714,1.6830081056020194,1.7612603025017675,1.7612603025017675,3.487937610783413,1.7269712290231354,1.7326050467413914,5.500742892244181,1.7788560643921472,1.7213689734744655,1.7847907999119617,1.815004578508458,1.8211584440828366,1.8718021769015913,1.8783168579227851,8.226898061582414,1.9529277217139598,8.195769499814194,1.9183221925364842,2.0412203288596382,2.1212630365331746,6.679870656573003,6.544100881808641,4.209467469163928,2.2837819660309497,2.0412203288596382,2.172556330920725,4.193140847885607,2.1380701548495558,2.217406897086077,2.3444065878473843,2.2082744135228043,2.3761552861619646,4.817890217969911,4.817890217969911,2.334043800811838,2.3761552861619646,5.0534562892826775,2.4428466606606367,2.5267281446413388,2.5912666657789103,2.5912666657789103,5.1298987149230735,2.781620394270129,2.938462865763099,11.605686376330999,5.29214980454781,2.831217335409501,5.468735018839167,2.646074902273905,2.719100037288795,2.781620394270129,5.378494148278228,5.731407022961341,5.839541465501893,2.831217335409501,2.9014215940827497,2.7978809151419095,2.7343675094195836,2.831217335409501,6.249130290793919,3.058607177605162,2.9197707327509463,2.8483117687688013,2.81441021709312,2.831217335409501,3.016934481204594,9.240340148478376,5.953858293181789,2.883403088580071,2.9197707327509463,2.938462865763099,3.0375537684073297,12.498260581587838,3.245193133185574,3.058607177605162,3.297836866670996,3.102092289544901,6.439750650402568,10.62437684798624,3.1245651453969594,3.102092289544901,3.195182712610913,6.439750650402568,6.595673733341992,3.3252358408591105,3.353406717825807,3.2711686195888348,6.706813435651614,3.443018876515494,3.3823942546990593,3.3823942546990593,3.3823942546990593,3.41224721784874,3.3823942546990593,3.474767574830074,3.5414589493287463,3.5765502691400166,3.6129179133108917,3.68987895444702,3.7732605633860707,3.96431580014878,3.817712325956905,4.018383021419056,3.817712325956905,3.9130225057612296,3.817712325956905,3.817712325956905,3.817712325956905,7.92863160029756,4.829313237635384,3.9130225057612296,3.9130225057612296,4.6061696863211745,4.51085950651685,25.58497655043583,4.343805421853684,4.51085950651685,4.018383021419056,8.151082870518009,8.27233211415088,4.13616605707544,4.075541435259004,4.13616605707544,4.343805421853684,4.200704578213011,8.687610843707368,19.317252950541537,8.539394899399923,4.200704578213011,4.269697449699962,4.4238481295272205,4.269697449699962,4.343805421853684,4.343805421853684,8.847696259054441,4.4238481295272205,4.343805421853684,14.134590605937003,4.4238481295272205,4.51085950651685,4.4238481295272205,4.6061696863211745,4.6061696863211745,4.6061696863211745,21.19726746752448,4.829313237635384,15.350985930261498,4.6061696863211745,4.51085950651685,9.212339372642349,4.51085950651685,14.487939712906153,4.6061696863211745,4.829313237635384,4.962844630259907,4.829313237635384,10.233990620174332,9.925689260519814,4.829313237635384,4.829313237635384,4.829313237635384,4.829313237635384,4.829313237635384,4.829313237635384,4.829313237635384,4.962844630259907,5.116995310087166,4.962844630259907,4.962844630259907,10.233990620174332,10.233990620174332,4.962844630259907,4.962844630259907,4.962844630259907,15.897950600643359,4.962844630259907,4.962844630259907,4.962844630259907,5.116995310087166,5.116995310087166,5.29931686688112,5.116995310087166,5.116995310087166,5.116995310087166,5.116995310087166,5.116995310087166,5.116995310087166,5.29931686688112,5.29931686688112,5.52246041819533,5.29931686688112,5.29931686688112,5.52246041819533,5.29931686688112,5.29931686688112,5.29931686688112,5.29931686688112,5.52246041819533,5.52246041819533,5.52246041819533,5.52246041819533,5.52246041819533,5.52246041819533,5.52246041819533,5.52246041819533,5.52246041819533,5.810142490647111,5.810142490647111,5.810142490647111,5.810142490647111,5.810142490647111,5.810142490647111,5.810142490647111,5.810142490647111,12.43121519751055,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t>
  </si>
  <si>
    <t>sooo Close to a perfect coming of age film Close is a masterfully crafted look at the changing adoration shared between two adolescent boys. It is a skillfully written and directed by Lukas Dhont, who breaks the films into a classic three part narrative. Each chapter progresses though summer, fall, winter and then spring again and each depicts a new phase of the boys friendship. These changes are told with great effect and provoke emotions in the viewer ranging from joyful satisfaction and warm comfort to betrayed anger and even grief.
Close is set in the seemingly bucolic Belgian country side. And the film-makers take full advantage of the beautiful but labor intensive flower farm our one lead is growing up surrounded by. It is here amidst the farm's blossoming glory we are introduced to the indelible adolescence friendship of LÃ©o and RÃ©mi. For the first third of the film the two are inseparable. RÃ©mi who lives on the same road to town spends his days at the farm and LÃ©o then stays over at RÃ©mi's most nights. Both are not yet burdened with chores of the rural life. So they get to idle away the rest of their last summer before secondary school in play and hi-jinx. Clearly this is how the friendship has been for a long while. And in that moment both would swear nothing could ever divide them.
The inseparable boys share a closeness that they manifest in a tactile intimacy with each other. This tenderness is nurtured by both families and particular by RÃ©mi's Mother, a maternity ward nurse, who also likes to cuddle warmly with the boys. As an audience we observe the tender support and devotion each offers one and other with natural questioning of their sexuality. We, at the Directors leading, begin to wonder if at least one of the boys feels more than just platonic love for the other. To be clear the film presents almost no spoken homophobia from its many secondary characters to this possibility. The film is clearly set in present day Belgium. So much so even the main sport depicted in the film is hockey. So when at the end of summer the two are still inseparable amongst their new classmates. The fellow students although immature respond mostly with curiosity or disinterest to this possibility. But as the film's setting shifts fully into the classrooms and court yard of a new larger secondary school, some adolescent bullying and unwanted attention increases. The boys begin to question if new personal boundaries are being laid out. Sadly this effects one boy more than the other but both must deal with the consequences.
As you might imagine for a film like this to succeed the two actors playing LÃ©o and RÃ©mi, need to be thoughtfully cast and very talented. And Eden Dambrine who plays the thoughtful LÃ©o and Gustav De Waele who portrays the talented RÃ©mi do so with skill beyond their years. Their performances are without truly fault. But some might find LÃ©o's cold unemotional response to the third act hardships as disconnected from the warm LÃ©o we've been introduced too. This can be explained by the circumstances. But when the suppressed emotions are final dealt with in a wonderfully written climatic scene, one almost feels the response is just a little off the mark. And this is only notable because you do spend most of the third act waiting for this moment.
Close is well deserving of the critical praise it is receiving at top European festivals. And like the film's plot which moves us from one season to the next it will be interesting to see if the film can find as much praise in an english theater market.
I do want to end on a small spoiler. This film does not end in a feel good moment but rather one that is as harsh and honest as the rest of the third act. It deals with real complex subject matter and young viewers should be prepared for truly sad story shifts.</t>
  </si>
  <si>
    <t>{"vectorType":"dense","length":3,"values":[-12536.591863106112,-12368.554921266941,-11745.84441766652]}</t>
  </si>
  <si>
    <t>{"vectorType":"dense","length":3,"values":[0,3.632992180796805e-271,1]}</t>
  </si>
  <si>
    <t>{"vectorType":"sparse","length":11633,"indices":[1,2,3,4,5,9,11,12,13,20,24,30,35,41,42,47,49,52,55,56,59,61,64,71,73,87,91,92,95,100,103,113,118,120,124,142,145,148,160,166,168,169,200,225,226,233,245,253,254,259,299,310,313,326,346,366,407,408,411,425,427,479,481,487,527,553,559,563,600,650,672,715,754,755,764,812,827,835,846,862,878,884,894,938,951,967,994,1005,1026,1069,1118,1250,1285,1440,1470,1539,1582,1677,1754,1805,1826,1852,1906,1959,2188,2238,2396,2409,2497,2537,2768,2796,2860,2869,2918,2919,2975,3157,3248,3482,3655,3752,3800,3894,4152,4256,4375,4401,4526,4611,4647,4931,4946,5274,5302,5473,5812,5909,6123,6196,6471,7116,7404,7554,7916,8169,8641,9010,9344,9411,9515,9613,9637,10376,10802,11003,11614,11616,11617,11618],"values":[1.7747702777038101,1.5248510432926468,2.4523346917125672,0.8357102452148159,0.8637494652792088,0.9818287533448098,2.0845734447638478,2.207239620797464,1.1066364039381575,2.8231731080440374,1.3404102755541236,1.4239578458245656,7.021852739269766,5.318869026794877,1.7612603025017675,1.7326050467413914,1.7496994801006915,1.7847907999119617,1.8211584440828366,1.8718021769015913,3.654700828661515,2.0567245153956035,4.144945744727485,2.0412203288596382,2.1212630365331746,2.0804410420129194,2.18136696060288,2.1992245780028865,2.172556330920725,2.1992245780028865,2.2547944291576973,2.2453156852031535,2.2837819660309497,2.749871695955549,2.3761552861619646,2.3237873006446486,5.0534562892826775,2.4899141715186226,2.4428466606606367,2.5143056246427817,2.5780214390288894,5.209379372222101,2.749871695955549,2.9769291465908947,2.7978809151419095,2.719100037288795,2.81441021709312,2.81441021709312,2.831217335409501,2.7343675094195836,2.883403088580071,2.9967317738870745,3.1245651453969594,2.9769291465908947,3.058607177605162,6.390365425221826,3.195182712610913,3.245193133185574,3.2711686195888348,3.41224721784874,3.1710851610318525,7.015114795306131,3.3252358408591105,3.443018876515494,6.82449443569748,3.41224721784874,3.474767574830074,3.6506582412937387,3.5765502691400166,3.6129179133108917,11.192102846901825,3.6506582412937387,3.817712325956905,3.8642323415917974,3.8642323415917974,3.817712325956905,3.9130225057612296,3.817712325956905,3.9130225057612296,4.018383021419056,3.96431580014878,4.075541435259004,9.212339372642349,12.602113734639033,4.075541435259004,4.269697449699962,4.13616605707544,3.96431580014878,4.13616605707544,4.269697449699962,4.200704578213011,4.343805421853684,4.269697449699962,4.4238481295272205,4.51085950651685,4.6061696863211745,4.6061696863211745,5.29931686688112,4.6061696863211745,4.711530201979001,4.711530201979001,4.829313237635384,9.658626475270768,4.962844630259907,4.829313237635384,4.962844630259907,5.116995310087166,4.962844630259907,5.116995310087166,5.116995310087166,10.59863373376224,5.116995310087166,5.116995310087166,5.29931686688112,5.29931686688112,5.29931686688112,5.29931686688112,5.29931686688112,5.810142490647111,5.52246041819533,5.52246041819533,5.810142490647111,5.52246041819533,18.646822796265823,5.52246041819533,5.52246041819533,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</si>
  <si>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Generic, dull action thriller STAR RATING: ***** Brilliant **** Very Good *** Okay ** Poor * Awful
Special Forces sergeant James Harper (Chris Pine ) is involuntarily discharged from the military, suddenly ineligible for the benefits he thought he'd get. With a wife and son to support, and desperate for work, he turns to his friend, Mike (Ben Foster) who recommends some private contractor work for Rusty (Kiefer Sutherland), another disgruntled former soldier who believes the service owes him. On a routine assignment in Berlin, Harper discovers all is not as it seems, and must race against time to get to the bottom of it.
While in pre production, The Contractor was going under the working title of Violence of Action, before a last minute script rewrite was applied. So it's an interesting tidbit that it went from copying the title of a straight to DVD Steven Seagal film, to a straight to DVD Wesley Snipes one. And the end result is ultimately one as formulaic and unremarkable as one of the best from those two auteurs of the action genre, just a little glossier and finely tuned, but no less than the sum of its parts.
In spite of the banality of the story, it still seems to be aiming to be something higher, with frequent flashbacks of Harper's father when he was a kid, conditioning him to think and act like a soldier, as well as the general theme of soldiers struggling to adjust to civilian life. It's all pretty flat and humourless, shot in the dull, grey lighting that is typical of many modern films. Performances wise, Pine has a reliable presence in a tough guy role, while Sutherland applies a raging Jack Bauer like intensity as the guy in charge, but neither can lift the dull material any higher than it is.
Director Tarek Saleh helms a cookie cutter action film that is passable at best, with pretensions above its station, but without anything genuinely striking to back them up. **</t>
  </si>
  <si>
    <t>{"vectorType":"dense","length":3,"values":[-6517.382182502991,-6605.737544770627,-6691.817114877717]}</t>
  </si>
  <si>
    <t>{"vectorType":"dense","length":3,"values":[1,4.2437883925590674e-39,1.753361307533043e-76]}</t>
  </si>
  <si>
    <t>{"vectorType":"sparse","length":11633,"indices":[1,2,3,4,5,21,24,26,30,32,33,42,44,49,56,62,96,120,125,156,178,179,198,213,237,299,340,353,361,386,401,402,405,446,654,709,985,1171,1270,1378,1506,1521,4518,10432,11605,11616,11622,11628],"values":[0.5915900925679367,0.7624255216463234,0.8174448972375224,3.3428409808592634,1.7274989305584176,2.8645824547674197,1.3404102755541236,1.4491692651710617,1.4239578458245656,1.5105920777974677,1.4406946381800894,1.7612603025017675,1.7612603025017675,1.7496994801006915,1.8718021769015913,1.9887738534870958,2.264363880173848,2.749871695955549,2.3654599970452166,2.5520459526256287,2.5143056246427817,2.7343675094195836,2.719100037288795,2.7343675094195836,2.674648274717961,2.883403088580071,2.9967317738870745,3.058607177605162,3.6129179133108917,3.2711686195888348,3.1245651453969594,3.102092289544901,3.2711686195888348,3.474767574830074,3.6506582412937387,3.730700948967275,4.018383021419056,4.51085950651685,5.116995310087166,4.4238481295272205,4.51085950651685,4.6061696863211745,5.810142490647111,6.215607598755275,1,1,1,1]}</t>
  </si>
  <si>
    <t>Not bad! Significant Other is a mystery, thriller, sci-fi film, and it is not so bad at all!
It has a unique story. A very twisting plot and exciting after giving you a mysterious beginning that grabbed my attention as I started to wonder. Interesting.
The part when Ruth (Maika Monroe) screamed by the sound of the crow was so epic!
So, the story was good. The acting was good. The music was good. The cinematography was good, but there is only one thing I cannot understand. I mean, I know it already ends there and that was it! But why am I still waiting for something more to happen? Anyway, I like it.</t>
  </si>
  <si>
    <t>{"vectorType":"dense","length":3,"values":[-1053.7081489690422,-1057.0537207589248,-1031.07511019029]}</t>
  </si>
  <si>
    <t>{"vectorType":"dense","length":3,"values":[1.4811401325538075e-10,5.219546637871783e-12,0.9999999998466664]}</t>
  </si>
  <si>
    <t>{"vectorType":"sparse","length":11633,"indices":[1,2,3,4,6,7,8,12,13,14,16,20,22,23,27,29,32,34,36,37,44,47,51,54,57,64,67,69,70,75,79,82,84,91,93,94,101,140,143,144,156,171,176,187,191,194,198,201,229,235,236,288,293,297,327,371,415,438,463,501,538,549,581,598,617,630,636,676,684,728,755,767,819,903,918,1025,1032,1102,1112,1238,1276,1336,1359,1571,1701,1710,1781,1858,1892,2117,2318,2702,2806,2847,3687,4600,6749,7396,8049,10259,11605,11616,11619],"values":[4.141130647975557,1.5248510432926468,0.8174448972375224,0.8357102452148159,0.8780695190539572,0.9765095918672099,1.9959162705493867,1.103619810398732,1.1066364039381575,2.4300452810250417,4.021230826662371,1.4115865540220187,1.4406946381800894,4.425098327282942,1.3793256918037973,2.9942174549203613,1.5105920777974677,1.51968304949872,4.771904356413013,1.6723128164852714,1.7612603025017675,1.7326050467413914,1.7213689734744655,1.8398505770949891,1.8783168579227851,2.0724728723637424,2.0489423749535485,1.9815010941580158,2.033557456114069,2.0412203288596382,2.0965704239428034,2.0412203288596382,4.2761403096991115,2.18136696060288,2.217406897086077,2.0965704239428034,6.764383287473092,2.4201184095830808,2.466103522824904,2.5020355320509675,2.5520459526256287,2.5912666657789103,5.264177320598331,2.5649493574615367,2.6602595372658615,2.719100037288795,2.719100037288795,2.689247074139114,2.781620394270129,2.689247074139114,2.81441021709312,2.9197707327509463,2.8483117687688013,2.9769291465908947,3.0801133828261253,3.353406717825807,3.1710851610318525,3.195182712610913,3.219875325201284,3.5075573976530654,3.96431580014878,3.5075573976530654,3.5075573976530654,3.68987895444702,3.6129179133108917,3.730700948967275,4.13616605707544,3.6506582412937387,3.68987895444702,3.730700948967275,7.728464683183595,3.7732605633860707,3.96431580014878,4.829313237635384,4.018383021419056,8.401409156426022,4.13616605707544,4.075541435259004,4.075541435259004,4.200704578213011,4.4238481295272205,4.4238481295272205,4.343805421853684,4.6061696863211745,4.6061696863211745,4.6061696863211745,4.6061696863211745,9.658626475270768,10.233990620174332,4.829313237635384,4.962844630259907,5.116995310087166,5.116995310087166,5.116995310087166,5.52246041819533,5.810142490647111,6.215607598755275,6.215607598755275,6.215607598755275,6.215607598755275,1,1,1]}</t>
  </si>
  <si>
    <t>Wholesome and beautiful. I don't understand the negative reviews, it's completely obvious the plot and style of this film are going to be a certain way, it'll flow, maybe a few twists but I genuinely am astounded what some people were expecting of a film that delivers exactly what it said it was.
I'm a 35 year old male and definitely not the target demo but I love it, it was feel good, amusing, wholesome film that only Britain can seem to do. It was sweet, charming and made you feel warm. It dealt with the class difference well and it was nice to see French people portrayed as nice for a change.
The chemistry was great, I loved everything except one thing, it felt like 15 minutes was cut from the film, when she leaves Paris to come home, I felt that was rushed, I'd have liked to see the goodbyes and how people had settled to the new regime. It was briefly covered later but I thought that segment felt really rushed when the rest of the film built at a slower pace.
It's never really a criticism to want more of a film though. The lead was awesome, so natural, believable and likeable, the casting was genuinely great! I didn't recognise many. Bits are laugh out loud but it's more of a film to warm your heart. So if you feel a bit low, this is a great watch.</t>
  </si>
  <si>
    <t>{"vectorType":"dense","length":3,"values":[-3104.6277479533996,-3020.521900623879,-2949.8803212928865]}</t>
  </si>
  <si>
    <t>{"vectorType":"dense","length":3,"values":[6.2236693662876085e-68,2.0929165084608186e-31,1]}</t>
  </si>
  <si>
    <t>{"vectorType":"sparse","length":11633,"indices":[1,2,3,4,6,7,10,11,13,14,15,18,22,27,32,34,40,46,48,53,73,77,78,79,83,92,94,103,107,109,145,164,174,232,235,253,256,261,264,269,289,290,295,327,358,365,383,389,437,485,492,499,512,567,595,608,612,617,659,661,744,818,853,885,961,1009,1056,1063,1110,1182,1191,1438,1495,1583,1663,1678,1740,1833,1868,1879,1945,1980,2097,2146,2157,2232,2268,2506,2541,2809,2819,3165,3174,3332,3553,3861,4307,4921,5593,6165,7594,7682,8901,9433,9998,10516,10930,10959,11346,11374,11606,11619],"values":[1.1831801851358734,3.0497020865852935,0.8174448972375224,0.8357102452148159,0.8780695190539572,0.9765095918672099,1.0916436193520163,1.0422867223819239,1.1066364039381575,2.4300452810250417,4.87358129996464,1.3480731482996928,1.4406946381800894,1.3793256918037973,1.5105920777974677,1.51968304949872,5.049024316806058,1.7269712290231354,3.667161928162787,1.815004578508458,2.1212630365331746,6.314201203745892,4.160882084025839,4.193140847885607,2.104733734581964,6.5976737340086595,2.0965704239428034,2.2547944291576973,4.416548827045609,2.274025791085585,7.580184433924016,2.5912666657789103,2.5143056246427817,2.831217335409501,2.689247074139114,2.81441021709312,2.9014215940827497,12.498260581587838,5.731407022961341,2.9967317738870745,3.0801133828261253,2.9575110607337933,2.938462865763099,3.0801133828261253,3.102092289544901,3.1245651453969594,3.195182712610913,3.147554663621658,14.75951581778808,3.3823942546990593,6.886037753030988,3.3823942546990593,3.5075573976530654,3.41224721784874,3.5414589493287463,3.5075573976530654,3.6506582412937387,3.6129179133108917,3.7732605633860707,3.7732605633860707,3.68987895444702,3.9130225057612296,3.9130225057612296,3.9130225057612296,4.018383021419056,4.018383021419056,4.13616605707544,4.075541435259004,4.13616605707544,4.4238481295272205,4.200704578213011,4.829313237635384,4.51085950651685,9.212339372642349,4.6061696863211745,4.6061696863211745,4.6061696863211745,4.711530201979001,4.711530201979001,9.925689260519814,4.711530201979001,4.829313237635384,5.116995310087166,4.829313237635384,4.829313237635384,4.962844630259907,4.962844630259907,5.116995310087166,5.116995310087166,16.56738125458599,5.116995310087166,5.29931686688112,5.29931686688112,5.29931686688112,11.620284981294223,5.52246041819533,5.810142490647111,5.810142490647111,5.810142490647111,6.215607598755275,6.215607598755275,6.215607598755275,6.215607598755275,6.215607598755275,6.215607598755275,6.215607598755275,6.215607598755275,6.215607598755275,6.215607598755275,6.215607598755275,1,1]}</t>
  </si>
  <si>
    <t>20 something's playing high school kids...yet again It's really getting ridiculous having 20 something's (in this case, at a minimum, a 24yo, 26yo and 28 yo) playing high school students. They don't look like high school students by any stretch of the imagination. But we're stuck with them here and stuck with this script written as if these are real teens. Do writers really believe teenagers talk like this? That most have stopped saying 'like' every other word and express themselves like ultra jaded 40+ adults? Enough with the constant witty repartee and the incredibly intense self-insight. Few real life adults have as much world-weary insight as these teen characters do.
On to the actors- notwithstanding her role in 'Stranger Things', Maya Hawke is not yet a good enough actress (in my opinion) to carry a lead role. Austin Abrams, at 26, is seriously miscast as the most popular and sought-after boy in school. He just isn't convincing as a heart throb. Camilla Mendes who also looks much, much older than your average teen executes her role well, while Sophie Turner looks so much older than her true age that it was uncomfortable to watch her. Sarah Michelle Gellar is one of the few bright spots in this. The rest of the cast is adequate but forgettable.
The comparisons this film hopes to make to films of the 80's, 90's, etc is painfully obvious and it painfully misses the mark.
Teens can be written as complicated, intelligent, mature-ish human beings. Why have they so often stopped being written that way?</t>
  </si>
  <si>
    <t>{"vectorType":"dense","length":3,"values":[-4379.984373088798,-4551.17772496373,-4513.201040561516]}</t>
  </si>
  <si>
    <t>{"vectorType":"dense","length":3,"values":[1,4.484065441818866e-75,1.395521137718574e-58]}</t>
  </si>
  <si>
    <t>{"vectorType":"sparse","length":11633,"indices":[1,2,3,4,6,7,12,15,23,28,29,30,37,40,44,51,54,57,65,67,79,87,89,110,115,116,122,125,148,149,156,161,196,203,208,214,248,257,266,316,320,353,382,387,420,441,542,559,592,629,649,693,704,710,771,843,854,934,984,995,1048,1606,1926,2104,2238,2540,4136,4223,4924,7176,7667,7690,7703,8640,9078,11606,11619,11624,11626],"values":[2.366360370271747,3.0497020865852935,0.8174448972375224,0.8357102452148159,0.8780695190539572,0.9765095918672099,1.103619810398732,1.21839532499116,1.475032775760981,3.0762335023751155,2.9942174549203613,1.4239578458245656,3.344625632970543,1.6830081056020194,1.7612603025017675,1.7213689734744655,3.6797011541899782,1.8783168579227851,1.9459101490553132,2.0489423749535485,2.0965704239428034,2.0804410420129194,2.2547944291576973,2.8657035114806706,2.3136349291806306,2.1992245780028865,2.431417964837014,2.3654599970452166,2.4899141715186226,2.5267281446413388,2.5520459526256287,2.5267281446413388,2.5912666657789103,2.646074902273905,2.831217335409501,2.6602595372658615,2.749871695955549,2.7978809151419095,2.8483117687688013,2.938462865763099,3.1710851610318525,3.058607177605162,3.1710851610318525,3.058607177605162,3.195182712610913,3.68987895444702,3.5765502691400166,3.474767574830074,3.474767574830074,3.8642323415917974,3.6506582412937387,3.730700948967275,3.68987895444702,3.730700948967275,3.817712325956905,3.96431580014878,3.9130225057612296,4.13616605707544,4.018383021419056,4.13616605707544,4.13616605707544,4.51085950651685,4.962844630259907,4.829313237635384,4.962844630259907,5.29931686688112,5.52246041819533,5.52246041819533,5.810142490647111,6.215607598755275,6.215607598755275,6.215607598755275,6.215607598755275,6.215607598755275,6.215607598755275,1,1,1,1]}</t>
  </si>
  <si>
    <t>I'm surfing cowabunga Brilliant, not perfect but I enjoyed it immensely.
Compared to recent trash that Disney has been spewing out. This feels like they at least tried to go in a different direction.
Rather than just copy the first films plot. They added heaps of nostalgia with some of the same but with twists and turns throughout with a very touching ending which made me teary eyed.
Overall, the witches are back wanting revenge and of course like before they like a good sing song.
The music is sensational John Debney's score is a delightful a mix of new and old.
I can't wait to buy the soundtrack when it comes out.
........ It's just a fantastic film. I'm a fully satisfied fan of the first film who now loves this one just as much.
Will be watching it again and again for years to come.
..... Look!
This film is like marmite you're either gonna love it or hate it, lol. ðŸ˜‚</t>
  </si>
  <si>
    <t>{"vectorType":"dense","length":3,"values":[-2153.591397875275,-2212.2106629880664,-2165.5952053173582]}</t>
  </si>
  <si>
    <t>{"vectorType":"dense","length":3,"values":[0.9999938791743654,3.4831643764905874e-26,0.000006120825634583864]}</t>
  </si>
  <si>
    <t>{"vectorType":"sparse","length":11633,"indices":[1,2,3,4,6,8,9,10,11,12,14,15,17,18,20,23,25,26,28,29,30,31,32,33,36,38,39,42,44,48,50,51,56,66,75,84,88,90,93,96,97,111,112,117,118,121,127,140,145,147,148,157,162,181,188,199,200,214,250,253,292,293,314,322,325,327,349,351,362,387,389,401,417,467,471,482,496,512,563,574,602,605,643,660,673,689,728,791,817,825,838,845,846,851,1007,1024,1194,1203,1223,1225,1244,1261,1276,1307,1355,1390,1413,1444,1499,1561,1615,1757,2033,2136,2228,2528,2628,2832,2922,2931,2979,3077,3281,3336,3748,4162,4350,4494,4623,4721,4820,5222,6554,9212,9555,9658,10865,11368,11448,11615,11621],"values":[4.141130647975557,0.7624255216463234,1.634889794475045,1.6714204904296317,1.7561390381079145,1.9959162705493867,1.9636575066896196,1.0916436193520163,1.0422867223819239,1.103619810398732,1.2150226405125208,1.21839532499116,1.317767798804364,2.6961462965993856,1.4115865540220187,2.950065551521962,1.4156933359746722,1.4491692651710617,4.614350253562673,1.4971087274601806,1.4239578458245656,1.4926543771108005,3.0211841555949355,4.3220839145402685,1.5906347854710043,1.9529277217139598,3.8918202981106265,1.7612603025017675,3.522520605003535,1.8335809640813936,1.7788560643921472,3.442737946948931,1.8718021769015913,1.9529277217139598,2.0412203288596382,4.2761403096991115,2.172556330920725,2.0804410420129194,2.217406897086077,2.264363880173848,2.1380701548495558,2.274025791085585,2.274025791085585,2.3761552861619646,2.2837819660309497,2.431417964837014,2.466103522824904,2.4201184095830808,2.5267281446413388,2.4428466606606367,4.979828343037245,2.6182953381668295,2.5020355320509675,5.468735018839167,2.9769291465908947,2.7343675094195836,2.749871695955549,2.6602595372658615,2.7978809151419095,2.81441021709312,12.879501300805137,2.8483117687688013,6.160226765652251,3.058607177605162,3.102092289544901,3.0801133828261253,3.0375537684073297,3.102092289544901,3.297836866670996,3.058607177605162,3.147554663621658,3.1245651453969594,3.219875325201284,3.2711686195888348,3.2711686195888348,3.817712325956905,3.353406717825807,3.5075573976530654,7.3013164825874775,3.443018876515494,3.5765502691400166,3.5414589493287463,3.5765502691400166,3.730700948967275,3.68987895444702,3.730700948967275,3.730700948967275,9.423060403958003,3.817712325956905,4.018383021419056,4.018383021419056,3.8642323415917974,3.9130225057612296,8.539394899399923,4.018383021419056,4.51085950651685,4.343805421853684,4.269697449699962,4.4238481295272205,4.200704578213011,4.4238481295272205,4.269697449699962,4.4238481295272205,13.818509058963524,4.343805421853684,4.343805421853684,4.711530201979001,4.51085950651685,4.4238481295272205,4.6061696863211745,9.925689260519814,4.6061696863211745,4.829313237635384,9.925689260519814,4.962844630259907,5.116995310087166,5.116995310087166,10.59863373376224,5.52246041819533,5.52246041819533,5.52246041819533,5.29931686688112,5.29931686688112,5.29931686688112,5.52246041819533,11.620284981294223,12.43121519751055,5.810142490647111,5.810142490647111,5.810142490647111,5.810142490647111,5.810142490647111,6.215607598755275,6.215607598755275,6.215607598755275,6.215607598755275,6.215607598755275,6.215607598755275,6.215607598755275,1,1]}</t>
  </si>
  <si>
    <t>Review from the Fright Fest world premiere On Monday 29th August (a bank holiday in England), the Cineworld at Leicester Square, London was completely packed for this film. They'd turned the air-conditioning on a bit too high, which gave the film an extra edge.
This film is very gorey. The screening today was Fright Fest (a festival for horror films), so we all loved it. I would definitely not take anyone squeamish to see this. Art the Clown has a particular thing for harming eyes, probably because he knows that we're particularly squeamish about them. He also plays around with the brains and hearts of his victims. He often kills people just because they're there, even if they've not done anything to offend him.
A common criticism of the first film was that the plot was typical of the slasher genre, with teenage girls in trouble and the goody-two-shoes being the Final Girl. The plot is much better this time. I can tell you what each of the characters was doing with their time, before Art turned up, and there was a good thread on the father of Serena and Jonathan. Knowing that they've lost their father makes you feel sorry for them and want them to succeed. In the first film, part of me thought that it'd be funny for Art the Clown to win, but I really wanted to see him get vanquished in this one.
I have some reservations. It is too long, being about an hour longer than the first film. The supernatural element is also a bit muddled. In "All Hallows' Eve", Art was clearly supernatural. In "Terrifier", you could just about believe that he was human, except for right at the end. In this one, there are supernatural things throughout, but there's never any rules established. I know that film-makers like to keep audiences guessing, but the guessing game is more fun if we have clues to go on. The magic in "Terrifier 2" feels a bit too random to make you wonder what's supposed to be happening.
Still 8/10 for the pure horror, despite those reservations.</t>
  </si>
  <si>
    <t>{"vectorType":"dense","length":3,"values":[-5054.96577868099,-5098.170525017711,-4916.722947954292]}</t>
  </si>
  <si>
    <t>{"vectorType":"dense","length":3,"values":[9.160126108901146e-61,1.578768768967381e-79,1]}</t>
  </si>
  <si>
    <t>{"vectorType":"sparse","length":11633,"indices":[1,2,3,4,6,8,14,16,18,21,23,27,30,32,35,37,41,43,48,49,50,57,58,61,64,68,77,84,94,100,109,120,132,135,146,151,164,194,208,209,211,233,234,253,258,287,305,308,331,348,365,369,373,375,418,501,588,644,660,662,666,730,813,830,848,850,963,1030,1075,1077,1163,1205,1246,1475,1523,1595,1682,1817,2058,2096,2556,2699,2909,2920,2995,3049,3051,3460,3538,3881,4159,4218,4936,5040,5635,5696,5892,6904,7855,8345,8349,8486,8541,9361,9409,9420,10251,10661,11609,11617,11618],"values":[2.366360370271747,0.7624255216463234,1.634889794475045,0.8357102452148159,1.7561390381079145,0.9979581352746933,2.4300452810250417,2.6808205511082472,1.3480731482996928,1.4322912273837098,1.475032775760981,1.3793256918037973,1.4239578458245656,1.5105920777974677,1.7554631848174416,3.344625632970543,3.5459126845299176,3.487937610783413,3.667161928162787,1.7496994801006915,1.7788560643921472,1.8783168579227851,3.823085011102211,2.0567245153956035,2.0724728723637424,1.9183221925364842,2.104733734581964,2.1380701548495558,2.0965704239428034,2.1992245780028865,2.274025791085585,2.749871695955549,2.454407483061713,2.466103522824904,4.885693321321273,2.5520459526256287,2.5912666657789103,2.719100037288795,2.831217335409501,5.915022121467587,2.7040621599242547,2.719100037288795,2.9197707327509463,2.81441021709312,3.0801133828261253,5.915022121467587,2.9014215940827497,2.938462865763099,2.9769291465908947,3.058607177605162,3.1245651453969594,3.1710851610318525,3.219875325201284,3.102092289544901,3.297836866670996,3.5075573976530654,3.5075573976530654,3.7732605633860707,3.730700948967275,3.6129179133108917,4.51085950651685,3.817712325956905,4.018383021419056,3.8642323415917974,3.817712325956905,4.075541435259004,4.075541435259004,4.51085950651685,4.711530201979001,4.200704578213011,4.269697449699962,4.200704578213011,4.269697449699962,4.711530201979001,4.6061696863211745,4.51085950651685,4.711530201979001,4.711530201979001,9.925689260519814,4.829313237635384,5.116995310087166,5.116995310087166,5.810142490647111,5.29931686688112,5.29931686688112,5.29931686688112,5.29931686688112,5.52246041819533,5.52246041819533,5.52246041819533,5.52246041819533,5.52246041819533,5.810142490647111,5.810142490647111,12.43121519751055,5.810142490647111,5.810142490647111,6.215607598755275,6.215607598755275,6.215607598755275,6.215607598755275,6.215607598755275,6.215607598755275,6.215607598755275,6.215607598755275,6.215607598755275,6.215607598755275,6.215607598755275,1,1,1]}</t>
  </si>
  <si>
    <t>Resourceful is the word When you a paying customer, obviously you don't have to care about the hardships that came with the production of stuff you are buying. And yet again "Agent Game" is a film that demands a certain understanding of the kind of resourceful filmmaking that came into play here.
Mel Gibson and Jason Isaacs starred in a nine-digit budgeted "Patriot" over twenty years ago. So seeing them in a low-budget film feels as if they really fell hard. But other than that, the two of them along with Dylan McDermott really anchor this chamber piece that tries to play out as a topical spy thriller.
A couple of decent action sequences and veterans matching with current-ish TV performers like Katie Cassidy and Rhys Coiro make for a solid ensemble and the storyline isn't as convoluted as critics led you believe. No, it's nothing to write home about but it's a great device when you try to make a film on a shoestring budget with one great, one solid and some rather mid-level performers.
As a programmer this film works. The ending that implies further sequels seems a bit of unrealistic on producers' behalf but then again the open-ended climax may also amount to a resolution of sorts.
This is a B-movie concoction that works. If you are into that kind of thing. If you are into hate-watching, you could do a lot better with something a lot worse.</t>
  </si>
  <si>
    <t>{"vectorType":"dense","length":3,"values":[-3949.034934621554,-3879.2692122670837,-3983.763974899821]}</t>
  </si>
  <si>
    <t>{"vectorType":"dense","length":3,"values":[5.024950124107914e-31,1,4.154331999015183e-46]}</t>
  </si>
  <si>
    <t>{"vectorType":"sparse","length":11633,"indices":[1,2,3,4,6,9,10,11,15,18,21,24,30,45,47,52,61,64,69,75,76,77,82,86,95,102,113,161,169,172,217,223,236,248,249,349,389,427,449,463,551,562,568,574,595,613,622,653,684,693,940,965,990,1082,1119,1124,1209,1326,1371,1739,1900,2202,2273,2528,2551,3031,3038,3686,3774,3839,5395,5444,8827,9636,9947,10288,10343,10947,11604,11616,11627],"values":[1.1831801851358734,0.7624255216463234,0.8174448972375224,1.6714204904296317,0.8780695190539572,0.9818287533448098,1.0916436193520163,2.0845734447638478,1.21839532499116,1.3480731482996928,1.4322912273837098,1.3404102755541236,1.4239578458245656,1.7439688053917064,1.7326050467413914,1.7847907999119617,2.0567245153956035,2.0724728723637424,3.9630021883160316,2.0412203288596382,2.18136696060288,2.104733734581964,2.0412203288596382,2.293634262473961,2.172556330920725,2.2837819660309497,2.2453156852031535,2.5267281446413388,2.6046896861110507,2.6602595372658615,2.689247074139114,2.7343675094195836,2.81441021709312,2.749871695955549,2.7978809151419095,3.0375537684073297,3.147554663621658,3.1710851610318525,3.3252358408591105,3.219875325201284,3.730700948967275,3.474767574830074,3.5414589493287463,3.443018876515494,3.5414589493287463,3.5075573976530654,3.6129179133108917,3.6129179133108917,3.68987895444702,3.730700948967275,4.018383021419056,3.96431580014878,3.96431580014878,4.075541435259004,4.200704578213011,4.269697449699962,4.269697449699962,4.4238481295272205,4.343805421853684,4.6061696863211745,4.829313237635384,4.962844630259907,4.962844630259907,5.116995310087166,5.116995310087166,5.29931686688112,5.52246041819533,5.52246041819533,5.52246041819533,5.52246041819533,5.810142490647111,5.810142490647111,6.215607598755275,6.215607598755275,6.215607598755275,6.215607598755275,6.215607598755275,6.215607598755275,1,1,1]}</t>
  </si>
  <si>
    <t>Does Not Exceed Low Expectations This is just another one of the many films that gets remade over and over again. The remakes never get any better, in fact often the reverse. And this film fulfills that formula perfectly. It's dumbed down, unsexy and uninteresting.
There is no chemistry between the two titular characters whatsoever and the acting is no very good. I didn't particularly hate the performances but I also didn't find them in the least believable.
The writing was pretty terrible. It seemed as though they wanted to have somebody be the "bad guy" but they just weren't sure about who to make it. Direction was poor. Too concerned with the surface appearances and ignoring the substance. The set and costuming were basically BBC average.
Like man Netflix "originals" they are scared of offending anyone and spend so much time and effort on avoiding that offense that the end product is as bland and tasteless as cafeteria food.</t>
  </si>
  <si>
    <t>{"vectorType":"dense","length":3,"values":[-2380.774242394371,-2442.482668266999,-2489.4538089954767]}</t>
  </si>
  <si>
    <t>{"vectorType":"dense","length":3,"values":[1,1.5862482522146114e-27,6.325049512261198e-48]}</t>
  </si>
  <si>
    <t>{"vectorType":"sparse","length":11633,"indices":[1,2,3,4,6,11,12,16,24,32,39,42,47,50,70,78,81,88,90,104,110,116,119,138,139,147,157,178,185,192,214,218,228,230,243,246,259,297,315,327,342,391,475,510,555,559,602,610,618,620,642,718,729,756,780,783,790,793,825,867,874,886,905,912,937,944,966,1022,1063,1144,1156,1163,1169,1334,1741,1809,1863,1960,2006,2123,2171,2251,2287,2361,2438,2560,2787,2833,3017,3137,3142,3836,3921,3938,4132,4363,4373,4394,4408,4879,4913,5111,5378,5435,5960,6097,6190,6221,6323,6551,6868,7220,7284,7574,8398,8533,8732,8777,8838,8886,9028,9142,9504,9692,9909,9977,10250,10356,10390,10699,10781,11152,11190,11463,11527,11605,11617,11620,11626],"values":[1.1831801851358734,0.7624255216463234,0.8174448972375224,0.8357102452148159,2.634208557161872,1.0422867223819239,2.207239620797464,2.6808205511082472,1.3404102755541236,1.5105920777974677,1.9459101490553132,1.7612603025017675,1.7326050467413914,1.7788560643921472,2.033557456114069,2.0804410420129194,4.5675639320618995,2.172556330920725,2.0804410420129194,2.3444065878473843,5.731407022961341,2.1992245780028865,2.2837819660309497,4.817890217969911,2.334043800811838,2.4428466606606367,2.6182953381668295,2.5143056246427817,2.5143056246427817,2.9769291465908947,2.6602595372658615,2.719100037288795,2.719100037288795,3.016934481204594,2.938462865763099,2.8657035114806706,2.7343675094195836,2.9769291465908947,3.1710851610318525,3.0801133828261253,3.1245651453969594,3.245193133185574,3.3823942546990593,3.3823942546990593,3.5414589493287463,3.474767574830074,3.5765502691400166,4.018383021419056,3.68987895444702,3.6506582412937387,4.200704578213011,3.730700948967275,3.730700948967275,3.730700948967275,3.817712325956905,3.9130225057612296,4.4238481295272205,3.817712325956905,4.018383021419056,4.018383021419056,4.13616605707544,4.018383021419056,4.075541435259004,18.0434380260674,4.018383021419056,8.401409156426022,3.96431580014878,9.212339372642349,4.075541435259004,4.200704578213011,4.269697449699962,4.269697449699962,4.200704578213011,14.134590605937003,4.6061696863211745,4.711530201979001,4.711530201979001,4.962844630259907,5.116995310087166,4.962844630259907,4.829313237635384,4.962844630259907,5.116995310087166,4.962844630259907,4.962844630259907,5.116995310087166,5.116995310087166,5.116995310087166,5.29931686688112,5.29931686688112,5.52246041819533,5.52246041819533,5.52246041819533,5.52246041819533,5.52246041819533,12.43121519751055,5.810142490647111,5.810142490647111,5.810142490647111,12.43121519751055,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</si>
  <si>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Super-Hero Horror...Disney Let's Raimi Go &amp; He's Gone &amp; Done It...This-Side of an "R" The Horror Shtick that Raimi Unleashes in this Version of the Marvel-Disney Universe is Pure "Raimi" that Side-Steps the "R" No-No.
But Only Because of the Lack of "Blood". There's Plenty of Rotten Rotting Flesh, Action-Violence that Could Draw an "R" if there was Any Blood-Letting...There is Not.
But the Aforementioned Raimi-Signature of His Pre-"Spider-Man" Films is Ever Present, after the 1st Act, and that Must have Made the "Disney-Suits" Wet Themselves with Worry.
Alas, it was Let-Go and Raimi's Vision is Almost Intact, Almost.
It is Not in Great Coherence with the Overload and that Means OVER-LOAD of CGI that Constitutes the Demand of the Title...MULTIVERSE MADNESS...That is Plentiful to a Fault.
Especially the Computer Artists Drowning the Screen in RED and its Variation that Becomes so Over-Used as to be an Eye-Sore-Bore.
Aside from that Pick-Apart, the Other Things in the Film are Mostly the Expected MCU Tropes.
The Comic-Book Extravagance of Painting the Unimaginable to Fit the Imagination of the Many Fan-Boys and Fan-Girls that have Made "Comics" One of the Most Enduring and Endearing Pop-Art of the 20 and 21st Century that it Was and Is.
That is the Juggernaut that Got Us to Where We Are Today. The Joy and Propulsion of the Young and the Young at Heart.
Raimi and Crew have Pulled-Back Slightly on the Sometimes Overwhelming of the "Disney" Family-Friendly Template Here. Some Still but Only Sprinkled Throughout this Refreshing Curve-Ball from "Disney" and its MCU.
It is Full of "Audiences On Their Feet" Cameos, Non-Stop Snark, and One-Liners.
Overall, Not as Brilliant, Deep or as Good as "Doctor Strange" (2006), but Enough of a Slight Directional Change to Make it a Great Escapist Journey to a Multiverse Through "Infinity and Beyond".
Just Like a Comic-Book.</t>
  </si>
  <si>
    <t>{"vectorType":"dense","length":3,"values":[-6248.617914590163,-6218.407208172568,-6382.094521700213]}</t>
  </si>
  <si>
    <t>{"vectorType":"dense","length":3,"values":[7.579785372814769e-14,0.9999999999999243,8.156483789236419e-72]}</t>
  </si>
  <si>
    <t>{"vectorType":"sparse","length":11633,"indices":[1,2,3,4,9,11,13,17,20,21,27,28,29,32,34,35,36,41,47,58,59,60,63,64,67,79,85,86,98,112,113,125,134,161,185,189,215,216,232,245,247,251,262,263,267,274,277,317,350,357,372,430,478,580,599,688,710,714,814,900,1016,1282,1406,1659,1851,2159,2205,2499,2502,2863,3681,5168,8919,10423,10932,11614,11617,11620,11623],"values":[1.7747702777038101,0.7624255216463234,0.8174448972375224,2.5071307356444477,0.9818287533448098,2.0845734447638478,1.1066364039381575,1.317767798804364,1.4115865540220187,1.4322912273837098,1.3793256918037973,1.5381167511875578,1.4971087274601806,4.531776233392403,1.51968304949872,1.7554631848174416,1.5906347854710043,1.7729563422649588,1.7326050467413914,3.823085011102211,1.8273504143307575,4.0519057134577,1.8783168579227851,2.0724728723637424,2.0489423749535485,2.0965704239428034,4.398449156005773,2.293634262473961,2.217406897086077,2.274025791085585,2.2453156852031535,7.09637999113565,2.466103522824904,2.5267281446413388,2.5143056246427817,6.075107536814659,2.831217335409501,2.646074902273905,2.831217335409501,2.81441021709312,2.883403088580071,2.883403088580071,2.9014215940827497,2.883403088580071,2.7978809151419095,2.9575110607337933,2.9197707327509463,2.938462865763099,3.058607177605162,3.245193133185574,3.297836866670996,3.3252358408591105,3.5075573976530654,4.269697449699962,4.343805421853684,3.6129179133108917,3.730700948967275,3.68987895444702,3.8642323415917974,4.075541435259004,4.075541435259004,4.343805421853684,4.4238481295272205,4.829313237635384,4.711530201979001,4.829313237635384,4.962844630259907,5.116995310087166,5.29931686688112,5.29931686688112,5.810142490647111,5.810142490647111,6.215607598755275,6.215607598755275,6.215607598755275,1,1,1,1]}</t>
  </si>
  <si>
    <t>A Slap In The Face Of the OG Show and C&amp;D. If you needed another reason to think ratings on here are a joke, this is a good one. Over 7 currently, what is wrong with people?
Let's get the first thing out of the way, the mix of live action and cgi/2d. It doesn't work like so many other attempts.
The next big problem, the voices which are so pathetic and not even trying to keep the voices authentic.
The best big issue is the music, whether it's the bad pop music or the rap music that seems to be put in all of these cartoons lately, it's all out of phase with the content.
The only good thing about the film is the original series got a bluray release. The new sonic films at least try to do things well and stay true to the source. If you love the old show, any of the classic Chip and Dale shorts, or good films this is an easy pass, don't waste your time.</t>
  </si>
  <si>
    <t>{"vectorType":"dense","length":3,"values":[-2061.043468422155,-2072.436092779301,-2062.376774841632]}</t>
  </si>
  <si>
    <t>{"vectorType":"dense","length":3,"values":[0.7913799659011791,0.000008925471324239796,0.20861110862749663]}</t>
  </si>
  <si>
    <t>{"vectorType":"sparse","length":11633,"indices":[1,2,3,6,7,14,21,25,30,31,49,51,66,88,91,93,135,151,155,191,206,247,267,273,278,295,335,362,366,393,421,448,459,480,509,528,549,756,860,1059,1158,1215,1471,1714,1745,2161,2469,2473,2579,2665,2898,3039,3159,3238,3440,4627,4707,5025,5569,5618,5644,5998,6254,6947,7983,8923,10678,11243,11604,11621],"values":[2.366360370271747,0.7624255216463234,0.8174448972375224,0.8780695190539572,0.9765095918672099,2.4300452810250417,1.4322912273837098,2.8313866719493443,1.4239578458245656,1.4926543771108005,1.7496994801006915,1.7213689734744655,1.9529277217139598,2.172556330920725,4.36273392120576,2.217406897086077,2.466103522824904,2.5520459526256287,2.539306926848199,2.6602595372658615,2.6320886602991656,2.883403088580071,2.7978809151419095,3.058607177605162,2.8483117687688013,2.938462865763099,2.9967317738870745,3.297836866670996,3.195182712610913,3.195182712610913,3.219875325201284,3.2711686195888348,3.2711686195888348,3.3823942546990593,3.443018876515494,3.5075573976530654,3.5075573976530654,3.730700948967275,4.018383021419056,4.075541435259004,4.6061696863211745,4.200704578213011,9.0217190130337,4.6061696863211745,4.6061696863211745,4.829313237635384,4.962844630259907,5.29931686688112,5.116995310087166,5.116995310087166,5.29931686688112,5.52246041819533,5.29931686688112,5.29931686688112,5.52246041819533,5.810142490647111,5.810142490647111,5.810142490647111,5.810142490647111,5.810142490647111,5.810142490647111,5.810142490647111,6.215607598755275,6.215607598755275,6.215607598755275,6.215607598755275,6.215607598755275,6.215607598755275,1,1]}</t>
  </si>
  <si>
    <t>I spent a week watching Skinamarink one night... Although the title of this review may appear unkind, it is nevertheless, apt.
I really wanted to like this film but ended up bored and angry. Angry that the filmmaker had been so self-indulgent as to presume the audience would be able to withstand 100 minutes of this punishment.
I admire what he did, the execution is excellent and I was immediately drawn into the atmosphere that the film exudes. However, as other reviewers have noted, this would have made a decent short film, maybe 20 minutes. As it stands, it overplays it's hand dramatically and had me begging to be relinquished from the monotony of the long takes which comprise the film's bloated runtime.
My hope is that Shudder cuts it down significantly before it has an official on-line release. It's too bad. It really does tap into something visceral and primal.</t>
  </si>
  <si>
    <t>{"vectorType":"dense","length":3,"values":[-2478.218985826327,-2474.2080872782794,-2578.275328545598]}</t>
  </si>
  <si>
    <t>{"vectorType":"dense","length":3,"values":[0.017794719950171976,0.9822052800498281,6.257107769856602e-46]}</t>
  </si>
  <si>
    <t>{"vectorType":"sparse","length":11633,"indices":[1,2,3,6,14,15,23,32,34,36,37,43,46,47,48,51,53,61,65,66,67,69,77,79,93,94,96,98,108,111,114,126,127,145,156,178,181,183,195,198,217,261,264,290,349,417,437,544,567,704,871,1101,1205,1246,1382,1710,4906,5189,5244,5824,11606,11619],"values":[2.9579504628396833,0.7624255216463234,1.634889794475045,0.8780695190539572,1.2150226405125208,1.21839532499116,1.475032775760981,3.0211841555949355,3.03936609899744,1.5906347854710043,1.6723128164852714,1.7439688053917064,1.7269712290231354,1.7326050467413914,3.667161928162787,1.7213689734744655,1.815004578508458,4.113449030791207,1.9459101490553132,1.9529277217139598,2.0489423749535485,3.9630021883160316,2.104733734581964,2.0965704239428034,2.217406897086077,2.0965704239428034,4.528727760347696,4.434813794172154,2.1638226509519707,2.274025791085585,2.6046896861110507,2.4089451089849554,2.466103522824904,5.0534562892826775,2.5520459526256287,5.0286112492855635,2.7343675094195836,2.6046896861110507,2.674648274717961,2.719100037288795,2.689247074139114,6.249130290793919,5.731407022961341,2.9575110607337933,3.0375537684073297,3.219875325201284,11.06963686334106,3.443018876515494,3.41224721784874,3.68987895444702,3.9130225057612296,4.075541435259004,4.200704578213011,4.269697449699962,4.343805421853684,4.6061696863211745,5.810142490647111,5.810142490647111,5.810142490647111,5.810142490647111,1,1]}</t>
  </si>
  <si>
    <t>Stop casting people in their 20s to play high school teens I wanted to write this review, not to talk about the film itself, but the fact that the two lead actresses are in their 20s playing girls in high school, which is happening a lot in all the teen films these days, and honestly it ruins the whole experience. I just need to understand why this happens, i mean there are new talents discovered everyday, why do film producers feel the need to cast much older actors for roles that are clearly not right for them. I didn't really enjoy that film, didn't identify or sympathize with anyone in it. It had way too many twists and unrealistic things, so it stopped making sense to me. But i did like the soundtrack. One more thing this film is way too long for a teen comedy, I mean two hours, come one.</t>
  </si>
  <si>
    <t>{"vectorType":"dense","length":3,"values":[-1550.3226923368595,-1555.5825564947586,-1595.0605438253992]}</t>
  </si>
  <si>
    <t>{"vectorType":"dense","length":3,"values":[0.9948308484579785,0.0051691515420215235,3.701239684935294e-20]}</t>
  </si>
  <si>
    <t>{"vectorType":"sparse","length":11633,"indices":[1,2,3,7,8,13,15,18,25,28,30,31,35,37,45,49,54,56,60,80,84,85,97,104,115,119,133,185,211,218,251,258,305,308,334,340,353,367,369,467,491,624,824,888,915,1115,1239,1276,1435,1548,1630,1776,1799,1855,1863,1987,2110,2400,2486,2600,2631,2636,2945,3631,3736,3817,4065,5149,5220,5346,5950,9994,10888,10889,11593,11608,11617,11618,11622],"values":[0.5915900925679367,0.7624255216463234,0.8174448972375224,0.9765095918672099,0.9979581352746933,4.42654561575263,1.21839532499116,1.3480731482996928,1.4156933359746722,1.5381167511875578,1.4239578458245656,1.4926543771108005,3.510926369634883,5.0169384494558145,1.7439688053917064,1.7496994801006915,1.8398505770949891,1.8718021769015913,2.02595285672885,4.293161689034929,2.1380701548495558,2.1992245780028865,4.2761403096991115,2.3444065878473843,2.3136349291806306,2.2837819660309497,2.3548778877146797,5.0286112492855635,2.7040621599242547,2.719100037288795,2.883403088580071,3.0801133828261253,2.9014215940827497,2.938462865763099,3.1245651453969594,2.9967317738870745,3.058607177605162,3.102092289544901,3.1710851610318525,3.2711686195888348,3.353406717825807,3.6129179133108917,3.96431580014878,3.9130225057612296,4.13616605707544,4.075541435259004,4.200704578213011,4.4238481295272205,4.6061696863211745,4.711530201979001,4.51085950651685,4.6061696863211745,4.711530201979001,4.829313237635384,4.711530201979001,4.829313237635384,4.962844630259907,4.962844630259907,5.116995310087166,5.116995310087166,5.116995310087166,5.116995310087166,5.29931686688112,5.52246041819533,5.810142490647111,5.52246041819533,5.52246041819533,5.810142490647111,5.810142490647111,5.810142490647111,5.810142490647111,6.215607598755275,6.215607598755275,6.215607598755275,6.215607598755275,1,1,1,1]}</t>
  </si>
  <si>
    <t>Found it a slight bit better than the first! Yeah! Come on! That's more like it! This sequel is a substantial upgrade over its predecessor. With the earlier film, I did have a couple of criticisms such as the definitive lack of action pieces, better characterizations et cetera; well, let me tell you, most of those problems have been taken care of.
Not only did the narrative raise the stakes with the introduction of fresher personalities, but it also showed us a glimpse of what's to come in the near future. And from what I have seen and understood so far, the third part (and possibly the concluding one as well) would come with something groundbreaking, gosh! I'm already so pumped up, can't wait.
P. S. All the Action sequences are stunningly enforced. They are unquestionably a treat to watch, especially for Anime enthusiasts; they reminded me so much of DragonBall, and let me tell you, that's a big thumbs up from my end.</t>
  </si>
  <si>
    <t>{"vectorType":"dense","length":3,"values":[-2543.126971447639,-2520.708453263446,-2540.969920158235]}</t>
  </si>
  <si>
    <t>{"vectorType":"dense","length":3,"values":[1.8355290378803197e-10,0.9999999982295209,1.5869262043790905e-9]}</t>
  </si>
  <si>
    <t>{"vectorType":"sparse","length":11633,"indices":[1,2,3,8,9,10,11,14,18,25,26,32,33,37,41,42,43,50,52,57,58,59,60,61,66,75,101,102,104,108,118,122,147,155,159,162,184,185,193,198,203,217,230,250,252,257,293,295,300,309,314,319,330,345,347,361,370,380,385,408,420,422,453,464,558,562,608,609,725,758,777,795,901,913,958,997,1000,1023,1061,1098,1100,1115,1136,1219,1256,1267,1383,1560,1742,1778,1815,1914,2018,2117,2563,2633,2734,2739,4010,4105,4483,5216,5604,5811,6633,6784,6846,6946,7073,7295,7512,8325,9071,9299,9945,10670,11291,11313,11606,11616,11627,11631],"values":[1.1831801851358734,0.7624255216463234,3.26977958895009,0.9979581352746933,0.9818287533448098,1.0916436193520163,1.0422867223819239,2.4300452810250417,1.3480731482996928,1.4156933359746722,2.8983385303421234,1.5105920777974677,1.4406946381800894,1.6723128164852714,1.7729563422649588,1.7612603025017675,1.7439688053917064,1.7788560643921472,3.5695815998239233,1.8783168579227851,1.9115425055511055,1.8273504143307575,6.0778585701865495,4.113449030791207,1.9529277217139598,2.0412203288596382,2.2547944291576973,2.2837819660309497,11.722032939236922,2.1638226509519707,2.2837819660309497,4.862835929674028,2.4428466606606367,2.539306926848199,2.5267281446413388,2.5020355320509675,5.349296549435922,2.5143056246427817,8.704264782248249,2.719100037288795,2.646074902273905,2.689247074139114,3.016934481204594,2.7978809151419095,2.9197707327509463,5.595761830283819,2.8483117687688013,2.938462865763099,6.160226765652251,2.9197707327509463,3.0801133828261253,6.075107536814659,3.016934481204594,6.490386266371148,3.8642323415917974,7.2258358266217835,3.102092289544901,3.1245651453969594,3.219875325201284,3.245193133185574,3.195182712610913,11.89294740044634,3.41224721784874,3.3252358408591105,7.92863160029756,3.474767574830074,3.5075573976530654,3.68987895444702,3.7732605633860707,7.826045011522459,4.018383021419056,3.817712325956905,4.018383021419056,4.51085950651685,4.13616605707544,4.13616605707544,4.13616605707544,8.401409156426022,4.075541435259004,4.075541435259004,4.269697449699962,4.075541435259004,4.13616605707544,4.269697449699962,4.269697449699962,9.212339372642349,9.212339372642349,4.6061696863211745,4.711530201979001,4.711530201979001,4.829313237635384,4.829313237635384,5.29931686688112,4.829313237635384,5.116995310087166,5.116995310087166,5.116995310087166,5.116995310087166,5.52246041819533,5.52246041819533,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1,1,1,1]}</t>
  </si>
  <si>
    <t>Two Personalities in one Body I really liked it a lot. Andrew Dominik showed us the dark side of Marilyn Monroe simply becuase nobody dared to do this before and there was (for sure) a dark side of her. I liked how he portrayed Monroe as two differnt characters that try to allign with each other. Ana de Armas perfeclty portrayed this rollercoaster of emotions. Showed us a pitch perfect - by the standards - Marilyn and her alter ego Norma Jean perfectly in ambiance. She truly gave one of the best performances I have seen all year and hopefully will get the deserved attnetion coming awards season for it.
I do no understand all the scandal buzz around that film as there was not really anything scandalous about it execpt that it showed us the probably most famous Hollywood icon in a completely different light.
The only thing you can blame Andrew Dominik for is that he still did not let us as close to Marilyn as I hope it would be. Yes he gave us a different version of that known personaity however we never felt close to her. But i guess this might have been intentionally. Because can you be close to such an icon and legend - to the symbol of Hollywood?
The length of the film did not bother me at all - in fact I was afraid a bioic that long that just focuses on one person could have lenghts. Not this one. I was captued to the screen the whole time, thanks to the perfect performances by Ana de Armas but also the creative technical decisions that were chosen. Fantastic cinemtography and score, linked with a very intersting editing.
All in all the experiment worked out in my opinion.</t>
  </si>
  <si>
    <t>{"vectorType":"dense","length":3,"values":[-4493.943395834899,-4555.1339610021405,-4554.928309051922]}</t>
  </si>
  <si>
    <t>{"vectorType":"dense","length":3,"values":[1,2.6624116399133212e-27,3.270308404668714e-27]}</t>
  </si>
  <si>
    <t>{"vectorType":"sparse","length":11633,"indices":[1,2,3,8,9,11,12,54,68,73,84,88,95,98,102,104,121,139,147,157,191,215,294,368,371,503,524,718,1103,1127,1461,1532,2951,3279,4689,5452,5488,6654,8310,11181,11608,11616,11619],"values":[0.5915900925679367,0.7624255216463234,0.8174448972375224,0.9979581352746933,0.9818287533448098,1.0422867223819239,2.207239620797464,1.8398505770949891,1.9183221925364842,2.1212630365331746,2.1380701548495558,2.172556330920725,2.172556330920725,4.434813794172154,2.2837819660309497,2.3444065878473843,2.431417964837014,2.334043800811838,2.4428466606606367,2.6182953381668295,2.6602595372658615,2.831217335409501,3.016934481204594,3.297836866670996,3.353406717825807,8.401409156426022,3.3823942546990593,3.730700948967275,8.27233211415088,4.200704578213011,4.4238481295272205,4.711530201979001,5.29931686688112,11.04492083639066,5.810142490647111,5.810142490647111,5.810142490647111,6.215607598755275,6.215607598755275,6.215607598755275,1,1,1]}</t>
  </si>
  <si>
    <t>Have you ever been smothered by charm and authenticity? Mrs. Harris is maybe not the hero we deserve, but the one we need. Everywhere she goes, her kindness spreads like an infectious disease; I'm pretty sure a bit spilled out of the screen and got some of us in the audience. She handles life with such an authenticity, It's marvelous, refreshing.
There's nothing too unexpected about this film, but certainly not a waste of time. The world needs to go see Mrs Harris!</t>
  </si>
  <si>
    <t>{"vectorType":"dense","length":3,"values":[-1323.6744312332403,-1370.960276627181,-1334.8950239035207]}</t>
  </si>
  <si>
    <t>{"vectorType":"dense","length":3,"values":[0.9999866046920549,2.9108005997582115e-21,0.000013395307945073897]}</t>
  </si>
  <si>
    <t>{"vectorType":"sparse","length":11633,"indices":[1,2,4,8,12,14,18,31,32,34,36,39,40,54,65,70,84,99,114,115,133,140,142,146,148,152,160,195,203,213,227,250,278,282,358,360,396,491,547,578,753,1622,1694,1927,1928,1938,2512,2726,3054,3831,3873,5013,7539,9205,11610,11621],"values":[1.1831801851358734,0.7624255216463234,1.6714204904296317,0.9979581352746933,2.207239620797464,1.2150226405125208,1.3480731482996928,1.4926543771108005,1.5105920777974677,1.51968304949872,1.5906347854710043,1.9459101490553132,1.6830081056020194,1.8398505770949891,1.9459101490553132,2.033557456114069,2.1380701548495558,2.217406897086077,2.6046896861110507,2.3136349291806306,2.3548778877146797,4.8402368191661616,2.3237873006446486,4.885693321321273,2.4899141715186226,2.4899141715186226,2.4428466606606367,2.674648274717961,2.646074902273905,2.7343675094195836,2.781620394270129,2.7978809151419095,2.8483117687688013,5.876925731526198,3.102092289544901,3.0801133828261253,3.147554663621658,3.353406717825807,4.018383021419056,3.5414589493287463,3.7732605633860707,4.6061696863211745,9.925689260519814,4.711530201979001,4.711530201979001,4.711530201979001,5.29931686688112,5.116995310087166,5.29931686688112,5.52246041819533,5.52246041819533,5.810142490647111,6.215607598755275,6.215607598755275,1,1]}</t>
  </si>
  <si>
    <t>Ludicrous but entertaining... Judging by the trailer I was kind of half expecting it to be a comedy horror, but the opening decided that it was going to take itself far more seriously. That is until the 'red-caps' are revealed and it definitely goes the way of Cronenberg &amp; I was half reminded of things like The Brood, but also Gremlins. I'm looking to recommending it just to see people's reaction when it does turn a bit ludicrous and bonkers. Definitely a pizza and beer kind of film. I'll probably regret it on a rewatch but I really enjoyed the last 3rd so will score it for now as a very good 'experience', although I can't quite begin to call it a very good film.</t>
  </si>
  <si>
    <t>{"vectorType":"dense","length":3,"values":[-1575.4476797589234,-1524.5492688075196,-1511.892901952605]}</t>
  </si>
  <si>
    <t>{"vectorType":"dense","length":3,"values":[2.503279345048738e-28,0.000003187192756916388,0.9999968128072431]}</t>
  </si>
  <si>
    <t>{"vectorType":"sparse","length":11633,"indices":[1,2,4,8,12,16,19,24,28,33,34,38,39,46,65,74,84,96,99,114,117,118,128,132,138,183,194,252,253,317,338,350,433,471,676,755,776,781,807,890,935,1062,1087,1133,1310,1538,1712,1788,1806,2074,3564,3883,4324,4998,5372,5769,9037,9850,9925,11607,11621],"values":[2.366360370271747,0.7624255216463234,1.6714204904296317,1.9959162705493867,1.103619810398732,1.3404102755541236,1.3480731482996928,2.6808205511082472,1.5381167511875578,1.4406946381800894,1.51968304949872,1.9529277217139598,1.9459101490553132,1.7269712290231354,1.9459101490553132,2.226623552191001,2.1380701548495558,2.264363880173848,2.217406897086077,2.6046896861110507,2.3761552861619646,2.2837819660309497,2.293634262473961,2.454407483061713,2.4089451089849554,2.6046896861110507,2.719100037288795,2.9197707327509463,2.81441021709312,2.938462865763099,3.1710851610318525,3.058607177605162,3.3252358408591105,3.2711686195888348,3.6506582412937387,3.8642323415917974,3.7732605633860707,3.7732605633860707,3.8642323415917974,3.8642323415917974,4.018383021419056,4.018383021419056,4.075541435259004,4.343805421853684,4.4238481295272205,4.829313237635384,4.6061696863211745,4.829313237635384,4.711530201979001,4.962844630259907,5.52246041819533,5.52246041819533,5.810142490647111,5.810142490647111,5.810142490647111,5.810142490647111,6.215607598755275,6.215607598755275,6.215607598755275,1,1]}</t>
  </si>
  <si>
    <t>Good fun comedy horror Just went to advanced preview not knowing anything about this film. Thoroughly enjoyed it. The film has some truly funny bits, blended with some genuinely harrowing scenes. Hard to believe the first act and final act is the same film. There is some genuine "What the f**k" moments had me in stitches. But then on the next breath some bits are almost like eden lake esk, quite shocking in an all to realistic manner. All the actors are great in this the Irish sense of humour is class.
Guaranteed to leave the cinema with a smile on your face and have a good chat about the reality of what you just seen if it happened to you whilst your are on your way home whoever you see this film with.</t>
  </si>
  <si>
    <t>{"vectorType":"dense","length":3,"values":[-1779.4694926067648,-1879.1465466181776,-1733.1277861910748]}</t>
  </si>
  <si>
    <t>{"vectorType":"dense","length":3,"values":[7.482601586404142e-21,3.844661353306705e-64,1]}</t>
  </si>
  <si>
    <t>{"vectorType":"sparse","length":11633,"indices":[1,2,4,10,11,15,16,44,52,53,54,58,59,66,86,100,101,123,180,187,206,218,237,265,278,308,333,367,445,460,462,607,651,654,703,716,764,787,897,1234,1338,1475,1680,2138,2226,2611,2622,3221,3586,3613,3979,4188,4229,4851,4966,5862,7273,7857,8188,11615,11621,11622,11628],"values":[0.5915900925679367,0.7624255216463234,1.6714204904296317,2.1832872387040325,1.0422867223819239,1.21839532499116,1.3404102755541236,1.7612603025017675,1.7847907999119617,1.815004578508458,1.8398505770949891,1.9115425055511055,1.8273504143307575,1.9529277217139598,2.293634262473961,2.1992245780028865,2.2547944291576973,2.3548778877146797,2.5649493574615367,2.5649493574615367,2.6320886602991656,2.719100037288795,2.674648274717961,2.9197707327509463,2.8483117687688013,2.938462865763099,3.0801133828261253,3.102092289544901,3.3823942546990593,3.474767574830074,3.474767574830074,3.5414589493287463,3.5765502691400166,3.6506582412937387,7.5465211267721415,3.96431580014878,3.8642323415917974,3.730700948967275,4.018383021419056,4.6061696863211745,4.4238481295272205,4.711530201979001,4.6061696863211745,4.962844630259907,5.116995310087166,5.29931686688112,5.116995310087166,5.29931686688112,5.52246041819533,5.52246041819533,5.52246041819533,5.52246041819533,5.52246041819533,5.810142490647111,5.810142490647111,5.810142490647111,6.215607598755275,6.215607598755275,6.215607598755275,1,1,1,1]}</t>
  </si>
  <si>
    <t>Very ambitious and original, with some great metaphors, but ultimately could've been so much better. It's Peele's best entry to date - imo, but it tries - as usual, to be too sophisticated, a conversation piece, moreso than an enjoyable thrilling ride. It felt too long, too slow, muddled, with a convoluted and disjointed narrative that was all over the place. Any character or plot development was merely metaphorical and lacked depth and cohesion. The cinematography and visual effects were excellent, as were the performances, although I'm getting tired of Kaluuya's monotonic and drab demeanor. His character could've been better cast with someone who'd be excited to star in this film, just like Palmer was.</t>
  </si>
  <si>
    <t>{"vectorType":"dense","length":3,"values":[-1985.4619216691963,-2005.3442312710222,-1977.3316994142322]}</t>
  </si>
  <si>
    <t>{"vectorType":"dense","length":3,"values":[0.00029441603250766364,6.826280160256608e-13,0.9997055839668096]}</t>
  </si>
  <si>
    <t>{"vectorType":"sparse","length":11633,"indices":[1,2,4,11,12,17,23,25,26,32,34,37,43,51,54,56,58,82,95,131,132,152,156,177,184,229,251,267,330,392,396,399,448,498,502,529,555,621,695,788,814,821,941,1171,1204,1654,1657,2385,2585,2759,3073,3741,3785,4006,9211,11605,11616,11622,11628],"values":[2.366360370271747,3.0497020865852935,0.8357102452148159,2.0845734447638478,1.103619810398732,1.317767798804364,2.950065551521962,1.4156933359746722,2.8983385303421234,1.5105920777974677,1.51968304949872,1.6723128164852714,1.7439688053917064,1.7213689734744655,1.8398505770949891,1.8718021769015913,1.9115425055511055,4.0824406577192764,4.34511266184145,2.431417964837014,2.454407483061713,4.979828343037245,2.5520459526256287,2.5520459526256287,2.674648274717961,2.781620394270129,2.883403088580071,2.7978809151419095,3.016934481204594,3.219875325201284,3.147554663621658,3.1710851610318525,3.2711686195888348,3.3823942546990593,3.3252358408591105,3.3823942546990593,3.5414589493287463,3.5765502691400166,3.68987895444702,3.7732605633860707,3.8642323415917974,3.9130225057612296,3.9130225057612296,4.51085950651685,4.269697449699962,4.6061696863211745,4.6061696863211745,4.962844630259907,5.116995310087166,5.116995310087166,5.29931686688112,5.52246041819533,5.52246041819533,5.52246041819533,6.215607598755275,1,1,1,1]}</t>
  </si>
  <si>
    <t>A harmless film that should entertain you plenty Even though 'Significant Other' has its flaws, I respect a lot about this film. It had an interesting premise with some subtle and clever twists and it got in and got out with a short runtime.
The problem this film has is its middle. It feels like it establishes a good tone early. Pretty dark and serious, then all of a sudden things become wacky and it feels like it is going for laughs (I'm torn as to whether this was intentional or it was just coming across this way).
It's pretty hard to dislike a film like this though. It's not preachy and trying to shove a message down your throat. It simply wants to entertain you. I'll give it a 6, but a part of me would like to give it a 7. 6/10.</t>
  </si>
  <si>
    <t>{"vectorType":"dense","length":3,"values":[-1592.1254545369507,-1567.0668709461577,-1516.613199655111]}</t>
  </si>
  <si>
    <t>{"vectorType":"dense","length":3,"values":[1.6048867397592783e-33,1.2253184321415621e-22,1]}</t>
  </si>
  <si>
    <t>{"vectorType":"sparse","length":11633,"indices":[1,2,5,6,7,9,19,20,22,24,26,27,28,31,57,70,72,78,80,84,106,107,115,118,124,131,152,177,185,198,202,207,219,220,223,225,242,253,265,277,278,285,294,306,330,364,366,388,408,452,461,474,486,487,571,587,592,602,603,631,656,675,682,693,730,782,822,860,987,1014,1032,1047,1098,1104,1122,1261,1398,1406,1460,1720,1741,1768,1955,2078,2092,2128,2156,2734,3083,4012,5282,5889,6500,7607,8153,8614,8942,9223,10609,11604,11616,11627],"values":[3.5495405554076203,0.7624255216463234,0.8637494652792088,0.8780695190539572,0.9765095918672099,0.9818287533448098,1.3480731482996928,1.4115865540220187,5.762778552720357,1.3404102755541236,2.8983385303421234,2.7586513836075945,1.5381167511875578,1.4926543771108005,1.8783168579227851,2.033557456114069,2.1212630365331746,2.0804410420129194,2.1465808445174646,2.1380701548495558,2.274025791085585,2.2082744135228043,4.627269858361261,4.5675639320618995,2.3761552861619646,2.431417964837014,2.4899141715186226,2.5520459526256287,2.5143056246427817,2.719100037288795,2.646074902273905,2.749871695955549,2.781620394270129,2.765620052923688,2.7343675094195836,2.9769291465908947,11.830044242935173,2.81441021709312,2.9197707327509463,2.9197707327509463,2.8483117687688013,2.9575110607337933,3.016934481204594,3.102092289544901,3.016934481204594,3.1245651453969594,3.195182712610913,3.297836866670996,3.245193133185574,3.297836866670996,3.3823942546990593,3.3823942546990593,3.297836866670996,3.443018876515494,3.5414589493287463,3.6129179133108917,3.474767574830074,7.153100538280033,3.5765502691400166,3.5765502691400166,3.68987895444702,3.817712325956905,7.37975790889404,7.46140189793455,3.817712325956905,3.7732605633860707,3.8642323415917974,4.018383021419056,4.075541435259004,4.4238481295272205,4.13616605707544,4.13616605707544,4.075541435259004,4.13616605707544,4.13616605707544,4.269697449699962,4.51085950651685,4.4238481295272205,4.4238481295272205,4.711530201979001,4.6061696863211745,4.711530201979001,4.829313237635384,4.962844630259907,4.829313237635384,4.829313237635384,4.829313237635384,5.116995310087166,5.29931686688112,5.52246041819533,5.810142490647111,5.810142490647111,6.215607598755275,6.215607598755275,6.215607598755275,6.215607598755275,6.215607598755275,6.215607598755275,6.215607598755275,1,1,1]}</t>
  </si>
  <si>
    <t>Why the Hate? First let me say that it's been 45-50 years since I read Lady Chatterley's Lover in college.....and other than the title and a few names, I don't remember anything about it. Thus, I can't say if this film has anything in common with the book. As I watched the film unfold, I struggled for any "recognition" of scenes and situations, without success. But that said, I fail to understand the "hate" that some reviewers are giving this film. Perhaps it's NOT like the classic D. H. Lawrence book, but taken on its own, it has some real appeal. I can't recall if the book had such "modern" woman aspects, and the film is occasionally a bit tedious in its "blame the Patriarchy" for everything......but that's simply to be expected in film making today. With its copious nudity, it certainly meets today's "Netflix" standards of having women-centric stories, and enough female flesh to hold the men's interest. The quality of acting and photography are actually outstanding. (although the extreme use of the color purple in lighting and clothing became very jarring at times) So, regardless as to how it compares to the source book, this film is very enjoyable and entertaining, both for male and female viewers. Please don't believe the critics who say otherwise, and give it a view......I think you will appreciate it.</t>
  </si>
  <si>
    <t>{"vectorType":"dense","length":3,"values":[-3296.855764555854,-3228.518209789392,-3280.0356052972775]}</t>
  </si>
  <si>
    <t>{"vectorType":"dense","length":3,"values":[2.0959313715875097e-30,1,4.229406310066341e-23]}</t>
  </si>
  <si>
    <t>{"vectorType":"sparse","length":11633,"indices":[1,2,5,6,7,14,18,20,24,27,29,30,33,52,63,65,66,103,125,144,153,171,212,234,237,290,292,306,319,373,454,459,505,520,522,561,622,650,658,685,700,718,749,847,926,950,1154,1493,1543,1815,1897,1963,2086,2471,2856,3583,3623,3680,8982,9341,9371,10164,11611,11616,11627],"values":[1.7747702777038101,0.7624255216463234,1.7274989305584176,0.8780695190539572,1.9530191837344197,2.4300452810250417,1.3480731482996928,7.057932770110094,1.3404102755541236,1.3793256918037973,1.4971087274601806,2.8479156916491313,1.4406946381800894,1.7847907999119617,1.8783168579227851,3.8918202981106265,1.9529277217139598,2.2547944291576973,2.3654599970452166,2.5020355320509675,2.5020355320509675,7.773799997336731,2.749871695955549,2.9197707327509463,2.674648274717961,2.9575110607337933,6.439750650402568,3.102092289544901,3.0375537684073297,3.219875325201284,3.297836866670996,3.2711686195888348,3.5414589493287463,3.443018876515494,3.68987895444702,3.5765502691400166,3.6129179133108917,3.6129179133108917,3.5765502691400166,7.46140189793455,11.453136977870715,3.730700948967275,3.7732605633860707,7.826045011522459,8.401409156426022,4.018383021419056,4.200704578213011,4.51085950651685,4.6061696863211745,4.829313237635384,4.711530201979001,4.829313237635384,4.829313237635384,5.116995310087166,5.29931686688112,5.52246041819533,5.52246041819533,5.52246041819533,6.215607598755275,6.215607598755275,6.215607598755275,6.215607598755275,1,1,1]}</t>
  </si>
  <si>
    <t>A Surprising &amp; Beautiful Story I did not like Brokeback Mountain and thought the film was too long and boring.
But really liked &amp; enjoyed My Policeman. I thought all the acting was superb. Was very impressed with Harry Styles performance, and only knew him as a singer/performer.
I thought the script &amp; storyline was beautiful and enjoyed all the music, costumes, time-pieces and cinematography. I also really enjoyed all the references to art &amp; art history.
Lastly, I loved the ending and it made me cry unexpectedly with happy tears. I watched the film with my wife and we wept together - usually when she cries I don't - when I cry she doesn't.
Usually tears from films &amp; tv are brought on by tragedies &amp; sadness. My Policeman is a very refreshing &amp; thought provoking film. When it ended, I laid by my wife's side, holding hands, while watching the credits. And we talked &amp; I thought what a beautiful story.</t>
  </si>
  <si>
    <t>{"vectorType":"dense","length":3,"values":[-2234.1620928473467,-2225.1449702732584,-2117.834165500191]}</t>
  </si>
  <si>
    <t>{"vectorType":"dense","length":3,"values":[3.0159425318584034e-51,2.4860487374241517e-47,1]}</t>
  </si>
  <si>
    <t>{"vectorType":"sparse","length":11633,"indices":[1,2,5,7,8,9,10,13,14,18,25,29,33,48,51,90,92,94,96,100,142,149,171,197,201,297,317,352,353,376,410,428,468,485,567,674,684,718,773,792,796,899,1053,1091,1123,1933,2089,2172,2261,2921,3013,4204,4500,5681,5994,11604,11616,11627],"values":[3.5495405554076203,0.7624255216463234,0.8637494652792088,0.9765095918672099,0.9979581352746933,0.9818287533448098,1.0916436193520163,2.213272807876315,1.2150226405125208,1.3480731482996928,1.4156933359746722,1.4971087274601806,1.4406946381800894,1.8335809640813936,1.7213689734744655,2.0804410420129194,6.5976737340086595,2.0965704239428034,2.264363880173848,2.1992245780028865,2.3237873006446486,2.5267281446413388,2.5912666657789103,2.6182953381668295,2.689247074139114,2.9769291465908947,2.938462865763099,2.9967317738870745,3.058607177605162,3.102092289544901,3.195182712610913,3.195182712610913,6.886037753030988,3.3823942546990593,3.41224721784874,3.6129179133108917,3.68987895444702,3.730700948967275,3.7732605633860707,3.817712325956905,3.7732605633860707,3.96431580014878,4.075541435259004,8.27233211415088,4.13616605707544,4.711530201979001,4.962844630259907,4.829313237635384,4.962844630259907,5.29931686688112,5.29931686688112,5.52246041819533,5.810142490647111,5.810142490647111,5.810142490647111,1,1,1]}</t>
  </si>
  <si>
    <t>A pleasant surprise This film was beautifully done. The characters were well developed and believable. The actress in the lead role carried the entire film. She's so beautiful &amp; so convincing in this role. The film was romantic &amp; suspenseful at the same time. Not knowing the story, it was difficult to imagine what would happen next. I kept waiting for the proverbial ace to fall! A refreshing change of pace. I highly recommend this film if you're a hopeless romantic, like myself. I now want to watch all films starring Emma Corrin. She's amazing. Really surprised to see an older Joely Richardson, who also played her role so well. I loved this film!</t>
  </si>
  <si>
    <t>{"vectorType":"dense","length":3,"values":[-1604.1070679836603,-1562.4030923706825,-1583.9955547697919]}</t>
  </si>
  <si>
    <t>{"vectorType":"dense","length":3,"values":[7.730249612613805e-19,0.9999999995807116,4.1928828585383653e-10]}</t>
  </si>
  <si>
    <t>{"vectorType":"sparse","length":11633,"indices":[1,2,5,9,13,16,26,32,34,40,46,48,50,51,52,66,68,76,78,85,92,100,155,212,219,221,226,236,260,271,275,287,291,325,331,375,378,815,827,836,879,979,980,996,1027,1104,1164,1197,1656,1678,1980,2507,2721,4444,4754,5162,6782,7904,7929,9719,11605,11618,11632],"values":[1.1831801851358734,0.7624255216463234,0.8637494652792088,0.9818287533448098,1.1066364039381575,1.3404102755541236,1.4491692651710617,1.5105920777974677,1.51968304949872,1.6830081056020194,1.7269712290231354,1.8335809640813936,1.7788560643921472,1.7213689734744655,1.7847907999119617,1.9529277217139598,1.9183221925364842,2.18136696060288,4.160882084025839,2.1992245780028865,2.1992245780028865,2.1992245780028865,2.539306926848199,2.749871695955549,2.781620394270129,2.765620052923688,2.7978809151419095,2.81441021709312,2.831217335409501,3.474767574830074,2.883403088580071,2.9575110607337933,3.102092289544901,3.102092289544901,2.9769291465908947,3.102092289544901,3.245193133185574,4.018383021419056,3.9130225057612296,3.817712325956905,3.8642323415917974,4.075541435259004,3.96431580014878,4.269697449699962,4.075541435259004,4.13616605707544,4.343805421853684,4.343805421853684,4.6061696863211745,4.6061696863211745,4.829313237635384,5.116995310087166,5.116995310087166,5.810142490647111,5.810142490647111,5.810142490647111,6.215607598755275,6.215607598755275,6.215607598755275,6.215607598755275,1,1,1]}</t>
  </si>
  <si>
    <t>Big Names, Low Budget When I saw that Willem Dafoe and Christoph Waltz were starring together in a western, I was interested. Both are great actors and while they do give fine performances, it's not enough to levitate this film above mediocrity.
The story serves well enough to move things along and most are adequate in their roles but the photography is so flat, colours so drained and sets look more like a cheap soap opera than a feature film.
However, if you want nothing more than to kill some time in a forgettable and inoffensive way with western-style vistas and mild gun play, you could do worse... as long as you pay less than a dollar.
5/10.</t>
  </si>
  <si>
    <t>{"vectorType":"dense","length":3,"values":[-1696.9309462679803,-1697.1331267511925,-1831.6128912181105]}</t>
  </si>
  <si>
    <t>{"vectorType":"dense","length":3,"values":[0.5503736441910052,0.4496263558089948,1.7743207225862856e-59]}</t>
  </si>
  <si>
    <t>{"vectorType":"sparse","length":11633,"indices":[1,2,6,7,9,11,12,13,15,17,19,21,22,23,26,27,28,30,32,33,34,36,41,44,47,50,51,52,55,56,58,60,61,62,70,72,76,82,104,105,107,114,115,116,117,118,129,131,132,134,147,150,153,158,162,174,179,196,200,218,219,229,235,253,269,279,280,303,333,340,348,349,360,365,369,379,388,433,434,456,481,488,491,501,504,510,517,556,565,590,609,611,638,686,698,767,799,807,833,839,874,897,900,907,910,1001,1049,1089,1098,1119,1126,1190,1293,1331,1402,1403,1405,1428,1461,1499,1568,1576,1629,1631,1693,1711,1777,1783,1806,1853,1887,1916,2018,2028,2323,2470,2532,2543,2710,2855,2967,3066,3140,3170,3244,3265,3304,3564,3705,3738,3909,3950,4052,4126,4729,5542,5859,6080,6267,6776,7517,7611,7824,8885,9046,10494,10647,11403,11495,11604,11616,11619],"values":[4.732720740543494,1.5248510432926468,5.268417114323744,0.9765095918672099,0.9818287533448098,1.0422867223819239,3.310859431196196,2.213272807876315,1.21839532499116,7.906606792826183,2.6961462965993856,1.4322912273837098,1.4406946381800894,1.475032775760981,1.4491692651710617,2.7586513836075945,3.0762335023751155,1.4239578458245656,1.5105920777974677,4.3220839145402685,1.51968304949872,1.5906347854710043,1.7729563422649588,3.522520605003535,1.7326050467413914,1.7788560643921472,1.7213689734744655,3.5695815998239233,1.8211584440828366,1.8718021769015913,1.9115425055511055,2.02595285672885,2.0567245153956035,1.9887738534870958,6.100672368342206,2.1212630365331746,10.9068348030144,2.0412203288596382,7.033219763542153,2.217406897086077,2.2082744135228043,33.86096591944366,2.3136349291806306,2.1992245780028865,2.3761552861619646,2.2837819660309497,2.9014215940827497,2.431417964837014,2.454407483061713,2.466103522824904,2.4428466606606367,2.5267281446413388,2.5020355320509675,7.580184433924016,2.5020355320509675,2.5143056246427817,2.7343675094195836,2.5912666657789103,2.749871695955549,2.719100037288795,5.563240788540258,13.908101971350646,5.378494148278228,2.81441021709312,2.9967317738870745,2.81441021709312,2.883403088580071,2.9575110607337933,3.0801133828261253,2.9967317738870745,3.058607177605162,3.0375537684073297,3.0801133828261253,6.249130290793919,3.1710851610318525,3.245193133185574,9.893510600012988,3.3252358408591105,3.297836866670996,25.204227469278067,3.3252358408591105,3.41224721784874,3.353406717825807,3.5075573976530654,3.474767574830074,6.764788509398119,3.474767574830074,3.41224721784874,4.711530201979001,3.5414589493287463,3.68987895444702,21.003522891065053,3.6129179133108917,3.817712325956905,3.817712325956905,3.7732605633860707,3.96431580014878,3.8642323415917974,3.96431580014878,3.9130225057612296,8.27233211415088,4.018383021419056,4.075541435259004,3.9130225057612296,4.018383021419056,4.018383021419056,4.13616605707544,4.13616605707544,4.075541435259004,4.200704578213011,4.200704578213011,4.269697449699962,4.343805421853684,4.4238481295272205,13.818509058963524,13.818509058963524,4.343805421853684,29.777067781559442,4.4238481295272205,4.4238481295272205,4.6061696863211745,4.51085950651685,4.51085950651685,4.6061696863211745,4.6061696863211745,10.233990620174332,9.658626475270768,15.350985930261498,4.711530201979001,4.829313237635384,4.829313237635384,4.829313237635384,10.59863373376224,4.829313237635384,4.962844630259907,10.59863373376224,5.116995310087166,5.116995310087166,5.116995310087166,5.116995310087166,5.29931686688112,5.29931686688112,5.29931686688112,5.52246041819533,5.29931686688112,5.29931686688112,5.29931686688112,5.52246041819533,5.52246041819533,5.52246041819533,5.52246041819533,5.52246041819533,5.52246041819533,5.52246041819533,5.810142490647111,5.810142490647111,5.810142490647111,6.215607598755275,6.215607598755275,6.215607598755275,6.215607598755275,6.215607598755275,6.215607598755275,6.215607598755275,6.215607598755275,6.215607598755275,6.215607598755275,6.215607598755275,6.215607598755275,1,1,1]}</t>
  </si>
  <si>
    <t>There is a limit to overacting even in slapsticks When the genre is slapstick comedy, you step into the theatre expecting overacting. I too did the same. What i witnessed was overacting that was beyond the word overacting!!
Cirkus fails miserably in making you laugh but succeeds brilliantly in making your skin crawl with cringiness. Where do I even start from?
SETS - well, anyone expecting realistic sets from a Rohit Shetty comedy is foolish. We all know rohit Shetty uses artificial colorful sets for his films but in this film, many of the city sets reminded me of the famous Pogo cartoon Noddy sets.
PLOT - while the plot is adapted from comedy of errors , it adds little stuff like experiment and all to tweak some parts. This experiment thing went over my head while rest is all as expected.
COMEDY :-
ok here we go! Only...i repeat...only Sanjay Mishra managed to bring the maximum laughs in this film. Whenever he was there on screen, laughs were guaranteed (even though he has been given lake dialogues). Rest everywhere, comedy was too too over the top even for slapstick standard. Rohit Shetty uses his dated comedy formula of physical (dancing and jumping around) and loud comedy to try making us laugh but this time fails ..first due to lack of novelty and two... overacting beyond the word overacting. The current shock comedy scenes become too cringy after a certain point. The thief (don't know his real name ) named momo was way too irritating to watch and he reaches peak of irritation in a scene after interval in Roy's house sequence. Even a Johnny lever can't make you laugh. Comedy is totally missing from a comedy film only...irony.
DIALOGUES - Bad ! They are so lame and weak that it is just because of Sanjay Mishra 's performance that his lame dialogues sound funny. Someone for god sake sack Farhad Samji from his job . There are much better comedy dialogue writers like Raaj Shandaliya but he barely gets work .
PERFORMANCE - Rohit Shetty uses all his regular go to people in this film and apart from Sanjay Mishra, all fail miserably. Actresses don't have anything to do.
Overall, it's hard to believe this is a Rohit Shetty film. His comedy downfall i could easily feel when i was unimpressed with his Golmaal 4 and now , with this film, Rohit has slipped further down in the comedy line. Oh btw, there is a forced connection put at the end to golmaal 4 (why am I even saying this, it's already shown in the trailer) and i donr know why they want a universe. First make the standalone film properly and then make a universe out of it.</t>
  </si>
  <si>
    <t>{"vectorType":"dense","length":3,"values":[-7052.888095671192,-7785.632880919066,-7957.477147393411]}</t>
  </si>
  <si>
    <t>{"vectorType":"dense","length":3,"values":[1,5.92903e-319,0]}</t>
  </si>
  <si>
    <t>{"vectorType":"sparse","length":11633,"indices":[1,2,6,8,9,16,21,22,23,25,33,35,40,41,44,46,53,55,65,66,78,79,85,88,93,99,100,112,116,135,137,201,245,250,254,271,282,287,292,299,309,314,367,496,499,553,597,602,604,627,718,726,857,860,1130,1979,2451,3408,4218,4431,5446,11605,11618,11632],"values":[1.7747702777038101,1.5248510432926468,0.8780695190539572,0.9979581352746933,0.9818287533448098,1.3404102755541236,1.4322912273837098,1.4406946381800894,1.475032775760981,1.4156933359746722,1.4406946381800894,1.7554631848174416,1.6830081056020194,1.7729563422649588,1.7612603025017675,1.7269712290231354,3.630009157016916,3.642316888165673,3.8918202981106265,1.9529277217139598,2.0804410420129194,2.0965704239428034,2.1992245780028865,2.172556330920725,4.434813794172154,4.434813794172154,2.1992245780028865,2.274025791085585,2.1992245780028865,4.932207045649808,2.3869662022661804,2.689247074139114,2.81441021709312,2.7978809151419095,2.831217335409501,10.424302724490222,2.938462865763099,2.9575110607337933,3.219875325201284,2.883403088580071,2.9197707327509463,3.0801133828261253,3.102092289544901,3.353406717825807,3.3823942546990593,3.41224721784874,3.5765502691400166,3.5765502691400166,4.200704578213011,3.5414589493287463,3.730700948967275,3.6506582412937387,3.9130225057612296,4.018383021419056,4.200704578213011,4.829313237635384,4.962844630259907,5.52246041819533,5.52246041819533,5.810142490647111,5.810142490647111,1,1,1]}</t>
  </si>
  <si>
    <t>NOT AS BAD AS THE REVIEWS SAY I Quite enjoyed the film, the cast was worth half the rating and the plot was quite interesting. Looks like some reviews are plainly off mark or the reviewers haven't seen enough westerns to enjoy it. I feel Hill was working on a shoestring budget, probably a bigger studio may have made the result more positive. Yes some stars in the film are more known today as support cast but they are great actors and they have responded positively in the film. I would have preferred a little more pace in the narrative like the older westerns but the art of storytelling decides on that I guess, a little more action may have kept the audiences glued I suppose. Overall a refreshing western after a long time.</t>
  </si>
  <si>
    <t>{"vectorType":"dense","length":3,"values":[-1561.9736407575645,-1526.3528014616163,-1556.9181451898035]}</t>
  </si>
  <si>
    <t>{"vectorType":"dense","length":3,"values":[3.3889569577081895e-16,0.9999999999999465,5.316672159672445e-14]}</t>
  </si>
  <si>
    <t>{"vectorType":"sparse","length":11633,"indices":[1,2,10,22,98,161,293,418,572,638,781,1734,2066,2140,6486,10162,11608,11619],"values":[0.5915900925679367,0.7624255216463234,1.0916436193520163,1.4406946381800894,2.217406897086077,2.5267281446413388,2.8483117687688013,3.297836866670996,3.6506582412937387,3.6129179133108917,3.7732605633860707,4.6061696863211745,4.829313237635384,4.829313237635384,6.215607598755275,6.215607598755275,1,1]}</t>
  </si>
  <si>
    <t>just a delight If you like the sort of humour that completely dumbfounds most Americans, this is the film for you. Nuff said. Oh. 'Needs to contain at least 150 characters'. That should crack it.</t>
  </si>
  <si>
    <t>{"vectorType":"dense","length":3,"values":[-524.0232276714139,-495.5865023237082,-512.9967228764585]}</t>
  </si>
  <si>
    <t>{"vectorType":"dense","length":3,"values":[4.467731716007448e-13,0.999999972530906,2.7468647317651582e-8]}</t>
  </si>
  <si>
    <t>{"vectorType":"sparse","length":11633,"indices":[1,3,4,5,8,10,18,26,28,29,30,31,32,40,41,42,44,55,67,79,94,105,121,131,148,152,155,165,167,175,177,181,210,211,234,246,276,285,299,312,332,336,341,357,383,386,413,435,436,462,481,536,583,606,609,654,741,946,1010,1079,1091,1129,1559,1582,1653,1828,2094,2190,2265,3421,3698,3775,3869,3959,3963,7158,11607,11617,11620,11625],"values":[3.5495405554076203,0.8174448972375224,0.8357102452148159,3.4549978611168353,0.9979581352746933,1.0916436193520163,4.0442194448990785,1.4491692651710617,1.5381167511875578,1.4971087274601806,1.4239578458245656,1.4926543771108005,1.5105920777974677,1.6830081056020194,1.7729563422649588,1.7612603025017675,1.7612603025017675,1.8211584440828366,4.097884749907097,2.0965704239428034,2.0965704239428034,2.217406897086077,2.431417964837014,7.2942538945110424,2.4899141715186226,2.4899141715186226,2.539306926848199,2.5780214390288894,2.4899141715186226,2.7040621599242547,2.5520459526256287,2.7343675094195836,24.453248611554024,2.7040621599242547,2.9197707327509463,8.597110534442011,11.592697024775392,2.9575110607337933,2.883403088580071,3.058607177605162,6.490386266371148,3.016934481204594,3.1710851610318525,3.245193133185574,12.780730850443652,13.084674478355339,23.78589480089268,3.443018876515494,3.3252358408591105,3.474767574830074,3.3252358408591105,3.5075573976530654,3.7732605633860707,3.5414589493287463,3.68987895444702,3.6506582412937387,3.68987895444702,8.27233211415088,4.200704578213011,4.075541435259004,4.13616605707544,9.0217190130337,14.134590605937003,4.6061696863211745,9.423060403958003,9.925689260519814,4.962844630259907,9.925689260519814,5.116995310087166,5.52246041819533,5.52246041819533,5.52246041819533,5.52246041819533,11.620284981294223,5.52246041819533,6.215607598755275,1,1,1,1]}</t>
  </si>
  <si>
    <t>I love Enola Enola Holmes now has her own private detective office. The first case of a little girl looking for her older sister. The case becomes complicated and requires the help of Sherlock Holmes to solve each other's mysteries.
Continuing the adventure story of Enola who now has her own detective office. This second film is still exciting and entertaining with a series of mysteries presented, Enola's adventures in solving mysteries to collaborating with Sherlock who has a complicated case. Enola Holmes presents an interesting and good story plot. With the mystery growing, Enola's own character is thriving and the storyline is evolving. The new case became a turning point to improve the development of Enola itself. The existence of Sherlock becomes a new force in this film. We are invited to see the world of Enola further, including the existence of Sherlock. Sherlock's existence also gives an idea of how he works. Coupled with Sherlock's enemy, Moriarty who is also present in this film. However, Moriarty in this film is a woman. One interesting thing about this film is that the ending is apparently unhappy and leads to the sad death of a romantic story. Not to forget also this film takes an adaptation of a famous story in feminism.</t>
  </si>
  <si>
    <t>{"vectorType":"dense","length":3,"values":[-3506.624091380283,-3094.263553933172,-3095.284262702462]}</t>
  </si>
  <si>
    <t>{"vectorType":"dense","length":3,"values":[6.0317973002866435e-180,0.7351106361375992,0.26488936386240086]}</t>
  </si>
  <si>
    <t>{"vectorType":"sparse","length":11633,"indices":[1,3,4,5,8,18,19,22,24,26,29,45,51,53,58,61,72,76,79,81,85,88,96,124,132,141,144,172,219,227,228,231,248,253,260,285,322,335,390,406,410,426,440,451,469,478,505,534,557,650,689,700,759,763,801,826,892,926,954,960,961,1044,1145,1235,1287,1390,1606,1782,1789,1946,1956,1972,2051,2131,2188,2283,2328,2471,2728,2814,2856,2882,2890,3056,3103,3309,3355,3537,3562,3663,3727,3892,4233,5470,5802,6019,7526,7628,8307,8561,8724,8769,9709,10431,10493,10884,11611,11616,11627],"values":[2.366360370271747,2.4523346917125672,0.8357102452148159,0.8637494652792088,0.9979581352746933,2.6961462965993856,1.3480731482996928,1.4406946381800894,2.6808205511082472,1.4491692651710617,2.9942174549203613,5.23190641617512,1.7213689734744655,1.815004578508458,1.9115425055511055,4.113449030791207,2.1212630365331746,4.36273392120576,2.0965704239428034,2.2837819660309497,4.398449156005773,2.172556330920725,2.264363880173848,2.3761552861619646,2.454407483061713,2.3761552861619646,2.5020355320509675,5.320519074531723,2.781620394270129,2.781620394270129,2.719100037288795,2.781620394270129,2.749871695955549,2.81441021709312,2.831217335409501,2.9575110607337933,3.058607177605162,2.9967317738870745,3.1710851610318525,3.353406717825807,6.390365425221826,3.297836866670996,3.195182712610913,3.3823942546990593,6.650471681718221,3.5075573976530654,3.5414589493287463,8.27233211415088,3.6129179133108917,3.6129179133108917,3.730700948967275,3.817712325956905,3.7732605633860707,15.85726320059512,3.817712325956905,3.96431580014878,3.96431580014878,4.200704578213011,3.96431580014878,4.200704578213011,4.018383021419056,4.018383021419056,4.4238481295272205,4.200704578213011,4.269697449699962,4.343805421853684,4.51085950651685,4.6061696863211745,4.829313237635384,5.116995310087166,4.829313237635384,5.116995310087166,4.962844630259907,9.925689260519814,4.829313237635384,4.962844630259907,4.962844630259907,5.116995310087166,5.116995310087166,5.29931686688112,5.29931686688112,5.29931686688112,5.52246041819533,5.29931686688112,5.52246041819533,5.29931686688112,5.29931686688112,5.810142490647111,5.52246041819533,5.52246041819533,5.52246041819533,5.52246041819533,5.52246041819533,5.810142490647111,5.810142490647111,5.810142490647111,6.215607598755275,6.215607598755275,6.215607598755275,6.215607598755275,6.215607598755275,6.215607598755275,6.215607598755275,6.215607598755275,6.215607598755275,6.215607598755275,1,1,1]}</t>
  </si>
  <si>
    <t>The BIG subject As with most mainstream films dealing with the subject of homosexuality the subject itself overwhelms the film's content. It happened with 'Brokeback Mountain' and 'Call Me by Your Name' and this one too is full of deadening sorrow and dare I say it, pity. The acting I found variable. Out of the cast I found Harry Styles (Tom) and also Linus Roache, as the older Tom, being the main object of attraction, good. The story without giving away spoilers is fairly simple. It is set in two eras and using basic mathematics one is the late 20th C and the other is the late 1950's. A young woman falls for a policeman and marries him, but there is also a man who falls for him. The film fluctuates between the two eras and Brighton and its nearby coastline are the settings. Out of this entanglement we see a society filled with homophobia and cruelty, both physically and mentally. One scene set in prison and a vicious attack on a gay man appalled me and thankfully the UK has moved on. I tried to believe in the relationships but found the plodding direction boring and well-meaning, trying too hard to convince the audience that love is love despite the BIG subject of same sex orientation. To sum up - a strangely old-fashioned film. I thought of 'Victim' and Dirk Bogarde in the 1960's crying out to his wife, 'I WANTED him' and the pity and the shame of it all. A 5 for some of the acting.</t>
  </si>
  <si>
    <t>{"vectorType":"dense","length":3,"values":[-4338.513266137882,-4169.467810311844,-4240.87181388429]}</t>
  </si>
  <si>
    <t>{"vectorType":"dense","length":3,"values":[3.841416026479903e-74,1,9.764168438587538e-32]}</t>
  </si>
  <si>
    <t>{"vectorType":"sparse","length":11633,"indices":[1,3,4,5,9,11,31,33,34,37,47,51,76,79,93,99,102,118,127,128,135,164,190,220,267,271,308,312,337,389,532,597,695,872,962,995,1065,1118,1175,1216,1228,1318,1342,1396,1431,1434,1503,1576,1715,1826,2100,2102,2180,2218,2889,3275,3312,4132,4150,4349,4368,4752,5402,7338,7807,9447,10584,10881,11604,11616,11617,11620],"values":[1.1831801851358734,0.8174448972375224,0.8357102452148159,1.7274989305584176,1.9636575066896196,1.0422867223819239,1.4926543771108005,1.4406946381800894,1.51968304949872,3.344625632970543,3.4652100934827827,1.7213689734744655,2.18136696060288,2.0965704239428034,2.217406897086077,2.217406897086077,2.2837819660309497,2.2837819660309497,2.466103522824904,2.293634262473961,2.466103522824904,2.5912666657789103,5.876925731526198,2.765620052923688,2.7978809151419095,3.474767574830074,2.938462865763099,3.058607177605162,3.1245651453969594,3.147554663621658,3.5075573976530654,7.153100538280033,3.68987895444702,3.96431580014878,4.075541435259004,4.13616605707544,4.13616605707544,4.200704578213011,4.343805421853684,8.539394899399923,4.269697449699962,4.343805421853684,4.343805421853684,4.51085950651685,4.51085950651685,4.4238481295272205,4.4238481295272205,4.51085950651685,4.711530201979001,4.711530201979001,4.829313237635384,5.116995310087166,4.829313237635384,4.962844630259907,5.29931686688112,5.29931686688112,5.29931686688112,5.52246041819533,5.52246041819533,5.810142490647111,5.810142490647111,5.810142490647111,5.810142490647111,6.215607598755275,6.215607598755275,6.215607598755275,6.215607598755275,6.215607598755275,1,1,1,1]}</t>
  </si>
  <si>
    <t>Rousing, Rampaging, Revolutionary... It strikes me that in recent times not many films coming out of traditional western studios can lay claim to being spectacular and yet, whenever I venture to the studios of India, and its array of languages, innovations and stories, the riches to be gorged upon are seldom short of extensive - and quite often spectacular. This is one such film, a jaw dropping piece of good old patriotic prowess that rips through three hours and leaves you desperate for three more. Read the reviews of others if you want to know the story, but take it from me, if overwhelming entertainment and spectacle in the grandest of ways is what sets you on fire, this is for you. On a par with anything you may have come across in the past, and sure to be replayed many times over once it gets its hooks into you, which it surely will - irresistible.</t>
  </si>
  <si>
    <t>{"vectorType":"dense","length":3,"values":[-2549.245999413268,-2444.228471585877,-2504.6652038593716]}</t>
  </si>
  <si>
    <t>{"vectorType":"dense","length":3,"values":[2.4630155937869608e-46,1,5.657970377421259e-27]}</t>
  </si>
  <si>
    <t>{"vectorType":"sparse","length":11633,"indices":[1,3,4,5,9,19,20,25,29,34,36,54,57,64,76,87,97,99,101,126,128,174,224,246,259,260,390,401,534,557,689,800,865,882,888,905,926,1015,1064,1073,1161,1261,1276,1411,1481,1522,1543,1767,1779,1946,2159,2298,2661,2675,2737,2786,2814,2854,2989,3937,4995,5325,6137,6677,7949,9109,11611,11616,11627],"values":[1.7747702777038101,1.634889794475045,0.8357102452148159,2.5912483958376265,1.9636575066896196,1.3480731482996928,4.234759662066056,1.4156933359746722,2.9942174549203613,1.51968304949872,3.1812695709420087,1.8398505770949891,1.8783168579227851,2.0724728723637424,2.18136696060288,2.0804410420129194,4.2761403096991115,4.434813794172154,2.2547944291576973,2.4089451089849554,2.293634262473961,2.5143056246427817,2.7343675094195836,2.8657035114806706,2.7343675094195836,5.662434670819002,3.1710851610318525,3.1245651453969594,12.40849817122632,7.2258358266217835,7.46140189793455,4.018383021419056,4.711530201979001,3.96431580014878,3.9130225057612296,8.151082870518009,4.200704578213011,4.018383021419056,4.13616605707544,4.075541435259004,4.13616605707544,4.269697449699962,4.4238481295272205,4.343805421853684,4.51085950651685,4.6061696863211745,4.6061696863211745,4.711530201979001,4.6061696863211745,5.116995310087166,4.829313237635384,10.233990620174332,5.116995310087166,10.59863373376224,5.116995310087166,5.116995310087166,5.29931686688112,5.29931686688112,5.52246041819533,5.52246041819533,12.43121519751055,5.810142490647111,6.215607598755275,6.215607598755275,6.215607598755275,6.215607598755275,1,1,1]}</t>
  </si>
  <si>
    <t>Very moving Convenient set of diaries to facilitate the story moving back in time to the 1950s. I think the scenes depicting Brighton mid 20th century seemed very authentic. Homosexuality at that time was a crime. It must have been quite common in same sex relationships for one (or both) to marry some one of the opposite sex in order to hide their preferred sexuality. This film tells the story of 3 people and such a marriage in a very sensitive and credible way. Quite a thought provoking film contrasting how homosexuals were thought of and treated mid 20th century with present day. The story is told through Marian reading Patrick's diaries of the 1950s. Both she and he love Tom (My Policeman). If I have any criticism it would be that I felt Tom's perspective of having the love of 2 people and how this affected him was not depicted. I'm left wondering about the missing years in the film was he remorseful, was he a good husband ? Did Tom and Marian have the children they so desired ?</t>
  </si>
  <si>
    <t>{"vectorType":"dense","length":3,"values":[-2787.274983761867,-2639.402228370191,-2668.337383001994]}</t>
  </si>
  <si>
    <t>{"vectorType":"dense","length":3,"values":[6.021134236406001e-65,0.9999999999997287,2.714076035692883e-13]}</t>
  </si>
  <si>
    <t>{"vectorType":"sparse","length":11633,"indices":[1,3,4,5,11,13,17,18,23,26,32,36,37,43,50,56,64,97,98,105,107,122,148,161,175,181,203,208,219,220,224,263,307,313,328,377,390,402,415,553,572,582,618,756,784,849,1078,1110,1115,1134,1220,1273,1284,1319,1528,1582,1645,1767,1772,1834,1935,2088,2239,2321,2439,2568,2641,2929,2987,3045,3257,3307,3382,3403,3739,3749,3796,3988,4040,4115,4660,5016,5247,5866,5972,6872,7100,7104,7108,7414,7465,9239,9609,10754,10759,11327,11612,11619],"values":[1.1831801851358734,0.8174448972375224,0.8357102452148159,0.8637494652792088,2.0845734447638478,1.1066364039381575,1.317767798804364,1.3480731482996928,1.475032775760981,1.4491692651710617,1.5105920777974677,3.1812695709420087,3.344625632970543,1.7439688053917064,1.7788560643921472,1.8718021769015913,2.0724728723637424,2.1380701548495558,4.434813794172154,2.217406897086077,2.2082744135228043,2.431417964837014,2.4899141715186226,2.5267281446413388,2.7040621599242547,2.7343675094195836,2.646074902273905,11.324869341638005,2.781620394270129,2.765620052923688,2.7343675094195836,2.883403088580071,24.110298128514337,3.1245651453969594,20.680830285377198,3.147554663621658,3.1710851610318525,3.102092289544901,3.1710851610318525,3.41224721784874,3.6506582412937387,7.92863160029756,7.37975790889404,3.730700948967275,7.63542465191381,3.817712325956905,4.200704578213011,4.13616605707544,4.075541435259004,4.200704578213011,4.4238481295272205,4.4238481295272205,4.343805421853684,4.343805421853684,4.51085950651685,4.6061696863211745,4.829313237635384,4.711530201979001,4.6061696863211745,4.711530201979001,4.711530201979001,5.52246041819533,4.962844630259907,4.962844630259907,4.962844630259907,5.116995310087166,5.52246041819533,5.29931686688112,5.29931686688112,5.29931686688112,5.29931686688112,5.29931686688112,5.52246041819533,5.810142490647111,5.52246041819533,5.52246041819533,5.52246041819533,5.52246041819533,5.52246041819533,5.52246041819533,5.810142490647111,5.810142490647111,5.810142490647111,5.810142490647111,5.810142490647111,6.215607598755275,6.215607598755275,6.215607598755275,6.215607598755275,6.215607598755275,6.215607598755275,6.215607598755275,6.215607598755275,6.215607598755275,6.215607598755275,6.215607598755275,1,1]}</t>
  </si>
  <si>
    <t>Robot story needs a lot of credulity Brian is a rural loner, junk scavenger, hoarder, handyman, tinkerer, and inventor (the results of which are not commercially viable). At one point he builds a robot, which comes alive and sentient, and accepts the name Charles. While Charles read the dictionary and is a font of knowledge, he is emotionally somewhere between a 3-year-old and a teenager. Charles has about the opposite personality to Brian - inquisitive and adventurous, rather than private and secure. I feel that their relationship is more overprotective parent and child, rather than "friends". While Charles manages to help Brian get a real girl, things get dangerous when he comes to the attention of the town bully.
This is told (at least in part) as a mockumentary, with a brief interchange with a mockmentary crew member about AI, which Brian seems to be hazy about. That is well and good (and needed) when Brian is alone, but where is the crew when he interacts with more people? Also, Brian turns out to be an inadequate parent, giving Charles commands rather than information and reasoning. So these defects push my score down to a 6.
This is a Welsh film, and so has a different sensibility than a stereotype American film. It is more gentle, and even the violence is rather muted, which could be a draw for some people.</t>
  </si>
  <si>
    <t>{"vectorType":"dense","length":3,"values":[-4254.342447971787,-4203.126746167395,-4105.4299928193905]}</t>
  </si>
  <si>
    <t>{"vectorType":"dense","length":3,"values":[2.128837151152293e-65,3.722537840012562e-43,1]}</t>
  </si>
  <si>
    <t>{"vectorType":"sparse","length":11633,"indices":[1,3,4,6,10,13,14,16,17,21,29,41,47,48,80,95,116,117,122,138,140,141,163,175,180,190,201,206,212,248,293,296,300,336,445,527,531,542,552,562,566,580,588,597,599,661,692,699,721,731,774,924,1041,1062,1077,1126,1179,1243,1336,1436,1474,1531,1588,1613,1898,2090,2336,2411,2588,2651,2672,2686,2744,2878,3195,3269,3517,3612,3756,3964,5170,5194,5459,5580,7180,11573,11614,11617,11620,11623],"values":[1.1831801851358734,0.8174448972375224,0.8357102452148159,0.8780695190539572,1.0916436193520163,1.1066364039381575,1.2150226405125208,1.3404102755541236,2.635535597608728,1.4322912273837098,1.4971087274601806,1.7729563422649588,1.7326050467413914,1.8335809640813936,2.1465808445174646,2.172556330920725,2.1992245780028865,2.3761552861619646,7.2942538945110424,2.4089451089849554,2.4201184095830808,2.3761552861619646,2.81441021709312,2.7040621599242547,2.5649493574615367,2.938462865763099,2.689247074139114,2.6320886602991656,2.749871695955549,2.749871695955549,2.8483117687688013,2.938462865763099,3.0801133828261253,6.033868962409188,3.3823942546990593,3.41224721784874,3.6129179133108917,3.5765502691400166,3.41224721784874,3.474767574830074,3.5414589493287463,4.269697449699962,3.5075573976530654,3.5765502691400166,4.343805421853684,3.7732605633860707,4.13616605707544,3.68987895444702,4.13616605707544,3.6506582412937387,7.63542465191381,4.13616605707544,4.4238481295272205,4.018383021419056,8.401409156426022,4.200704578213011,4.343805421853684,4.269697449699962,4.4238481295272205,4.6061696863211745,4.4238481295272205,4.711530201979001,4.6061696863211745,4.6061696863211745,4.711530201979001,4.829313237635384,4.962844630259907,5.29931686688112,5.29931686688112,5.116995310087166,5.116995310087166,5.116995310087166,5.116995310087166,5.29931686688112,5.29931686688112,5.29931686688112,5.52246041819533,5.52246041819533,5.52246041819533,5.810142490647111,5.810142490647111,5.810142490647111,5.810142490647111,5.810142490647111,6.215607598755275,6.215607598755275,1,1,1,1]}</t>
  </si>
  <si>
    <t>Impressive that it even exists With all of the self aware jabs at some of the worst trends in Hollywood filmmaking as well as a ridiculous amount of characters from different studios crossing over, it's a miracle that Chip 'n Dale: Rescue Rangers exists in the current filmmaking landscape.
What makes it even better is that it's a great film that's impressively paced, funny and pretty heartwarming. A love letter to animation by including as many different forms of it as possible, including the more disturbing ones.
John Mulaney cleverly chooses to play it almost completely straight which really helps him bounce off Andy Samberg's energy and adorable naivety. Rounding out the main three is Kiki Layne, who is just as likeable and energetic.
Akiva Schaffer's direction is excellent, the film is definitely different to his previous work but he adapts perfectly. The visual effects are consistently strong and the practical and CG blends together nicely overall.</t>
  </si>
  <si>
    <t>{"vectorType":"dense","length":3,"values":[-3060.6398008908295,-3111.0100571522385,-2868.1267055067906]}</t>
  </si>
  <si>
    <t>{"vectorType":"dense","length":3,"values":[2.4695906976642926e-84,3.2892784082472327e-106,1]}</t>
  </si>
  <si>
    <t>{"vectorType":"sparse","length":11633,"indices":[1,3,4,7,9,11,12,16,17,21,22,33,34,93,140,154,169,220,227,249,262,410,522,578,598,709,745,813,841,850,860,1000,1030,1227,1357,1665,1798,2023,2139,2699,5040,5837,5892,9884,11614,11617,11618],"values":[2.9579504628396833,0.8174448972375224,4.178551226074079,2.9295287756016295,0.9818287533448098,2.0845734447638478,1.103619810398732,1.3404102755541236,1.317767798804364,1.4322912273837098,1.4406946381800894,1.4406946381800894,1.51968304949872,6.652220691258231,2.4201184095830808,2.454407483061713,2.6046896861110507,2.765620052923688,2.781620394270129,2.7978809151419095,5.802843188165499,3.195182712610913,3.68987895444702,7.0829178986574926,11.06963686334106,3.730700948967275,3.817712325956905,4.018383021419056,3.8642323415917974,4.075541435259004,4.018383021419056,4.13616605707544,4.51085950651685,4.269697449699962,8.847696259054441,14.487939712906153,5.116995310087166,4.829313237635384,4.829313237635384,5.116995310087166,5.810142490647111,5.810142490647111,5.810142490647111,6.215607598755275,1,1,1]}</t>
  </si>
  <si>
    <t>Good popcorn. After reading all the negative reviews, I decided that I wasn't going to even bother to watch this film but knowing the history of how reviewers will say a good film is horrible and a bad film great, I decided to download and watch anyway. And once again negative reviews have it got wrong about a good weekend popcorn film. A clichÃ© shoot em up bang bang, with Mel Gibson as sinister minister and Jason Isaac and Dylan McDermott as fall guys. Definitely a good one time watch. Negative reviews calling this film terrible got it way wrong. This was good popcorn.</t>
  </si>
  <si>
    <t>{"vectorType":"dense","length":3,"values":[-1587.6056826326862,-1582.1754798474951,-1609.7623378836129]}</t>
  </si>
  <si>
    <t>{"vectorType":"dense","length":3,"values":[0.00436308711467567,0.9956369128842837,1.040592691662415e-12]}</t>
  </si>
  <si>
    <t>{"vectorType":"sparse","length":11633,"indices":[1,3,4,8,13,14,16,17,18,19,20,23,24,29,32,34,37,40,43,47,48,71,75,88,101,104,113,122,139,146,185,191,202,214,219,221,227,231,232,253,259,261,295,309,311,322,327,345,365,389,395,434,453,470,490,524,549,566,608,700,708,763,783,785,802,868,872,904,949,991,1093,1098,1118,1133,1206,1219,1295,1375,1415,1430,1471,1494,1519,1522,1558,1570,1605,1632,1633,1808,2080,2119,2188,2251,2255,2260,2457,2501,2519,2582,2762,2882,2913,2923,2942,2950,2956,3222,3384,3411,3514,3748,3794,3835,3842,4433,4914,5156,5319,5539,5586,5629,5652,5662,5867,6331,6958,7558,8639,9251,9448,9870,10038,11083,11583,11611,11616],"values":[2.9579504628396833,1.634889794475045,0.8357102452148159,3.9918325410987734,1.1066364039381575,1.2150226405125208,1.3404102755541236,2.635535597608728,1.3480731482996928,1.3480731482996928,1.4115865540220187,1.475032775760981,2.6808205511082472,8.982652364761083,1.5105920777974677,1.51968304949872,3.344625632970543,1.6830081056020194,1.7439688053917064,3.4652100934827827,1.8335809640813936,2.0412203288596382,2.0412203288596382,2.172556330920725,2.2547944291576973,9.377626351389537,2.2453156852031535,2.431417964837014,2.334043800811838,2.4428466606606367,2.5143056246427817,2.6602595372658615,2.646074902273905,2.6602595372658615,2.781620394270129,2.765620052923688,2.781620394270129,2.781620394270129,2.831217335409501,2.81441021709312,2.7343675094195836,3.1245651453969594,2.938462865763099,2.9197707327509463,2.9769291465908947,3.058607177605162,3.0801133828261253,3.245193133185574,3.1245651453969594,6.295109327243316,3.5414589493287463,3.297836866670996,3.41224721784874,3.353406717825807,3.353406717825807,3.3823942546990593,3.5075573976530654,3.5414589493287463,3.5075573976530654,3.817712325956905,3.6506582412937387,3.96431580014878,3.9130225057612296,3.730700948967275,3.817712325956905,3.9130225057612296,7.92863160029756,4.13616605707544,4.6061696863211745,9.0217190130337,4.075541435259004,4.075541435259004,4.200704578213011,4.343805421853684,4.343805421853684,4.269697449699962,4.51085950651685,4.4238481295272205,4.51085950651685,4.6061696863211745,4.51085950651685,4.4238481295272205,9.423060403958003,9.212339372642349,4.6061696863211745,10.233990620174332,4.51085950651685,4.51085950651685,4.51085950651685,4.711530201979001,4.829313237635384,4.829313237635384,4.829313237635384,4.962844630259907,4.962844630259907,4.962844630259907,4.962844630259907,5.29931686688112,5.116995310087166,5.116995310087166,11.04492083639066,5.29931686688112,5.52246041819533,5.29931686688112,11.04492083639066,5.29931686688112,5.29931686688112,5.29931686688112,11.04492083639066,5.810142490647111,5.52246041819533,5.52246041819533,5.52246041819533,5.52246041819533,5.52246041819533,5.810142490647111,5.810142490647111,12.43121519751055,5.810142490647111,5.810142490647111,5.810142490647111,5.810142490647111,5.810142490647111,5.810142490647111,5.810142490647111,6.215607598755275,6.215607598755275,6.215607598755275,6.215607598755275,6.215607598755275,6.215607598755275,6.215607598755275,6.215607598755275,6.215607598755275,6.215607598755275,1,1]}</t>
  </si>
  <si>
    <t>Are We All Murderers ? I cried too throughout this film, but above all I felt angry. Lukas Dhont is an exceptionally good director, and he trod delicately over very sensitive subject matter. Eden Dambrine as Leo the thirteen-year-old has received well deserved praise for his acting, but then so should Gustav de Waele as Remi the youth who depends upon Leo's love, and yes let us call it by its name. Friendship there is as in all true loving but loving it is and due to crass homophobic remarks at school disaster strikes, and things are never the same again. Who was really responsible for the disaster? I think all of us as we are all afraid of this kind of loving and more often than not persecute it. Are we all murderers of the heart that has so many ways of feeling, so many forms that we wish harm upon even unconsciously? There is a stare at us from Leo and I will not spoil it for viewers when it comes. It is harsh, bitter and accusing, and despite its despair defiant. He looks at us the audience and even I winced away. This is a great film, and maybe I have overused this word too often, but from the depths of me I believe it ranks as one of the finest films I have ever seen. I must also mention Remi's mother played to nuanced perfection by Emilie Dequenne. A lot of very fine films come out of Belgium, but this one cuts to the bone of our communal responsibility in seeing love for what it is, and to refuse macho standards as seen by the sport thrusts that intercut various tender scenes. Homophobia in sport is commonplace, and there again it is another murdering ground for the sensitive and different. This is my opinion of this masterpiece, and I hope I have not misinterpreted Lukas Dhont's intentions. To sum up I have not seen a film about the tender birth of loving so delicately portrayed and acted with such burning grief and joy.</t>
  </si>
  <si>
    <t>{"vectorType":"dense","length":3,"values":[-5885.591706099031,-5907.038618050093,-5577.260985183204]}</t>
  </si>
  <si>
    <t>{"vectorType":"dense","length":3,"values":[1.2407072071330772e-134,6.017190910498357e-144,1]}</t>
  </si>
  <si>
    <t>{"vectorType":"sparse","length":11633,"indices":[1,3,4,9,11,14,25,58,75,108,117,168,182,223,229,236,287,402,486,541,645,806,1414,1704,1842,2095,3631,8013,10635,11587,11608,11619],"values":[1.1831801851358734,0.8174448972375224,0.8357102452148159,0.9818287533448098,1.0422867223819239,1.2150226405125208,1.4156933359746722,1.9115425055511055,2.0412203288596382,2.1638226509519707,2.3761552861619646,2.5780214390288894,2.781620394270129,2.7343675094195836,2.781620394270129,2.81441021709312,2.9575110607337933,3.102092289544901,3.297836866670996,3.5414589493287463,3.730700948967275,3.96431580014878,4.343805421853684,4.6061696863211745,4.829313237635384,4.962844630259907,5.52246041819533,6.215607598755275,6.215607598755275,6.215607598755275,1,1]}</t>
  </si>
  <si>
    <t>Really funny! Remember when Netflix would pickup low budget films purley because they were good? This is one of those filmz that will most likely never get the attention it deserves as a kid friendly film that will have the whole family trying not to laugh because its such stupid humor but undeniably smart at the same time. Thumbs up.</t>
  </si>
  <si>
    <t>{"vectorType":"dense","length":3,"values":[-856.0764980127983,-856.8326479231207,-847.7299702694291]}</t>
  </si>
  <si>
    <t>{"vectorType":"dense","length":3,"values":[0.00023713611219900954,0.00011132839856214057,0.9996515354892389]}</t>
  </si>
  <si>
    <t>{"vectorType":"sparse","length":11633,"indices":[1,3,5,6,7,13,14,17,29,33,34,36,48,52,55,57,60,61,62,63,79,81,82,113,119,128,132,137,144,193,206,212,213,261,270,289,345,352,390,397,411,418,426,429,784,802,855,864,992,1133,1220,1249,1271,1375,1493,1562,1609,1663,1934,1972,1997,2080,2116,2385,2388,2457,2557,2582,2956,2976,3312,3348,3560,3593,3652,3780,3794,3844,3845,4158,4206,4296,4450,4456,4524,4794,5705,6764,7113,7433,7835,8711,9846,11153,11605,11616],"values":[1.1831801851358734,1.634889794475045,0.8637494652792088,0.8780695190539572,0.9765095918672099,2.213272807876315,1.2150226405125208,1.317767798804364,1.4971087274601806,1.4406946381800894,3.03936609899744,1.5906347854710043,1.8335809640813936,1.7847907999119617,3.642316888165673,1.8783168579227851,2.02595285672885,2.0567245153956035,1.9887738534870958,1.8783168579227851,2.0965704239428034,4.5675639320618995,2.0412203288596382,2.2453156852031535,2.2837819660309497,2.293634262473961,2.454407483061713,2.3869662022661804,2.5020355320509675,2.9014215940827497,2.6320886602991656,8.249615087866648,2.7343675094195836,6.249130290793919,2.938462865763099,3.0801133828261253,3.245193133185574,2.9967317738870745,3.1710851610318525,3.195182712610913,6.5423372391776695,3.297836866670996,3.297836866670996,3.3252358408591105,3.817712325956905,3.817712325956905,3.9130225057612296,3.9130225057612296,15.350985930261498,4.343805421853684,4.4238481295272205,4.343805421853684,4.269697449699962,4.4238481295272205,9.0217190130337,10.59863373376224,4.51085950651685,4.6061696863211745,4.962844630259907,15.350985930261498,4.829313237635384,4.829313237635384,4.829313237635384,4.962844630259907,5.29931686688112,4.962844630259907,5.116995310087166,5.116995310087166,5.29931686688112,5.29931686688112,5.29931686688112,5.29931686688112,5.52246041819533,5.52246041819533,5.52246041819533,5.52246041819533,5.52246041819533,5.52246041819533,5.52246041819533,5.52246041819533,5.52246041819533,5.810142490647111,5.810142490647111,5.810142490647111,5.810142490647111,5.810142490647111,5.810142490647111,6.215607598755275,6.215607598755275,6.215607598755275,6.215607598755275,6.215607598755275,6.215607598755275,6.215607598755275,1,1]}</t>
  </si>
  <si>
    <t>Close Thirteen year old "LÃ©o" (Eden Dambrine) and his schoolfriend "RÃ©mi" (Gustav De Waele) are inseparable. The play together, eat together, sleep together - an ideal fraternal relationship. At school, though, their classmates start to make disparaging remarks about them, and the naturally more gregarious "LÃ©o" begins to shun his friend a little, then a little more... Tragedy ensues after "RÃ©mi" doesn't show up for a school trip and the repercussions hit the young "LÃ©o" and "Sophie" (Ã‰milie Dequenne) - the mother of his friend - especially hard. On one level this film is about cruelty. Not a deliberate, malevolent style of cruelty - but one of indifference, of ignorance - a bully's sort of cruelty. On another it is a story of love, loyalty - betrayal even. It is an highly emotional film with two excellent performances from the young boys conveying their respective responses to a bewildering array of suspicion and judgements being thrust their way by those who knew no better - but should have. It's about parenting, about openness and about how people deal with tragedy in their own, personal way - and it is very effective. It really does leave a lump in your throat afterwards. Well worth a watch.</t>
  </si>
  <si>
    <t>{"vectorType":"dense","length":3,"values":[-4035.082946106977,-3983.6486776294287,-3861.9096354871353]}</t>
  </si>
  <si>
    <t>{"vectorType":"dense","length":3,"values":[6.191370376315795e-76,1.347118391635563e-53,1]}</t>
  </si>
  <si>
    <t>{"vectorType":"sparse","length":11633,"indices":[1,3,5,6,18,20,23,27,32,34,36,37,40,45,46,47,52,58,59,61,62,73,77,119,121,145,150,155,164,171,173,174,175,178,193,198,202,205,206,207,213,214,224,237,259,260,261,283,289,297,349,350,372,385,395,409,411,426,434,436,449,473,477,487,528,537,562,574,587,612,631,635,659,687,690,706,735,773,796,907,933,949,960,989,991,992,1004,1032,1088,1110,1120,1203,1208,1220,1285,1321,1522,1562,1583,1732,1791,1954,1962,2045,2206,2278,2376,2576,2636,2661,2736,2963,3117,3174,3450,3773,4109,4120,4293,4464,4801,5297,5706,7742,10513,11610,11616],"values":[2.366360370271747,1.634889794475045,1.7274989305584176,0.8780695190539572,4.0442194448990785,2.8231731080440374,1.475032775760981,1.3793256918037973,1.5105920777974677,3.03936609899744,1.5906347854710043,5.0169384494558145,1.6830081056020194,1.7439688053917064,1.7269712290231354,3.4652100934827827,1.7847907999119617,1.9115425055511055,1.8273504143307575,4.113449030791207,1.9887738534870958,6.363789109599524,2.104733734581964,2.2837819660309497,2.431417964837014,2.5267281446413388,5.0534562892826775,2.539306926848199,2.5912666657789103,10.365066663115641,2.5780214390288894,2.5143056246427817,2.7040621599242547,2.5143056246427817,17.408529564496497,2.719100037288795,2.646074902273905,2.781620394270129,5.264177320598331,2.749871695955549,2.7343675094195836,2.6602595372658615,2.7343675094195836,2.674648274717961,2.7343675094195836,2.831217335409501,6.249130290793919,2.831217335409501,3.0801133828261253,8.930787439772685,3.0375537684073297,3.058607177605162,3.297836866670996,12.879501300805137,24.790212645301224,3.353406717825807,3.2711686195888348,3.297836866670996,3.297836866670996,6.650471681718221,3.3252358408591105,6.886037753030988,3.474767574830074,13.772075506061976,3.5075573976530654,3.5075573976530654,3.474767574830074,3.443018876515494,3.6129179133108917,3.6506582412937387,3.5765502691400166,11.192102846901825,3.7732605633860707,3.817712325956905,3.730700948967275,3.730700948967275,3.7732605633860707,3.7732605633860707,3.7732605633860707,3.9130225057612296,4.018383021419056,9.212339372642349,4.200704578213011,4.018383021419056,9.0217190130337,25.58497655043583,4.018383021419056,4.13616605707544,4.075541435259004,4.13616605707544,4.13616605707544,8.539394899399923,19.317252950541537,8.847696259054441,4.269697449699962,4.343805421853684,4.6061696863211745,15.897950600643359,4.6061696863211745,9.423060403958003,9.925689260519814,4.711530201979001,4.829313237635384,9.925689260519814,4.962844630259907,4.962844630259907,4.962844630259907,5.116995310087166,5.116995310087166,5.116995310087166,5.116995310087166,5.29931686688112,5.29931686688112,5.29931686688112,5.52246041819533,5.52246041819533,11.620284981294223,5.810142490647111,5.810142490647111,5.810142490647111,5.810142490647111,5.810142490647111,5.810142490647111,6.215607598755275,6.215607598755275,1,1]}</t>
  </si>
  <si>
    <t>Beautiful and heart-wrenching CLOSE is a beautiful, heart-wrenching coming-of-age drama of two boys and their friendship. Written by Lukas Dhont and Angelo Tijssens and directed by Lukas Dhont, Close follows the story of two boys, LÃ©o and RÃ©mi, who have been best friends since they were children and have developed an incredibly close bond.
However, when LÃ©o and RÃ©mi move to high school, things start to change between them. LÃ©o finds himself struggling at school and facing bullying from other students due to their assumption that LÃ©o and RÃ©mi must be gay because of their close friendship. As their friendship begins to drift apart, both boys deal with difficult emotions - loneliness, guilt and confusion - as they try to figure out how to cope with their changing situation.
The film is a powerful exploration of teenagers' complex emotions and struggles as they transition into adulthood, and it does an excellent job of capturing the intensity and confusion that can come with this period in life. The performances from both actors - especially LÃ©o - are outstanding and perfectly capture the raw emotion of adolescence. The cinematography also helps to create an intense atmosphere throughout the film, making it feel deeply intimate.
I was riveted by Close. It is a beautiful and heartbreaking story, one that I think will resonate with many viewers. The way it captures the struggles of teenage life - from bullying to loneliness - and the emotions that come with them is compelling. It also offers an insight into how friendships can change as people grow up, which I think many will relate to.
The film also does an excellent job of exploring issues such as friendship and sexuality in a sensitive yet honest way. Close is a stunningly beautiful film that offers an insightful exploration of teenage life and the struggles that come with it. It's a must-watch for anyone looking to understand what it means to grow up in today's world - particularly for boys navigating friendships with other boys and the social expectations surrounding male friendships. Don't miss this one.</t>
  </si>
  <si>
    <t>{"vectorType":"dense","length":3,"values":[-5941.3704444461,-5779.996200424388,-5391.215089226005]}</t>
  </si>
  <si>
    <t>{"vectorType":"dense","length":3,"values":[1.1764271490187823e-239,1.4272785477812334e-169,1]}</t>
  </si>
  <si>
    <t>{"vectorType":"sparse","length":11633,"indices":[1,3,5,7,8,11,13,15,17,19,26,32,35,44,51,59,66,69,77,78,89,119,149,151,154,156,160,175,178,186,187,218,235,283,316,318,372,394,414,425,428,448,457,467,504,568,610,671,709,793,818,965,1005,1061,1092,1285,1792,1848,1878,2419,2456,2698,2828,3106,4071,4154,5307,6937,7934,9664,10312,11506,11615,11616,11617,11626],"values":[0.5915900925679367,0.8174448972375224,2.5912483958376265,0.9765095918672099,0.9979581352746933,1.0422867223819239,1.1066364039381575,1.21839532499116,1.317767798804364,1.3480731482996928,1.4491692651710617,1.5105920777974677,1.7554631848174416,1.7612603025017675,1.7213689734744655,1.8273504143307575,1.9529277217139598,1.9815010941580158,2.104733734581964,2.0804410420129194,2.2547944291576973,2.2837819660309497,2.5267281446413388,2.5520459526256287,4.908814966123426,2.5520459526256287,2.4428466606606367,2.7040621599242547,2.5143056246427817,2.5780214390288894,2.5649493574615367,2.719100037288795,2.689247074139114,2.831217335409501,2.938462865763099,2.938462865763099,3.297836866670996,3.147554663621658,3.195182712610913,3.41224721784874,3.195182712610913,3.2711686195888348,3.5414589493287463,3.2711686195888348,3.474767574830074,3.5414589493287463,8.036766042838112,3.6129179133108917,3.730700948967275,7.63542465191381,3.9130225057612296,3.96431580014878,3.96431580014878,4.075541435259004,4.200704578213011,4.269697449699962,4.711530201979001,4.711530201979001,4.962844630259907,4.962844630259907,10.59863373376224,5.116995310087166,5.116995310087166,5.29931686688112,5.52246041819533,5.52246041819533,5.810142490647111,6.215607598755275,6.215607598755275,6.215607598755275,6.215607598755275,6.215607598755275,1,1,1,1]}</t>
  </si>
  <si>
    <t>Sly did his best with what he was given. In the oversaturated arena of superhero films, that last thing you want to see is a bland story riddled with plot and technical issues. Aside from Sly's amazing presence, even he couldn't save the cliched and underwhelming screenplay. Aside from one decent twist, the rest of the story was generic and predictable, and lacked that "superhero intensity" in its writing. There wasn't enough substance in the story to merit the 102 min runtime, and the slow pacing didn't help much either. The directing wasn't any better with the long dragged out scenes, and the constant 360-degree spins everyone did when they got punched. I mean what's up with that nonsense anyway, was the action choreographer a gymnast? It's an ok one-time watch, especially if you're a Sly fan.</t>
  </si>
  <si>
    <t>{"vectorType":"dense","length":3,"values":[-2239.0720845124074,-2238.6804481065537,-2296.312167639079]}</t>
  </si>
  <si>
    <t>{"vectorType":"dense","length":3,"values":[0.40332343145317057,0.5966765685468296,5.579576133094108e-26]}</t>
  </si>
  <si>
    <t>{"vectorType":"sparse","length":11633,"indices":[1,3,5,7,10,13,17,25,28,32,35,40,43,46,47,50,52,61,73,82,94,95,107,119,125,127,134,143,148,171,181,190,213,243,281,311,313,342,369,382,410,428,434,439,472,514,546,596,632,650,668,730,775,810,860,889,1061,1223,1225,1315,1482,1549,1641,1751,1785,1795,1886,2102,2265,2267,2467,4094,4181,4728,5138,5896,6464,8036,8130,10145,11604,11616,11617,11620],"values":[1.7747702777038101,0.8174448972375224,0.8637494652792088,0.9765095918672099,2.1832872387040325,1.1066364039381575,1.317767798804364,1.4156933359746722,1.5381167511875578,1.5105920777974677,3.510926369634883,3.366016211204039,1.7439688053917064,1.7269712290231354,1.7326050467413914,1.7788560643921472,1.7847907999119617,2.0567245153956035,2.1212630365331746,2.0412203288596382,2.0965704239428034,2.172556330920725,2.2082744135228043,2.2837819660309497,2.3654599970452166,4.932207045649808,2.466103522824904,2.466103522824904,2.4899141715186226,2.5912666657789103,2.7343675094195836,2.938462865763099,2.7343675094195836,2.938462865763099,2.9575110607337933,2.9769291465908947,3.1245651453969594,3.1245651453969594,3.1710851610318525,3.1710851610318525,3.195182712610913,3.195182712610913,3.297836866670996,3.3823942546990593,3.353406717825807,3.5075573976530654,3.817712325956905,3.5765502691400166,3.5414589493287463,3.6129179133108917,3.5765502691400166,3.817712325956905,7.63542465191381,3.817712325956905,4.018383021419056,3.9130225057612296,4.075541435259004,4.4238481295272205,4.200704578213011,4.711530201979001,4.6061696863211745,4.51085950651685,4.6061696863211745,4.829313237635384,4.711530201979001,4.829313237635384,4.711530201979001,5.116995310087166,5.116995310087166,5.116995310087166,4.962844630259907,5.52246041819533,5.52246041819533,5.810142490647111,5.810142490647111,5.810142490647111,6.215607598755275,6.215607598755275,6.215607598755275,6.215607598755275,1,1,1,1]}</t>
  </si>
  <si>
    <t>A fairytale for warmongers There is no doubt that I am out of touch with most of the other reviewers here as well as critics as indicated by my falling asleep after the first hour. There is no questioning this film's technical achievements, which are many. The CGI could not be improved on as there is not a thing that does not look real in an action packed somewhat monotonous three plus hour film. This begins with a girl in India being kidnapped by a British governor due to the wishes of his horrid wife and because of that, hundreds, if not thousands, die. Throw all logic out the window with this one. Everything in this film is over-the-top. The action, the story, the characters, the violence, even the music. It is beautiful to look at, no doubt, but it is so ridiculously illogical it is sometimes just silly, though there are sequences that are pretty amazing to watch, but turn off your brain before viewing. The actors put a lot into this, especially the two leads, but their performances are just as larger than life as their characters are. Cecille B. DeMille would be envious.</t>
  </si>
  <si>
    <t>{"vectorType":"dense","length":3,"values":[-2521.677445177364,-2472.901031622497,-2477.443220336713]}</t>
  </si>
  <si>
    <t>{"vectorType":"dense","length":3,"values":[6.487418802858148e-22,0.9894621577057452,0.010537842294254808]}</t>
  </si>
  <si>
    <t>{"vectorType":"sparse","length":11633,"indices":[1,3,5,8,9,10,11,12,18,19,20,22,26,29,30,33,52,54,57,59,69,70,101,104,134,136,141,148,156,171,197,203,204,207,212,237,239,252,313,341,379,404,439,445,453,528,530,559,562,613,614,687,752,761,950,1020,1116,1137,1257,1344,1396,1415,1487,1954,2066,2308,2564,2619,2782,2982,3417,4653,10921,11023,11257,11611,11616,11617,11618],"values":[1.1831801851358734,0.8174448972375224,0.8637494652792088,0.9979581352746933,0.9818287533448098,2.1832872387040325,1.0422867223819239,1.103619810398732,2.6961462965993856,1.3480731482996928,1.4115865540220187,2.8813892763601787,1.4491692651710617,2.9942174549203613,2.8479156916491313,1.4406946381800894,1.7847907999119617,1.8398505770949891,3.7566337158455703,1.8273504143307575,1.9815010941580158,2.033557456114069,2.2547944291576973,2.3444065878473843,4.932207045649808,4.908814966123426,2.3761552861619646,2.4899141715186226,2.5520459526256287,2.5912666657789103,2.6182953381668295,2.646074902273905,2.749871695955549,2.749871695955549,2.749871695955549,2.674648274717961,2.765620052923688,5.839541465501893,3.1245651453969594,3.1710851610318525,6.490386266371148,3.297836866670996,3.3823942546990593,3.3823942546990593,3.41224721784874,3.5075573976530654,3.474767574830074,6.949535149660148,3.474767574830074,3.5075573976530654,13.53257851955055,3.817712325956905,3.730700948967275,3.730700948967275,4.018383021419056,4.269697449699962,4.075541435259004,9.925689260519814,4.269697449699962,4.51085950651685,4.51085950651685,4.51085950651685,4.6061696863211745,4.711530201979001,4.829313237635384,4.962844630259907,5.116995310087166,5.116995310087166,5.116995310087166,5.29931686688112,5.52246041819533,5.810142490647111,6.215607598755275,6.215607598755275,6.215607598755275,1,1,1,1]}</t>
  </si>
  <si>
    <t>A riot Athena is one of the most surprising films I've seen this year and I think it's safe to say I ended up loving it, I didn't know what to expect going in and this film wonderfully surprised me, while it's basically a retelling of the year between George Floyd's death and the trial in 2021, but it managed to put a few twists and turns in also.
It's a visual spectacle with a brilliant atmosphere, beautiful cinematography and truly bone cracking fight scenes, our main character, Abdel, is brilliant, Dali Benssalah put on a truly raw and powerful performance perfectly portraying the pain we all felt during the time of violence and riots.
The musical score is absolutely wonderful, wow, it's some of the best I've heard since Causeway, Athena manages to give us a driven character story while also having a somewhat breathtaking ending to pull it all together, and I'm proud to say I loved it.
Athena gets an A-</t>
  </si>
  <si>
    <t>{"vectorType":"dense","length":3,"values":[-2442.0664286935744,-2438.223450729555,-2300.227967924974]}</t>
  </si>
  <si>
    <t>{"vectorType":"dense","length":3,"values":[2.51384888011453e-62,1.1730682769098297e-60,1]}</t>
  </si>
  <si>
    <t>{"vectorType":"sparse","length":11633,"indices":[1,3,5,8,10,11,30,52,53,61,69,76,97,113,134,135,186,302,304,306,342,384,409,484,537,550,553,618,653,700,717,734,776,779,869,932,954,1027,1061,1261,1586,1641,1759,2171,2211,2345,2706,2718,2828,2843,3167,3377,3421,3910,3913,4143,4368,4759,5823,5965,7092,7542,9047,9803,11553,11612,11616,11617,11620],"values":[1.7747702777038101,0.8174448972375224,0.8637494652792088,0.9979581352746933,1.0916436193520163,2.0845734447638478,1.4239578458245656,1.7847907999119617,1.815004578508458,2.0567245153956035,1.9815010941580158,2.18136696060288,2.1380701548495558,2.2453156852031535,2.466103522824904,2.466103522824904,2.5780214390288894,3.245193133185574,3.245193133185574,3.102092289544901,3.1245651453969594,8.401409156426022,3.353406717825807,3.68987895444702,3.5075573976530654,3.474767574830074,3.41224721784874,3.68987895444702,3.6129179133108917,3.817712325956905,4.075541435259004,3.7732605633860707,3.7732605633860707,3.817712325956905,3.96431580014878,4.962844630259907,3.96431580014878,4.075541435259004,4.075541435259004,4.269697449699962,4.6061696863211745,4.6061696863211745,4.6061696863211745,4.829313237635384,4.962844630259907,4.962844630259907,5.116995310087166,5.116995310087166,5.116995310087166,5.52246041819533,5.29931686688112,5.29931686688112,5.52246041819533,5.52246041819533,5.52246041819533,5.52246041819533,5.810142490647111,5.810142490647111,5.810142490647111,5.810142490647111,6.215607598755275,6.215607598755275,6.215607598755275,6.215607598755275,6.215607598755275,1,1,1,1]}</t>
  </si>
  <si>
    <t>+(5/10) Why is everyone shouting, crying or flying in this film? When will it end?! RRR is a patriotic period film that is 'set' up in the pre-independence era where we see two superficial characters holding guns up against one another before turning towards the common enemy.
A remarkable cast and an amazing crew did kindle curiosity but didn't obey reality. As a result, other than Alia Bhatt's performance, we have to endure gravity defying logics, awfully crafted CGI, increasingly violent BGM and a fresh dose of cliched drama.
If Mr. Rajamouli puts equal efforts on story telling and technical finesse, we may get a film that surpasses Bahubali's records but for now, we have got only RRR.</t>
  </si>
  <si>
    <t>{"vectorType":"dense","length":3,"values":[-2583.4571977783867,-2500.529119340938,-2490.431955269412]}</t>
  </si>
  <si>
    <t>{"vectorType":"dense","length":3,"values":[3.977705352411618e-41,0.00004119452219432093,0.9999588054778058]}</t>
  </si>
  <si>
    <t>{"vectorType":"sparse","length":11633,"indices":[1,3,6,7,8,12,15,17,25,26,28,29,48,52,53,56,63,71,72,73,74,75,100,104,106,107,113,114,121,131,137,142,150,162,164,168,177,178,182,185,188,194,204,232,236,243,247,256,257,268,284,291,307,311,322,323,328,332,333,336,346,365,371,389,395,411,415,443,470,478,490,491,514,523,545,546,582,630,668,678,764,799,886,930,933,983,993,1002,1021,1036,1071,1073,1099,1102,1168,1216,1280,1289,1401,1406,1449,1520,1616,1729,1730,1731,1751,1791,1968,1990,2049,2060,2070,2072,2098,2142,2170,2284,2380,2414,2533,2575,2579,2619,2665,2750,2827,2888,2980,3045,3121,3146,3469,3561,3577,3796,3805,4221,4275,4323,4432,5020,5064,5169,5442,5755,5917,5929,5963,5976,5982,6449,6956,6965,7246,7444,8040,8330,9192,9201,9291,9627,10543,10743,11612,11619],"values":[4.141130647975557,0.8174448972375224,0.8780695190539572,0.9765095918672099,0.9979581352746933,2.207239620797464,1.21839532499116,1.317767798804364,1.4156933359746722,2.8983385303421234,1.5381167511875578,7.485543637300903,3.667161928162787,1.7847907999119617,1.815004578508458,3.7436043538031827,1.8783168579227851,2.0412203288596382,4.242526073066349,2.1212630365331746,2.226623552191001,4.0824406577192764,2.1992245780028865,4.688813175694769,2.274025791085585,2.2082744135228043,2.2453156852031535,2.6046896861110507,2.431417964837014,2.431417964837014,2.3869662022661804,2.3237873006446486,2.5267281446413388,2.5020355320509675,5.182533331557821,2.5780214390288894,2.5520459526256287,2.5143056246427817,2.781620394270129,2.5143056246427817,5.953858293181789,2.719100037288795,2.749871695955549,5.662434670819002,2.81441021709312,5.876925731526198,2.883403088580071,2.9014215940827497,5.595761830283819,5.876925731526198,3.016934481204594,3.102092289544901,48.220596257028674,2.9769291465908947,9.175821532815487,3.297836866670996,53.770158741980715,3.245193133185574,3.0801133828261253,3.016934481204594,3.058607177605162,3.1245651453969594,3.353406717825807,3.147554663621658,24.790212645301224,3.2711686195888348,3.1710851610318525,3.3252358408591105,3.353406717825807,3.5075573976530654,3.353406717825807,6.706813435651614,3.5075573976530654,3.5414589493287463,3.5075573976530654,3.817712325956905,3.96431580014878,3.730700948967275,3.5765502691400166,3.6129179133108917,7.728464683183595,11.89294740044634,4.018383021419056,3.96431580014878,4.018383021419056,3.96431580014878,3.96431580014878,4.018383021419056,4.343805421853684,4.13616605707544,4.343805421853684,4.075541435259004,4.200704578213011,4.075541435259004,4.200704578213011,4.269697449699962,4.51085950651685,9.212339372642349,4.343805421853684,4.4238481295272205,4.4238481295272205,4.51085950651685,4.711530201979001,4.6061696863211745,4.6061696863211745,4.829313237635384,4.829313237635384,9.925689260519814,4.962844630259907,4.962844630259907,4.829313237635384,4.829313237635384,4.829313237635384,4.962844630259907,4.962844630259907,4.829313237635384,4.829313237635384,4.962844630259907,4.962844630259907,4.962844630259907,5.116995310087166,5.116995310087166,5.116995310087166,5.116995310087166,5.116995310087166,5.116995310087166,5.116995310087166,5.810142490647111,5.29931686688112,5.29931686688112,11.04492083639066,5.29931686688112,5.52246041819533,5.52246041819533,5.52246041819533,5.52246041819533,5.52246041819533,5.52246041819533,5.810142490647111,5.810142490647111,5.810142490647111,5.810142490647111,5.810142490647111,5.810142490647111,5.810142490647111,5.810142490647111,5.810142490647111,5.810142490647111,5.810142490647111,5.810142490647111,12.43121519751055,6.215607598755275,6.215607598755275,6.215607598755275,6.215607598755275,6.215607598755275,6.215607598755275,6.215607598755275,6.215607598755275,6.215607598755275,6.215607598755275,6.215607598755275,6.215607598755275,6.215607598755275,1,1]}</t>
  </si>
  <si>
    <t>All The Quintessential Elements Of A Perfect Friendship Film The film Brian and Charles has all the quintessential elements of a perfect friendship film. Director Jim Archer makes his feature debut in this quirky British comedy in which an eclectic cast does a spectacular job demonstrating the very real ebbs and flows of true companionship. Despite some significantly low moments in their friendship, including an explosive argument, Brian and Charles remind us that true friendship never dies; it only strengthens through adversity.
Brian and Charles' friendship has an unconventional origin. Brian (David Earl) is an isolated inventor in Wales who specializes in weird inventions. Despite his passion, his interventions often flop. Driven by depression and loneliness, Brian builds a robot using a washing machine and spare parts lying around his home. Charles is clunky yet charming. He is obsessed with cabbage, uses the dictionary to learn English, and loves socializing, dancing, and adventures.
In this film, Brian, played by David Earl, has finally invented the cure for his loneliness. What he doesn't anticipate is that Charles, played by Chris Hayward, is much more of a free spirit than he is. Despite their dance parties, pillow fights, and mutual love for cabbage, Charles deeply desires to see the world, while Charles is content with a quaint and straightforward life in Wales. One of my favorite parts of the film was watching Charles dance in a hula skirt and beg to go to Honolulu. Their competing wishes ultimately become the source of tension in their friendship. While the film centers on Brian and Charles, Louise Brealey's performance as Hazel, Brian's love interest, is worth mentioning. Their awkward yet sweet interactions between her and Brian give the film comedic relief.
Brian and Charles reminds us that sometimes "friend" is actually another word for family, and sometimes loving someone means letting them go. Brian and Charles' friendship survived heated disagreements, conflicting visions, and even a kidnapping. But, ultimately, they proved that the love would never fade no matter the distance between them.
I give Brian and Charles 4 out of 5 stars and recommend it for ages 9 to18, plus adults. Brian and Charles releases in theaters June 17, 2022.
By Hanadie K., KIDS FIRST!</t>
  </si>
  <si>
    <t>{"vectorType":"dense","length":3,"values":[-8183.889397080532,-7725.689321385251,-7496.061706909907]}</t>
  </si>
  <si>
    <t>{"vectorType":"dense","length":3,"values":[1.906468608361851e-299,1.879291462322637e-100,1]}</t>
  </si>
  <si>
    <t>{"vectorType":"sparse","length":11633,"indices":[1,3,6,8,9,12,13,18,28,39,45,50,82,88,96,123,131,135,139,173,179,180,186,188,195,198,253,293,317,333,400,436,445,493,554,631,656,755,756,808,970,1073,1106,1151,1155,1167,1187,1199,1201,1366,1441,1544,1999,2140,2578,2723,3041,3314,3392,3429,3654,3759,3954,4200,4532,5020,5128,5131,6277,7077,8665,9213,9285,9830,10530,10640,10842,11212,11607,11621],"values":[1.1831801851358734,0.8174448972375224,0.8780695190539572,0.9979581352746933,0.9818287533448098,1.103619810398732,1.1066364039381575,2.6961462965993856,3.0762335023751155,1.9459101490553132,1.7439688053917064,3.5577121287842943,2.0412203288596382,2.172556330920725,2.264363880173848,2.3548778877146797,2.431417964837014,2.466103522824904,2.334043800811838,2.5780214390288894,2.7343675094195836,2.5649493574615367,2.5780214390288894,2.9769291465908947,2.674648274717961,2.719100037288795,2.81441021709312,2.8483117687688013,2.938462865763099,3.0801133828261253,3.219875325201284,3.3252358408591105,3.3823942546990593,3.443018876515494,3.41224721784874,3.5765502691400166,3.68987895444702,3.8642323415917974,3.730700948967275,3.7732605633860707,4.018383021419056,4.075541435259004,4.200704578213011,4.200704578213011,4.200704578213011,4.200704578213011,4.343805421853684,4.200704578213011,4.200704578213011,4.6061696863211745,4.4238481295272205,4.51085950651685,5.116995310087166,4.829313237635384,5.116995310087166,5.29931686688112,5.29931686688112,5.29931686688112,5.29931686688112,5.52246041819533,5.52246041819533,5.52246041819533,5.52246041819533,5.52246041819533,5.810142490647111,5.810142490647111,5.810142490647111,5.810142490647111,6.215607598755275,6.215607598755275,6.215607598755275,6.215607598755275,6.215607598755275,6.215607598755275,6.215607598755275,6.215607598755275,6.215607598755275,6.215607598755275,1,1]}</t>
  </si>
  <si>
    <t>Not for everyone! One of, if not the most unconventional horrors I have ever confronted, and it was precisely this unconventionality that drew me to it in the first place, and it necessitates no explanation that it grew on me over time.
Now I can understand if it does not appeal at all to someone, and I can also see why this film may not sit well with the vast majority of the audience, as it contains numerous elements that could be off-putting. For example, the film's visual aesthetics consist primarily of a timeline of grainy, noise-filled imageries, as if they were processed with an Instagram filter.
They did have the desired effect on me though; at first I was sceptical, but I eventually became captivated. Not only was I completely absorbed in it, I was also terrified of all the bizarre events that followed thencefoth.
A scintillating sound design with a perceptible ASMR vibe further amplified my experience, and I found myself in a genuinely terrifying situation where I could not predict what was going to happen next, which I believe made it more disconcerting, more frightful.</t>
  </si>
  <si>
    <t>{"vectorType":"dense","length":3,"values":[-2902.3546425999193,-2946.117107007558,-2946.450025444041]}</t>
  </si>
  <si>
    <t>{"vectorType":"dense","length":3,"values":[1,9.867410439892164e-20,7.073242591831161e-20]}</t>
  </si>
  <si>
    <t>{"vectorType":"sparse","length":11633,"indices":[1,3,6,8,9,12,21,22,25,26,30,33,46,64,69,96,190,236,247,250,279,287,341,370,418,426,545,556,595,602,653,895,917,1046,1175,2057,2068,3922,5868,7716,11423,11434,11613,11619,11621,11629],"values":[0.5915900925679367,0.8174448972375224,0.8780695190539572,0.9979581352746933,0.9818287533448098,1.103619810398732,1.4322912273837098,2.8813892763601787,2.8313866719493443,1.4491692651710617,1.4239578458245656,2.8813892763601787,1.7269712290231354,2.0724728723637424,1.9815010941580158,2.264363880173848,2.938462865763099,2.81441021709312,2.883403088580071,2.7978809151419095,2.81441021709312,2.9575110607337933,3.1710851610318525,6.204184579089802,3.297836866670996,3.297836866670996,3.5075573976530654,3.41224721784874,3.5414589493287463,3.5765502691400166,3.6129179133108917,3.8642323415917974,7.92863160029756,4.343805421853684,8.687610843707368,4.829313237635384,27.612302090976648,5.52246041819533,5.810142490647111,6.215607598755275,6.215607598755275,6.215607598755275,1,1,1,1]}</t>
  </si>
  <si>
    <t>RIP Taylor. I have to say, this film is worse than your average low budget deal because these guys are not actors. Dave seems to be the only person in the room making an effort. Sort of said seeing Taylor. If they knew what was going to happen to him they probably would not have released this. Notice how Taylor is the only person not to give a high-five, twice. I would not have noticed it or cared of I didn't know of his death. RIP Taylor, he is easily one of the top three drummers of all time.
Learn from Taylor and end your addiction today.</t>
  </si>
  <si>
    <t>{"vectorType":"dense","length":3,"values":[-1535.1769437946023,-1458.6154503618477,-1607.0438421575584]}</t>
  </si>
  <si>
    <t>{"vectorType":"dense","length":3,"values":[5.620382539090793e-34,1,3.4543670732440185e-65]}</t>
  </si>
  <si>
    <t>{"vectorType":"sparse","length":11633,"indices":[1,3,6,9,10,13,18,23,26,39,40,44,50,53,107,114,116,120,147,155,174,177,178,184,188,199,205,213,218,237,246,278,304,338,372,378,399,425,430,453,511,529,621,710,712,771,887,892,922,982,983,1005,1059,1091,1216,1322,1346,1449,1469,1529,1795,2083,2280,2865,3112,3177,4801,5746,6107,7207,9207,9819,11536,11613,11618,11621],"values":[3.5495405554076203,0.8174448972375224,1.7561390381079145,0.9818287533448098,3.2749308580560488,1.1066364039381575,2.6961462965993856,4.425098327282942,1.4491692651710617,3.8918202981106265,1.6830081056020194,1.7612603025017675,1.7788560643921472,1.815004578508458,2.2082744135228043,2.6046896861110507,2.1992245780028865,2.749871695955549,2.4428466606606367,2.539306926848199,2.5143056246427817,2.5520459526256287,2.5143056246427817,2.674648274717961,5.953858293181789,2.7343675094195836,5.563240788540258,2.7343675094195836,5.43820007457759,2.674648274717961,2.8657035114806706,2.8483117687688013,3.245193133185574,3.1710851610318525,3.297836866670996,3.245193133185574,3.1710851610318525,6.82449443569748,3.3252358408591105,3.41224721784874,3.474767574830074,3.3823942546990593,3.5765502691400166,3.730700948967275,3.7732605633860707,3.817712325956905,3.9130225057612296,11.89294740044634,3.9130225057612296,8.036766042838112,3.96431580014878,3.96431580014878,4.075541435259004,4.13616605707544,4.269697449699962,4.4238481295272205,4.4238481295272205,4.4238481295272205,4.51085950651685,4.51085950651685,4.829313237635384,4.829313237635384,4.962844630259907,5.29931686688112,5.29931686688112,5.52246041819533,5.810142490647111,5.810142490647111,6.215607598755275,6.215607598755275,6.215607598755275,6.215607598755275,6.215607598755275,1,1,1]}</t>
  </si>
  <si>
    <t>Fresh This film presents itself as a basic romantic comedy that deteriorates into a dark comedic thriller. What could have been an intriguing horror, however, sadly proves to be just as basic as the premise it begins with. Although the cast does well with what they are given, the most interesting characters are not fully illustrated, creating a missed opportunity to study the characters and their mindsets. This film attempts to be an homage to psychological horror films but lacks the screen presence and insightful characters to do so. The tone is inconsistent, with serious issues being portrayed horrifyingly real while having the killer be over-the-top in his execution. The cinematography while at times spectacular also has a basic look to it that makes the film feel cheap and generic. The film also recycles plot elements of better-executed films, making this one feel lost in the mix. By no means is this an abomination to cinema, but because of its generic characteristics, lacks the elements to feel memorable, creating an overall missed opportunity of an intriguing concept.</t>
  </si>
  <si>
    <t>{"vectorType":"dense","length":3,"values":[-2553.5154313411435,-2493.4782609831495,-2532.4465033983306]}</t>
  </si>
  <si>
    <t>{"vectorType":"dense","length":3,"values":[8.437003017592669e-27,1,1.1920853467681191e-17]}</t>
  </si>
  <si>
    <t>{"vectorType":"sparse","length":11633,"indices":[1,3,6,9,31,47,48,63,107,159,185,215,295,442,871,875,924,1440,1988,2114,2224,2293,2334,2894,3075,3123,3521,4248,4967,7821,8647,10725,11608,11617,11620,11626],"values":[0.5915900925679367,0.8174448972375224,1.7561390381079145,0.9818287533448098,1.4926543771108005,3.4652100934827827,1.8335809640813936,1.8783168579227851,2.2082744135228043,5.0534562892826775,2.5143056246427817,8.493652006228503,2.938462865763099,3.5765502691400166,7.826045011522459,3.96431580014878,4.13616605707544,4.4238481295272205,4.829313237635384,4.829313237635384,4.962844630259907,5.116995310087166,4.962844630259907,5.52246041819533,5.52246041819533,5.29931686688112,5.52246041819533,5.52246041819533,5.810142490647111,6.215607598755275,6.215607598755275,6.215607598755275,1,1,1,1]}</t>
  </si>
  <si>
    <t>Pretentious nonsensical hokum Richard Burton wasted his talents on alcohol. Let's hope Benedict Cumberbatch doesn't waste his talent on Marvel. What does it take, time wise, for him to make one of these derivative, adolescent wastes of cinematic energy? How many real films might he make, how many plays might he contribute to, were he not involved in this childish pablum?</t>
  </si>
  <si>
    <t>{"vectorType":"dense","length":3,"values":[-1295.790927540791,-1324.8063344375662,-1313.7337870412855]}</t>
  </si>
  <si>
    <t>{"vectorType":"dense","length":3,"values":[0.9999999838741778,2.504775966538103e-13,1.6125571764650576e-8]}</t>
  </si>
  <si>
    <t>{"vectorType":"sparse","length":11633,"indices":[1,3,6,11,14,16,19,24,25,77,103,113,180,249,269,293,326,375,490,596,645,969,990,1874,3966,5365,10748,11614,11617,11620,11626],"values":[1.1831801851358734,0.8174448972375224,0.8780695190539572,1.0422867223819239,1.2150226405125208,1.3404102755541236,1.3480731482996928,1.3404102755541236,1.4156933359746722,2.104733734581964,2.2547944291576973,2.2453156852031535,2.5649493574615367,2.7978809151419095,2.9967317738870745,2.8483117687688013,2.9769291465908947,3.102092289544901,3.353406717825807,3.5765502691400166,7.46140189793455,4.4238481295272205,3.96431580014878,4.829313237635384,5.52246041819533,5.810142490647111,6.215607598755275,1,1,1,1]}</t>
  </si>
  <si>
    <t>Dr Stupid in the Mashed Potatoes Really!@#$ Can you make a more stupid film? Were the writers stoned and when they wrote the script? It's just one silly scene after another. Did I mention the terrible acting? Did they get paid for this? If it weren't for the great special effects this film would be completely worthless.</t>
  </si>
  <si>
    <t>{"vectorType":"dense","length":3,"values":[-689.9722068948689,-715.8824609290268,-743.9285625464908]}</t>
  </si>
  <si>
    <t>{"vectorType":"dense","length":3,"values":[0.9999999999944111,5.588813897656213e-12,3.6902218575032184e-24]}</t>
  </si>
  <si>
    <t>{"vectorType":"sparse","length":11633,"indices":[1,3,6,13,33,42,44,50,54,66,80,84,187,197,221,278,299,406,613,750,1394,1550,2931,3140,4951,8538,11607,11617,11620,11624],"values":[0.5915900925679367,0.8174448972375224,0.8780695190539572,1.1066364039381575,1.4406946381800894,1.7612603025017675,1.7612603025017675,1.7788560643921472,1.8398505770949891,1.9529277217139598,2.1465808445174646,2.1380701548495558,2.5649493574615367,2.6182953381668295,2.765620052923688,2.8483117687688013,2.883403088580071,3.353406717825807,3.5075573976530654,3.7732605633860707,4.4238481295272205,4.6061696863211745,5.52246041819533,5.29931686688112,5.810142490647111,6.215607598755275,1,1,1,1]}</t>
  </si>
  <si>
    <t>Just normal. Basically, it's watchable. But the film is a bit slow and cold. Although the plot is simple, it's still doing fine. But if they could make it more interesting, it'd be better.
BTW, I'm so surprised to know that this one was filmed in 2014. That's a very long delay.</t>
  </si>
  <si>
    <t>{"vectorType":"dense","length":3,"values":[-700.0535145542744,-672.6124367607077,-684.85241754333]}</t>
  </si>
  <si>
    <t>{"vectorType":"dense","length":3,"values":[1.2091752178784848e-12,0.9999951667206475,0.000004833278143228973]}</t>
  </si>
  <si>
    <t>{"vectorType":"sparse","length":11633,"indices":[1,4,5,6,7,8,9,10,13,15,20,21,29,33,35,49,55,64,70,84,92,96,97,102,103,132,135,169,191,203,204,214,227,266,271,285,337,359,364,418,537,627,688,765,785,867,880,971,981,1071,1122,1236,1602,1845,1866,1935,1952,1995,2181,2234,2477,2551,2573,2643,2672,2787,2897,2993,3052,3117,3144,3257,3323,3871,3893,4327,4512,4551,4772,4960,5088,5682,5746,6796,6894,7026,7071,7498,7581,7699,8789,9107,9261,9792,10632,10894,11605,11618,11632],"values":[1.1831801851358734,1.6714204904296317,0.8637494652792088,0.8780695190539572,0.9765095918672099,1.9959162705493867,0.9818287533448098,1.0916436193520163,1.1066364039381575,1.21839532499116,1.4115865540220187,1.4322912273837098,2.9942174549203613,1.4406946381800894,1.7554631848174416,1.7496994801006915,1.8211584440828366,2.0724728723637424,2.033557456114069,4.2761403096991115,2.1992245780028865,2.264363880173848,4.2761403096991115,4.5675639320618995,2.2547944291576973,2.454407483061713,2.466103522824904,5.209379372222101,2.6602595372658615,2.646074902273905,2.749871695955549,2.6602595372658615,2.781620394270129,2.8483117687688013,6.949535149660148,2.9575110607337933,3.1245651453969594,3.0375537684073297,3.1245651453969594,6.595673733341992,3.5075573976530654,7.0829178986574926,3.6129179133108917,3.8642323415917974,3.730700948967275,4.018383021419056,4.018383021419056,4.075541435259004,4.13616605707544,4.343805421853684,4.13616605707544,4.269697449699962,4.711530201979001,5.29931686688112,4.829313237635384,4.711530201979001,4.711530201979001,4.829313237635384,4.829313237635384,4.962844630259907,5.116995310087166,5.116995310087166,5.116995310087166,5.29931686688112,5.116995310087166,5.116995310087166,5.29931686688112,5.29931686688112,5.29931686688112,5.29931686688112,5.29931686688112,5.29931686688112,5.29931686688112,5.52246041819533,5.52246041819533,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1,1,1]}</t>
  </si>
  <si>
    <t>Love it This film is a love letter to the iconic Westerns of the past. Little nuggets of framing and composition sprinkled throughout made me hungry for spaghetti.
Judicious and sparse scoring creates a sort of uneasy isolation as dry as the Sante Fe desert.
There are some departures from Western tropes; the good guys here are flawed....and murderous. Of course, the bad guys are too.
Luis Chavez is sooo good. Somebody please tell him. His role is easy to overlook, but if there is a sequel.....that's the story to tell, for sure; his origin story.....or maybe a sort of 1890s "Better Call Saul".
There is a bit of a misstep in the script balancing the abominable racism and sexism of the period with today's sensibilities. You'll know it when it happens. And the brief nudity seemed intrusive...it pulled me out of the action bit. I expect there was something there that I missed.
Rachel Brosnahan is terrific in a character we haven't seen much before: a woman as hard as the times, and up to the task.
Not to spoil anything...but I think this film may bump bullwhip sales. I haven't seen THAT fight before!
This is for sure on my "watch again more closely" list.</t>
  </si>
  <si>
    <t>{"vectorType":"dense","length":3,"values":[-3888.0319519711857,-3859.0287827341986,-3933.611280754287]}</t>
  </si>
  <si>
    <t>{"vectorType":"dense","length":3,"values":[2.535616929008577e-13,0.9999999999997464,4.066611301995523e-33]}</t>
  </si>
  <si>
    <t>{"vectorType":"sparse","length":11633,"indices":[1,4,5,7,24,25,28,31,35,73,113,135,151,270,343,481,487,494,684,843,894,1369,1464,1938,2026,2030,2434,2752,4080,5100,5491,5812,6112,6737,7440,10323,11609,11616,11617,11618],"values":[0.5915900925679367,0.8357102452148159,0.8637494652792088,0.9765095918672099,1.3404102755541236,1.4156933359746722,1.5381167511875578,1.4926543771108005,1.7554631848174416,2.1212630365331746,4.490631370406307,2.466103522824904,2.5520459526256287,2.938462865763099,2.9769291465908947,3.3252358408591105,3.443018876515494,3.3823942546990593,3.68987895444702,3.96431580014878,4.6061696863211745,4.4238481295272205,4.829313237635384,4.711530201979001,4.829313237635384,4.962844630259907,4.962844630259907,5.29931686688112,5.52246041819533,5.810142490647111,5.810142490647111,5.810142490647111,6.215607598755275,6.215607598755275,6.215607598755275,6.215607598755275,1,1,1,1]}</t>
  </si>
  <si>
    <t>Another slice of misery I accidentally watched The Dog, another film about a disgruntled ex-servicemen struggling with life. This is similar, but in The Contractor instead joins a shadowy outfit undertaking dodgy missions in Germany. It's not believable, on may levels. The acting was good, some decent action, but the story was just forced and unengaged. A rewatch of the first Taken would have been more satisfying.</t>
  </si>
  <si>
    <t>{"vectorType":"dense","length":3,"values":[-1319.7646693815504,-1309.5097322606227,-1338.0166980177394]}</t>
  </si>
  <si>
    <t>{"vectorType":"dense","length":3,"values":[0.000035182128981372976,0.9999648178706021,4.164537683333388e-13]}</t>
  </si>
  <si>
    <t>{"vectorType":"sparse","length":11633,"indices":[1,4,6,7,13,18,20,32,36,41,45,47,49,54,55,72,111,125,128,129,146,170,176,183,184,191,196,201,214,217,224,242,246,297,310,333,382,491,494,499,528,548,591,788,789,853,895,1173,1445,1636,1684,1995,2441,3061,3063,3219,3523,4592,8563,10568,11610,11621],"values":[1.1831801851358734,0.8357102452148159,0.8780695190539572,0.9765095918672099,2.213272807876315,1.3480731482996928,1.4115865540220187,3.0211841555949355,3.1812695709420087,1.7729563422649588,1.7439688053917064,1.7326050467413914,1.7496994801006915,1.8398505770949891,1.8211584440828366,2.1212630365331746,2.274025791085585,2.3654599970452166,4.587268524947922,11.605686376330999,2.4428466606606367,2.5649493574615367,2.6320886602991656,5.209379372222101,2.674648274717961,2.6602595372658615,2.5912666657789103,2.689247074139114,2.6602595372658615,2.689247074139114,2.7343675094195836,5.915022121467587,2.8657035114806706,2.9769291465908947,2.9967317738870745,3.0801133828261253,3.1710851610318525,3.353406717825807,3.3823942546990593,3.3823942546990593,3.5075573976530654,3.5414589493287463,3.5765502691400166,3.7732605633860707,3.96431580014878,3.9130225057612296,3.8642323415917974,4.200704578213011,4.4238481295272205,4.51085950651685,9.423060403958003,4.829313237635384,5.29931686688112,5.29931686688112,5.29931686688112,5.52246041819533,5.52246041819533,5.810142490647111,6.215607598755275,6.215607598755275,1,1]}</t>
  </si>
  <si>
    <t>House Of Leaves. I just watched it, and I dug it. In many respects it reminded of the book House Of Leaves by Mark Z. Danielewski. A book that has a similar theme of a house that has rooms that constantly change, people disappear etc. And as someone that has grown up watching experimental films, as well as listening to and making experimental music, I thought the pace of the film was just right.
The power of suggestion is always a good thing, and the fact that there was little footage of actual people present here works well. It added to the sense of isolation in the house. The whispering too was a nice touch. The children sensed there was something there.
I also found the atmosphere throughout kind of relaxing. Maybe I'm just used now, to dark things.</t>
  </si>
  <si>
    <t>{"vectorType":"dense","length":3,"values":[-1796.0464837746324,-1828.1501083201333,-1823.8680631799054]}</t>
  </si>
  <si>
    <t>{"vectorType":"dense","length":3,"values":[0.9999999999991622,1.1417552330312164e-14,8.264975803220803e-13]}</t>
  </si>
  <si>
    <t>{"vectorType":"sparse","length":11633,"indices":[1,4,8,9,10,14,15,17,18,22,25,27,32,36,37,40,43,49,50,52,58,60,62,66,68,72,73,97,104,107,108,118,128,131,132,133,138,158,159,174,183,187,196,202,203,208,216,246,252,260,285,288,294,300,314,318,331,338,345,352,358,361,389,390,405,422,473,558,571,578,590,659,742,750,758,759,774,793,796,814,821,882,883,888,919,935,966,982,1039,1063,1066,1104,1135,1236,1297,1300,1412,1528,1530,1559,1601,1643,1662,1716,1760,1779,1803,1865,2164,2221,2372,2420,2426,2491,3062,3067,3072,3122,3167,3202,3409,3431,3435,3657,3694,3761,3815,3823,3867,3888,4189,4224,4287,4352,4532,4670,4818,4825,4948,4952,5208,5223,5248,5386,5428,5560,5626,5724,5849,6083,6235,6311,6820,6864,7575,7842,7915,8256,8768,8854,8880,9569,9886,10081,10328,10410,10798,10904,11531,11606,11616,11627,11631],"values":[1.1831801851358734,0.8357102452148159,0.9979581352746933,0.9818287533448098,2.1832872387040325,4.860090562050083,1.21839532499116,1.317767798804364,1.3480731482996928,1.4406946381800894,1.4156933359746722,1.3793256918037973,1.5105920777974677,1.5906347854710043,1.6723128164852714,1.6830081056020194,1.7439688053917064,5.249098440302075,1.7788560643921472,1.7847907999119617,1.9115425055511055,2.02595285672885,1.9887738534870958,1.9529277217139598,1.9183221925364842,2.1212630365331746,4.242526073066349,2.1380701548495558,7.033219763542153,4.416548827045609,2.1638226509519707,2.2837819660309497,2.293634262473961,2.431417964837014,2.454407483061713,4.709755775429359,4.817890217969911,2.5267281446413388,5.0534562892826775,2.5143056246427817,2.6046896861110507,2.5649493574615367,2.5912666657789103,2.646074902273905,2.646074902273905,5.662434670819002,2.646074902273905,2.8657035114806706,2.9197707327509463,2.831217335409501,5.915022121467587,2.9197707327509463,3.016934481204594,3.0801133828261253,3.0801133828261253,2.938462865763099,2.9769291465908947,3.1710851610318525,3.245193133185574,2.9967317738870745,3.102092289544901,3.6129179133108917,3.147554663621658,9.513255483095557,3.2711686195888348,3.96431580014878,13.772075506061976,3.96431580014878,7.0829178986574926,3.5414589493287463,3.5414589493287463,3.7732605633860707,3.730700948967275,3.7732605633860707,3.9130225057612296,3.7732605633860707,3.817712325956905,3.817712325956905,3.7732605633860707,7.728464683183595,3.9130225057612296,3.96431580014878,9.658626475270768,3.9130225057612296,4.13616605707544,8.036766042838112,3.96431580014878,4.018383021419056,4.269697449699962,4.075541435259004,4.6061696863211745,4.13616605707544,4.200704578213011,4.269697449699962,4.269697449699962,8.847696259054441,4.4238481295272205,4.51085950651685,4.6061696863211745,4.711530201979001,4.51085950651685,4.6061696863211745,4.711530201979001,4.6061696863211745,5.29931686688112,4.6061696863211745,4.829313237635384,4.711530201979001,4.829313237635384,5.116995310087166,5.116995310087166,4.962844630259907,4.962844630259907,5.116995310087166,5.29931686688112,5.29931686688112,5.29931686688112,5.29931686688112,5.29931686688112,5.29931686688112,5.52246041819533,5.52246041819533,5.52246041819533,5.52246041819533,5.52246041819533,5.52246041819533,5.52246041819533,5.52246041819533,5.52246041819533,5.52246041819533,5.52246041819533,5.52246041819533,5.810142490647111,5.810142490647111,5.810142490647111,5.810142490647111,5.810142490647111,5.810142490647111,5.810142490647111,5.810142490647111,5.810142490647111,5.810142490647111,5.810142490647111,5.810142490647111,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</si>
  <si>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Blonde What a truly disappointing film this is. It offers us a really slow, sterile and disjointed - almost episodic - depiction of just how Marilyn Monroe's life might have panned out. For a start, I couldn't decide whether Ana de Armas was really Lady Gaga or Scarlett Johansson (both of whom would have acquitted themselves better, I'd say) as she offers an admittedly intense, but remarkably uninvolved performance. We move along from chapter to chapter in her life hindered by some fairly weak and uninspiring dialogue and seriously intrusive scoring in what becomes an increasingly shallow and lacklustre fashion. The photography does try hard - it does offer us a sense of intimacy, but the whole thing is presented in such a stylised and un-natural manner that it is frequently difficult to tell whether she is/was a "real" woman. Her marriages are treated in an almost scant manner - and her relationship with JFK is reduced to something rather implausibly one-sided and sordid showing nothing of how their relationship might have come to be. It has no soul, this film. Aside from her glamour - which was, even then, hardly unique we are not really introduced to any of the nuances of her character, we are left guessing a lot of the time as to just how she did become such a superstar, and how she spiralled so inevitably into a maelstrom of booze and pills. It relies to a considerable extent on the viewer's existing knowledge of, and affection for, this flawed lady. Adrien Brody and Bobby Cannavale don't really have much chance to add anything as her husbands and the highly speculative relationship between her and Charlie Chaplin Jnr (Xavier Samuel) and his sexually ambiguous partner-in-crime Edward G Robinson Jr (Scoot McNairy) does suggest something of the rather profligate and debauched existence that some lived in Hollywood, but again their characters are also largely undercooked and again, we are largely left to use our own imagination. It is far, far too long and in a packed cinema, I could see people looking at the ceiling just once too often. Watchable, certainly, but a real missed opportunity to offer us something scintillating and tantalising about this most of iconic of women.</t>
  </si>
  <si>
    <t>{"vectorType":"dense","length":3,"values":[-7195.660962755337,-7220.462116820129,-7281.151353024945]}</t>
  </si>
  <si>
    <t>{"vectorType":"dense","length":3,"values":[0.9999999999830569,1.6943208094246008e-11,7.447238288602526e-38]}</t>
  </si>
  <si>
    <t>{"vectorType":"sparse","length":11633,"indices":[1,4,8,14,16,19,29,32,42,46,54,61,64,65,74,82,98,115,155,171,206,260,436,453,468,471,487,531,557,567,571,622,878,1053,1103,1113,1123,1130,1320,1658,1782,1784,2089,2228,2331,2391,2463,2639,3017,5524,7750,10182,11330,11543,11604,11616,11627],"values":[0.5915900925679367,2.5071307356444477,1.9959162705493867,1.2150226405125208,1.3404102755541236,1.3480731482996928,2.9942174549203613,1.5105920777974677,1.7612603025017675,1.7269712290231354,1.8398505770949891,2.0567245153956035,2.0724728723637424,1.9459101490553132,2.226623552191001,2.0412203288596382,2.217406897086077,2.3136349291806306,2.539306926848199,5.182533331557821,2.6320886602991656,2.831217335409501,3.3252358408591105,3.41224721784874,3.443018876515494,3.2711686195888348,3.443018876515494,3.6129179133108917,3.6129179133108917,3.41224721784874,3.5414589493287463,3.6129179133108917,3.96431580014878,4.075541435259004,4.13616605707544,4.343805421853684,4.13616605707544,4.200704578213011,4.6061696863211745,4.829313237635384,4.6061696863211745,5.116995310087166,4.962844630259907,4.962844630259907,4.962844630259907,5.116995310087166,4.962844630259907,5.116995310087166,5.29931686688112,5.810142490647111,6.215607598755275,6.215607598755275,6.215607598755275,6.215607598755275,1,1,1]}</t>
  </si>
  <si>
    <t>My lawn needs a good mowing! I really enjoyed this. Beautiful scenery and costumes, and I though Jack O'Connell was a very sexy Mellors. The sex scenes are good and plentiful, but it's the growing love between the two that was the most moving thing.
I do struggle with Emma Corrin because I still see in her the mannerisms of Princess Diana as she portrayed her in The Crown. However, she's very good in this but I'm sorry I can't refer to her as they or them as the actress (actor?) seems to prefer.
It was great to see Jolie Richardson, a previous Lady C , as Mrs. Bolton and she was excellent.
I loved the beautiful final moments of this film.</t>
  </si>
  <si>
    <t>{"vectorType":"dense","length":3,"values":[-1750.9787768250956,-1755.4642788839897,-1776.0481216412416]}</t>
  </si>
  <si>
    <t>{"vectorType":"dense","length":3,"values":[0.9888543973280074,0.01114560265917963,1.2813100440760066e-11]}</t>
  </si>
  <si>
    <t>{"vectorType":"sparse","length":11633,"indices":[1,4,46,51,72,74,91,94,116,187,447,460,473,546,560,572,579,672,945,967,988,1294,1297,1559,1565,1609,1675,1732,2251,2655,3595,7932,8282,10153,11609,11618,11622],"values":[1.1831801851358734,0.8357102452148159,1.7269712290231354,1.7213689734744655,2.1212630365331746,4.453247104382002,2.18136696060288,2.0965704239428034,2.1992245780028865,2.5649493574615367,3.41224721784874,3.474767574830074,3.443018876515494,3.817712325956905,3.730700948967275,3.6506582412937387,3.474767574830074,7.46140189793455,3.96431580014878,4.269697449699962,3.96431580014878,4.269697449699962,4.269697449699962,4.711530201979001,4.51085950651685,4.51085950651685,4.829313237635384,4.711530201979001,4.962844630259907,5.116995310087166,5.52246041819533,6.215607598755275,6.215607598755275,6.215607598755275,1,1,1]}</t>
  </si>
  <si>
    <t>Slow, confusing and dull So if you want a 90 minute sleep here's your chance.
Overuse of flashbacks leads to the very confusing nature of the film. The use of some good British actors is diluted by them speaking faux American. It is very ponderous, with minimal suspense, thrilling moments are non existence. Overall the film is dull and offers no moments of excitement, just a state of confusion.</t>
  </si>
  <si>
    <t>{"vectorType":"dense","length":3,"values":[-1244.0654625982447,-1241.7341355356402,-1262.8667104675385]}</t>
  </si>
  <si>
    <t>{"vectorType":"dense","length":3,"values":[0.08856148639461484,0.9114385130000906,6.052944536947365e-10]}</t>
  </si>
  <si>
    <t>{"vectorType":"sparse","length":11633,"indices":[1,5,6,8,14,15,23,24,26,27,33,36,39,46,49,52,60,64,66,67,69,106,123,131,141,199,223,237,243,252,270,300,305,327,345,370,388,439,497,558,609,663,708,718,758,788,840,902,914,1059,1187,1643,2117,2210,3036,3278,3712,4188,5457,5842,6858,10619,11606,11616,11627,11631],"values":[1.1831801851358734,0.8637494652792088,0.8780695190539572,0.9979581352746933,1.2150226405125208,1.21839532499116,1.475032775760981,1.3404102755541236,1.4491692651710617,2.7586513836075945,1.4406946381800894,1.5906347854710043,1.9459101490553132,1.7269712290231354,1.7496994801006915,1.7847907999119617,2.02595285672885,4.144945744727485,1.9529277217139598,4.097884749907097,1.9815010941580158,2.274025791085585,2.3548778877146797,2.431417964837014,2.3761552861619646,2.7343675094195836,2.7343675094195836,2.674648274717961,5.876925731526198,2.9197707327509463,2.938462865763099,3.0801133828261253,2.9014215940827497,6.160226765652251,6.490386266371148,3.102092289544901,3.297836866670996,3.3823942546990593,3.474767574830074,7.92863160029756,3.68987895444702,3.6506582412937387,3.6506582412937387,3.730700948967275,7.826045011522459,3.7732605633860707,3.817712325956905,4.018383021419056,3.96431580014878,4.075541435259004,4.343805421853684,4.6061696863211745,4.829313237635384,4.962844630259907,5.29931686688112,5.29931686688112,5.52246041819533,5.52246041819533,5.810142490647111,5.810142490647111,6.215607598755275,6.215607598755275,1,1,1,1]}</t>
  </si>
  <si>
    <t>Mixed feelings Ana de armas gave an inspiring performance and she really acted her heart out. The story and it's execution was a masterpiece at places and the cinematography and aesthetics were on a new level. As I don't know that much about marlyn I don't actually care how they portrayed her. The main accomplishment of the film is that it shows the horrors of Hollywood masterfully and how sometimes famous people or actors lose themselves as a person underneath the limelight and become somewhat of a lost soul. In some respects they failed to make it feel impactful and it seemed disjointed sometimes. But to see ana de armas act her heart out and netflix do something new is truly refreshing. And it's such a long film but surprisingly didn't seem dragged.</t>
  </si>
  <si>
    <t>{"vectorType":"dense","length":3,"values":[-1896.4642683791888,-1937.7157904658336,-1878.7319347134442]}</t>
  </si>
  <si>
    <t>{"vectorType":"dense","length":3,"values":[1.9904227598382618e-8,2.4190058392882958e-26,0.9999999800957724]}</t>
  </si>
  <si>
    <t>{"vectorType":"sparse","length":11633,"indices":[1,5,6,10,14,18,23,24,26,28,29,34,46,58,60,61,71,75,81,90,104,111,119,124,143,171,193,205,216,252,392,410,428,453,603,807,825,826,933,1148,1419,1690,2651,3097,3309,6514,7886,9621,11607,11616],"values":[2.9579504628396833,1.7274989305584176,1.7561390381079145,2.1832872387040325,1.2150226405125208,1.3480731482996928,1.475032775760981,1.3404102755541236,1.4491692651710617,1.5381167511875578,11.976869819681445,3.03936609899744,1.7269712290231354,1.9115425055511055,4.0519057134577,2.0567245153956035,2.0412203288596382,2.0412203288596382,4.5675639320618995,2.0804410420129194,2.3444065878473843,4.54805158217117,2.2837819660309497,2.3761552861619646,2.466103522824904,2.5912666657789103,2.9014215940827497,2.781620394270129,2.646074902273905,2.9197707327509463,3.219875325201284,3.195182712610913,3.195182712610913,3.41224721784874,3.5765502691400166,3.8642323415917974,12.055149064257169,3.96431580014878,4.018383021419056,4.200704578213011,4.51085950651685,4.6061696863211745,5.116995310087166,11.04492083639066,5.29931686688112,6.215607598755275,6.215607598755275,6.215607598755275,1,1]}</t>
  </si>
  <si>
    <t>Platonic Love Done Right Beautiful and heartfelt film. Close is, perhaps, the first film that shows the platonic love story in a right way. This film is so pure that I love everything in this film especially the message that the director tried to show us how pure love is when they are young. Without all the norms and discrimination that society have created, love is just love. The acting of the two young actors are truly amazing as they make you feel deeply connected to the characters and make you fall in love with them. Also, I live how the film chooses to portray the story in a realistic way that it never really give any answers about the characters' sexual orientation, just pure love.</t>
  </si>
  <si>
    <t>{"vectorType":"dense","length":3,"values":[-1504.2374998164184,-1512.7613696656472,-1480.272631517808]}</t>
  </si>
  <si>
    <t>{"vectorType":"dense","length":3,"values":[3.9101186714252266e-11,7.76819821115287e-15,0.9999999999608911]}</t>
  </si>
  <si>
    <t>{"vectorType":"sparse","length":11633,"indices":[1,5,7,9,10,20,25,28,34,38,67,69,72,76,79,86,87,88,89,100,107,115,117,138,153,155,162,173,175,224,258,274,367,382,424,438,460,529,535,548,561,626,682,857,892,934,951,965,1019,1028,1043,1231,1277,1349,1355,1391,1700,1842,1894,2047,2085,2761,3218,3528,3546,9997,10127,11606,11619,11624,11626],"values":[1.7747702777038101,0.8637494652792088,0.9765095918672099,0.9818287533448098,1.0916436193520163,1.4115865540220187,2.8313866719493443,3.0762335023751155,1.51968304949872,1.9529277217139598,2.0489423749535485,1.9815010941580158,2.1212630365331746,2.18136696060288,2.0965704239428034,2.293634262473961,2.0804410420129194,2.172556330920725,4.509588858315395,2.1992245780028865,2.2082744135228043,2.3136349291806306,2.3761552861619646,2.4089451089849554,5.004071064101935,2.539306926848199,2.5020355320509675,2.5780214390288894,2.7040621599242547,5.468735018839167,6.160226765652251,2.9575110607337933,3.102092289544901,3.1710851610318525,3.2711686195888348,3.195182712610913,3.474767574830074,3.3823942546990593,3.474767574830074,3.5414589493287463,3.5765502691400166,3.6129179133108917,3.68987895444702,3.9130225057612296,3.96431580014878,4.13616605707544,4.075541435259004,3.96431580014878,4.075541435259004,9.423060403958003,9.423060403958003,4.343805421853684,4.829313237635384,4.829313237635384,4.343805421853684,4.51085950651685,4.6061696863211745,4.829313237635384,9.658626475270768,4.962844630259907,4.962844630259907,5.116995310087166,5.29931686688112,5.52246041819533,5.52246041819533,6.215607598755275,6.215607598755275,1,1,1,1]}</t>
  </si>
  <si>
    <t>Fan Service With No Substance Hocus Pocus 2 uses a plethora of nostalgic references to the 1993 film. It follows basic legacyquel rules - bringing back characters and repeating old narrative concerns for a new audience. However, it's almost exactly the same premise, just set in contemporary times and touches on contemporary discussions around female empowerment.
Some of the jokes are funny, and Bette Midler brings star power, but I can't help but think this sequel tarnishes the original. Hocus Pocus 2 didn't have the fun and thrills of the first film. It is very Disneyfied. More child friendly, and has no real antagonist.
As a fan of the first film who watched it as a child, I hoped this sequel would have a continuation of story, and would trigger nostalgia in a positive way. Unfortunately, it was a disappointment.</t>
  </si>
  <si>
    <t>{"vectorType":"dense","length":3,"values":[-2166.6835079261587,-2090.018731680488,-2131.1656305374577]}</t>
  </si>
  <si>
    <t>{"vectorType":"dense","length":3,"values":[5.068864946591245e-34,1,1.349363253251067e-18]}</t>
  </si>
  <si>
    <t>{"vectorType":"sparse","length":11633,"indices":[1,5,9,10,11,12,18,22,23,44,47,66,75,76,91,101,115,138,141,160,179,185,198,205,221,240,275,291,306,377,379,424,443,475,478,520,560,570,678,1078,1112,1158,1240,1379,1553,1559,1589,1682,2072,2077,2290,2516,2634,4722,4838,6002,11604,11621],"values":[0.5915900925679367,0.8637494652792088,0.9818287533448098,1.0916436193520163,1.0422867223819239,1.103619810398732,1.3480731482996928,1.4406946381800894,1.475032775760981,1.7612603025017675,1.7326050467413914,1.9529277217139598,2.0412203288596382,2.18136696060288,4.36273392120576,2.2547944291576973,2.3136349291806306,2.4089451089849554,2.3761552861619646,2.4428466606606367,2.7343675094195836,2.5143056246427817,2.719100037288795,2.781620394270129,2.765620052923688,2.781620394270129,2.883403088580071,3.102092289544901,3.102092289544901,3.147554663621658,3.245193133185574,3.2711686195888348,3.3252358408591105,3.3823942546990593,3.5075573976530654,3.443018876515494,3.730700948967275,3.7732605633860707,3.6129179133108917,4.200704578213011,4.075541435259004,4.6061696863211745,13.271544388581662,4.343805421853684,9.212339372642349,4.711530201979001,9.658626475270768,4.711530201979001,4.962844630259907,4.829313237635384,5.116995310087166,5.116995310087166,5.116995310087166,5.810142490647111,5.810142490647111,12.43121519751055,1,1]}</t>
  </si>
  <si>
    <t>Empty I finally understood what many felt when they saw Caveat. The difference is that Caveat has plot devices, a story, a main character that demonstrates what he feels and relatable, it has disturbing images and sounds and it goes somewhere. It's also very efficient creating suspense and tension. I can't say the same about Skinamarink, which is mostly boring.
Here we have a set of disconnected images that never manage to justify the existence of a long feature film, let alone its duration of almost 100 minutes. The last 5 minutes are fine. Unfortunately, by the time we get there, our minds have travelled and travelled, as it is impossible to hold on to empty space and empty content.</t>
  </si>
  <si>
    <t>{"vectorType":"dense","length":3,"values":[-1798.5575918674617,-1779.1145851954852,-1811.612144592159]}</t>
  </si>
  <si>
    <t>{"vectorType":"dense","length":3,"values":[3.5975719564502736e-9,0.9999999964024202,7.699974326546619e-15]}</t>
  </si>
  <si>
    <t>{"vectorType":"sparse","length":11633,"indices":[1,5,9,31,34,52,55,76,103,116,120,122,135,147,173,174,190,203,235,255,296,313,369,374,399,416,469,552,574,577,614,687,920,953,1099,1105,1223,1224,1470,1524,1668,1772,1818,1881,1948,2045,2478,2522,2643,3408,3532,3582,3729,3872,3986,4095,4440,4557,4625,4911,5900,7359,7663,7814,8599,8760,11604,11616,11617,11618],"values":[2.366360370271747,0.8637494652792088,0.9818287533448098,1.4926543771108005,1.51968304949872,1.7847907999119617,1.8211584440828366,2.18136696060288,2.2547944291576973,2.1992245780028865,2.749871695955549,2.431417964837014,2.466103522824904,2.4428466606606367,2.5780214390288894,2.5143056246427817,2.938462865763099,2.646074902273905,2.689247074139114,2.9197707327509463,2.938462865763099,3.1245651453969594,3.1710851610318525,3.219875325201284,3.1710851610318525,3.3252358408591105,3.3252358408591105,3.41224721784874,3.443018876515494,4.018383021419056,13.53257851955055,7.63542465191381,3.96431580014878,4.13616605707544,4.200704578213011,9.0217190130337,4.4238481295272205,4.200704578213011,4.51085950651685,4.6061696863211745,4.711530201979001,4.6061696863211745,4.829313237635384,9.925689260519814,4.711530201979001,4.962844630259907,5.116995310087166,5.116995310087166,10.59863373376224,5.52246041819533,5.52246041819533,5.52246041819533,5.810142490647111,5.52246041819533,5.52246041819533,11.620284981294223,5.810142490647111,5.810142490647111,5.810142490647111,5.810142490647111,5.810142490647111,6.215607598755275,6.215607598755275,6.215607598755275,6.215607598755275,6.215607598755275,1,1,1,1]}</t>
  </si>
  <si>
    <t>"Athena" packs a powerful punch with its exploration of racism and inequality in France. "Athena" is a powerful and emotionally charged film that examines the racism, inequality, and police violence that plague France's banlieue communities. The opening sequence is a masterful single take that showcases the film's impressive craftsmanship and sets the tone for the rest of the film. The story follows the three disparate brothers of the late Idir, each representing different ways in which immigrants and marginalized communities respond to systemic oppression. The performances are strong, particularly from Sami Slimane in his screen debut, and the script is astute and immersive. While the score may be a little overbearing at times, it does not detract from the film's impact. Overall, "Athena" is a thought-provoking and timely political thriller that is not to be missed.</t>
  </si>
  <si>
    <t>{"vectorType":"dense","length":3,"values":[-3061.8740078602123,-2890.2129171012357,-2848.446575506133]}</t>
  </si>
  <si>
    <t>{"vectorType":"dense","length":3,"values":[2.040064233493057e-93,7.262870757226855e-19,1]}</t>
  </si>
  <si>
    <t>{"vectorType":"sparse","length":11633,"indices":[1,7,8,13,29,34,38,39,49,64,76,77,79,86,94,99,111,136,187,197,205,211,219,257,273,323,326,454,559,664,699,734,855,876,898,1093,1286,1308,1348,1498,1533,2092,2462,2791,3342,4739,9662,11613,11618,11621,11622],"values":[0.5915900925679367,0.9765095918672099,1.9959162705493867,1.1066364039381575,1.4971087274601806,1.51968304949872,1.9529277217139598,1.9459101490553132,1.7496994801006915,2.0724728723637424,2.18136696060288,2.104733734581964,2.0965704239428034,2.293634262473961,2.0965704239428034,2.217406897086077,2.274025791085585,2.454407483061713,2.5649493574615367,5.236590676333659,2.781620394270129,2.7040621599242547,2.781620394270129,2.7978809151419095,3.058607177605162,3.297836866670996,2.9769291465908947,3.297836866670996,3.474767574830074,3.6506582412937387,3.68987895444702,3.7732605633860707,3.9130225057612296,4.343805421853684,4.343805421853684,4.075541435259004,4.4238481295272205,4.711530201979001,4.829313237635384,4.51085950651685,4.6061696863211745,4.829313237635384,4.962844630259907,5.116995310087166,5.29931686688112,5.810142490647111,6.215607598755275,1,1,1,1]}</t>
  </si>
  <si>
    <t>Perfect slow burn A very stylish rendition of original porn leading to some brilliant horror set in 1979 that is well written and fun to watch! X is surprising in all the right ways and very weird reminds me of M. Nights The Visit just more extreme. I was surprised to see Sam Levinson's name in the credits I love him and his projects! Ti West created something special, I've seen a couple of his films he seems to gear towards disturbed older folks which is quite effective.</t>
  </si>
  <si>
    <t>{"vectorType":"dense","length":3,"values":[-1324.5138032207171,-1359.4251356378925,-1291.7874373351729]}</t>
  </si>
  <si>
    <t>{"vectorType":"dense","length":3,"values":[6.125194489818379e-15,4.220081695997881e-30,0.9999999999999938]}</t>
  </si>
  <si>
    <t>{"vectorType":"sparse","length":11633,"indices":[1,7,10,11,20,26,27,31,48,118,160,229,245,265,273,274,358,597,627,955,1046,1128,1310,1350,1629,1889,3074,4214,5321,6576,11610,11619,11621,11629],"values":[1.1831801851358734,0.9765095918672099,1.0916436193520163,1.0422867223819239,1.4115865540220187,1.4491692651710617,1.3793256918037973,4.477963131332402,1.8335809640813936,2.2837819660309497,2.4428466606606367,2.781620394270129,2.81441021709312,2.9197707327509463,3.058607177605162,2.9575110607337933,6.204184579089802,3.5765502691400166,3.5414589493287463,4.200704578213011,4.343805421853684,4.200704578213011,4.4238481295272205,4.6061696863211745,4.51085950651685,4.711530201979001,5.29931686688112,5.52246041819533,5.810142490647111,6.215607598755275,1,1,1,1]}</t>
  </si>
  <si>
    <t>Don't take it seriously I watched Studio 666 last night. It was a hoot. Dave Grohl camped up his own character brilliantly. All the Foo's played this film as it was intended. A laugh..!
I think if you take this film too seriously and give it a zero rating or anything below a 5 then you haven't got the joke.
It's daft, it takes the mickey out of itself and it is thoroughly enjoyable.</t>
  </si>
  <si>
    <t>{"vectorType":"dense","length":3,"values":[-976.4200186022563,-958.1963509282473,-902.6445517658275]}</t>
  </si>
  <si>
    <t>{"vectorType":"dense","length":3,"values":[9.114269227280403e-33,7.48445469689414e-25,1]}</t>
  </si>
  <si>
    <t>{"vectorType":"sparse","length":11633,"indices":[1,8,13,14,20,36,44,52,59,68,92,125,142,150,171,174,206,234,265,267,283,354,453,524,559,567,646,736,779,920,922,1065,1211,1534,1560,1597,1669,1871,2002,2048,2320,3288,3402,3712,5519,5648,6917,11610,11616,11618],"values":[1.7747702777038101,0.9979581352746933,1.1066364039381575,1.2150226405125208,1.4115865540220187,1.5906347854710043,1.7612603025017675,1.7847907999119617,1.8273504143307575,3.8366443850729683,4.398449156005773,2.3654599970452166,2.3237873006446486,5.0534562892826775,2.5912666657789103,2.5143056246427817,5.264177320598331,2.9197707327509463,2.9197707327509463,2.7978809151419095,2.831217335409501,15.45692936636719,3.41224721784874,3.3823942546990593,3.474767574830074,3.41224721784874,3.9130225057612296,11.89294740044634,3.817712325956905,3.96431580014878,3.9130225057612296,4.13616605707544,4.200704578213011,4.829313237635384,4.6061696863211745,4.51085950651685,4.829313237635384,5.116995310087166,4.829313237635384,4.829313237635384,4.962844630259907,5.29931686688112,5.29931686688112,5.52246041819533,5.810142490647111,5.810142490647111,6.215607598755275,1,1,1]}</t>
  </si>
  <si>
    <t>Yami Gautam is a best actress in bollywood The plot, language, and music are all superbly constructed. Nothing out of the ordinary. Yami Gautam did an excellent job directing and performing in this film. This film was enjoyable to see. Yami Gautam's performance as a ruthless reporter is nothing short of brilliant, and the storyline is just beautiful. The combination of missing people with links to Naxalite operations and political intrigue is masterfully crafted and tragic. I think Yami Gautam did well in her role in this film. She did an excellent job portraying the role. She is deserving of her stardom. Very recommended. I am really satisfied.</t>
  </si>
  <si>
    <t>{"vectorType":"dense","length":3,"values":[-1874.4332247683578,-1754.936745016959,-1620.9476865026372]}</t>
  </si>
  <si>
    <t>{"vectorType":"dense","length":3,"values":[8.177668263508987e-111,6.446014109881304e-59,1]}</t>
  </si>
  <si>
    <t>{"vectorType":"sparse","length":11633,"indices":[1,10,11,12,14,15,21,22,28,31,32,35,41,42,44,47,55,56,61,63,68,80,86,131,167,178,196,201,206,218,221,238,258,272,282,319,330,334,335,357,394,407,438,447,462,520,568,615,726,743,1037,1300,1368,1649,1780,1879,1991,2101,2149,2185,2597,2679,3386,4435,4835,5930,9316,11608,11617,11618,11622],"values":[2.366360370271747,4.366574477408065,1.0422867223819239,1.103619810398732,1.2150226405125208,1.21839532499116,1.4322912273837098,1.4406946381800894,1.5381167511875578,1.4926543771108005,1.5105920777974677,1.7554631848174416,1.7729563422649588,1.7612603025017675,1.7612603025017675,1.7326050467413914,5.4634753322485095,1.8718021769015913,4.113449030791207,1.8783168579227851,1.9183221925364842,2.1465808445174646,2.293634262473961,2.431417964837014,2.4899141715186226,2.5143056246427817,2.5912666657789103,2.689247074139114,2.6320886602991656,2.719100037288795,2.765620052923688,3.0801133828261253,3.0801133828261253,2.8483117687688013,2.938462865763099,9.11266130522199,3.016934481204594,3.1245651453969594,2.9967317738870745,3.245193133185574,3.147554663621658,3.195182712610913,3.195182712610913,3.41224721784874,3.474767574830074,3.443018876515494,3.5414589493287463,3.6129179133108917,3.6506582412937387,3.730700948967275,4.075541435259004,4.4238481295272205,4.343805421853684,4.711530201979001,4.6061696863211745,9.925689260519814,4.962844630259907,4.829313237635384,4.829313237635384,4.829313237635384,5.116995310087166,5.29931686688112,5.29931686688112,5.810142490647111,5.810142490647111,5.810142490647111,6.215607598755275,1,1,1,1]}</t>
  </si>
  <si>
    <t>Painfully boring..... The first film in this series was excellent but I can only describe part two as "painfully boring".
Character development is fine but it should not take up two thirds of what is essentially an action film. Regrettably, that's exactly what you get.
Worse still, there are so many side characters and sub plots, it quickly becomes a confusing mess. You really have little idea what is going on, why and who half these largely redundant, side characters are.
This films only saving grace is reasonable acting. That said, so much else simply doesn't work, that means little in the scheme of things.
All in all, an awful sequel to a vastly superior original film. Its weighed down by a lack of pace, bland, uninspired storytelling and an over emphasis on side plots and characters that add little to nothing, to the tale.
2/10.</t>
  </si>
  <si>
    <t>{"vectorType":"dense","length":3,"values":[-1932.4459913318558,-1967.324666200323,-2001.4936072330768]}</t>
  </si>
  <si>
    <t>{"vectorType":"dense","length":3,"values":[0.9999999999999993,7.118425899404998e-16,1.0303895025777774e-30]}</t>
  </si>
  <si>
    <t>{"vectorType":"sparse","length":11633,"indices":[1,10,12,19,31,37,44,47,58,70,72,77,81,158,166,173,188,216,224,231,270,278,369,374,388,434,453,455,462,552,577,656,803,811,818,965,1036,1062,1246,1655,1662,1697,1881,1920,2004,2024,2169,2713,2896,2904,2954,3028,3287,3301,3328,3394,3539,4115,4119,4549,4829,5226,9642,11606,11616,11617,11618],"values":[0.5915900925679367,2.1832872387040325,1.103619810398732,1.3480731482996928,1.4926543771108005,1.6723128164852714,1.7612603025017675,1.7326050467413914,1.9115425055511055,2.033557456114069,4.242526073066349,2.104733734581964,2.2837819660309497,2.5267281446413388,2.5143056246427817,2.5780214390288894,2.9769291465908947,2.646074902273905,2.7343675094195836,2.781620394270129,2.938462865763099,2.8483117687688013,3.1710851610318525,3.219875325201284,3.297836866670996,3.297836866670996,3.41224721784874,3.297836866670996,3.474767574830074,3.41224721784874,4.018383021419056,3.68987895444702,3.8642323415917974,3.9130225057612296,3.9130225057612296,3.96431580014878,8.27233211415088,4.018383021419056,4.269697449699962,4.711530201979001,4.711530201979001,4.6061696863211745,4.962844630259907,4.711530201979001,4.829313237635384,4.829313237635384,4.962844630259907,5.116995310087166,5.29931686688112,5.29931686688112,5.52246041819533,5.29931686688112,11.04492083639066,5.29931686688112,5.29931686688112,5.29931686688112,5.52246041819533,5.52246041819533,5.52246041819533,5.810142490647111,5.810142490647111,12.43121519751055,6.215607598755275,1,1,1,1]}</t>
  </si>
  <si>
    <t>Unsophisticated lens on conflict This film takes a shallow, dramatized and narrow lens on the conflict between poverty stricken communities following a horrific incident involving the police and young child on the estate. It tries to portray a gritty and chaotic realism but fails to live up these ordeals by blending fantastical elements alongside unsophisticated plot writing and character development.
Expecting more going into this and came away disappointed due to the constant use of tropes, unrealistic characters and dialogue. Substance is replaced by chanting and an unlimited supply of fireworks.
Some of the scenes were visually appealing and the use of single shot sequences (although inadequate on many other levels) were impressive.</t>
  </si>
  <si>
    <t>{"vectorType":"dense","length":3,"values":[-2450.3061929527967,-2386.768344332321,-2402.8346779261688]}</t>
  </si>
  <si>
    <t>{"vectorType":"dense","length":3,"values":[2.5460264222951667e-28,0.9999998946874982,1.0531250181551014e-7]}</t>
  </si>
  <si>
    <t>{"vectorType":"sparse","length":11633,"indices":[1,11,20,36,107,118,137,139,151,177,224,239,305,309,349,414,442,501,549,651,675,683,700,713,730,778,813,819,847,850,917,1063,1568,1574,1714,1973,2333,2403,2764,2953,3034,3359,5221,5388,5550,6164,7197,11599,11609,11617,11618],"values":[0.5915900925679367,2.0845734447638478,2.8231731080440374,1.5906347854710043,2.2082744135228043,2.2837819660309497,2.3869662022661804,2.334043800811838,2.5520459526256287,2.5520459526256287,2.7343675094195836,2.765620052923688,2.9014215940827497,2.9197707327509463,3.0375537684073297,6.390365425221826,3.5765502691400166,7.015114795306131,3.5075573976530654,3.5765502691400166,7.63542465191381,3.6506582412937387,3.817712325956905,3.7732605633860707,7.63542465191381,3.817712325956905,12.055149064257169,7.92863160029756,3.9130225057612296,12.226624305777012,3.96431580014878,4.075541435259004,4.6061696863211745,4.51085950651685,4.6061696863211745,4.829313237635384,4.962844630259907,5.116995310087166,5.116995310087166,11.04492083639066,5.29931686688112,5.52246041819533,5.810142490647111,5.810142490647111,5.810142490647111,6.215607598755275,6.215607598755275,6.215607598755275,1,1,1]}</t>
  </si>
  <si>
    <t>Mel Gibson is awesome, his critics predictable Anyone notice how anything with Mel Gibson immediately gets voted down by a certain demographic with vested interests in wrecking his career???
Mel Gibson is as awesome as ever, his critics are as predictable as usual, but who cares what cry babies who think men can have children think, they are psychotic, mad and as jealous as hell of real men.
This is a decent film, a cut above the Marvel crap churned out for people with diminished IQ's and no imagination.
Is it worth a 9, yes, absolutely if only to get under the skin of a certain demographic whose salty tears are my fuel.</t>
  </si>
  <si>
    <t>{"vectorType":"dense","length":3,"values":[-2084.5029592161004,-2140.7622245588927,-2104.9639610469003]}</t>
  </si>
  <si>
    <t>{"vectorType":"dense","length":3,"values":[0.9999999987001302,3.6890242078301242e-25,1.2998696690264882e-9]}</t>
  </si>
  <si>
    <t>{"vectorType":"sparse","length":11633,"indices":[1,22,41,44,52,53,67,77,85,94,112,147,177,217,235,242,253,259,296,322,354,405,412,524,530,587,618,682,731,736,774,1316,1386,1400,1499,1502,1604,1650,1749,1850,1911,1920,1942,1983,2622,3149,3606,3755,3781,3978,4515,4868,4916,11010,11610,11616,11618],"values":[2.366360370271747,1.4406946381800894,1.7729563422649588,1.7612603025017675,1.7847907999119617,1.815004578508458,2.0489423749535485,2.104733734581964,4.398449156005773,2.0965704239428034,2.274025791085585,2.4428466606606367,2.5520459526256287,2.689247074139114,2.689247074139114,2.9575110607337933,2.81441021709312,2.7343675094195836,2.938462865763099,3.058607177605162,11.592697024775392,3.2711686195888348,6.5423372391776695,3.3823942546990593,3.474767574830074,3.6129179133108917,3.68987895444702,3.68987895444702,3.6506582412937387,3.96431580014878,3.817712325956905,4.4238481295272205,4.4238481295272205,4.4238481295272205,4.4238481295272205,4.4238481295272205,4.6061696863211745,4.6061696863211745,9.423060403958003,4.711530201979001,4.829313237635384,4.711530201979001,9.658626475270768,4.829313237635384,5.116995310087166,5.29931686688112,5.52246041819533,5.810142490647111,5.52246041819533,5.52246041819533,5.810142490647111,5.810142490647111,5.810142490647111,6.215607598755275,1,1,1]}</t>
  </si>
  <si>
    <t>The teaser film is fascinating. The teaser film is fascinating. If Yami Gautam is in the film, her performance will be exceptional. I cannot believe she prefers unique writing over keeping up with the "big stardum." This must be observed, Yami Maam! The comeback of Rahul Khanna and Pankaj Kapoor on the big screen is a welcome sight, and Yami and the rest of the cast and crew deserve accolades for their outstanding work. You say that these lectures are "engaging," "interesting," and "booked," despite the fact that they have existed for decades. We advise replacing them with new measures wherever possible. A film is wonderful if it can succeed with merely an engaging plot and a strong female lead.</t>
  </si>
  <si>
    <t>{"vectorType":"dense","length":3,"values":[-2144.511747205115,-2101.257586523383,-1983.4813924023529]}</t>
  </si>
  <si>
    <t>{"vectorType":"dense","length":3,"values":[1.1625335366807532e-70,7.086777435070142e-52,1]}</t>
  </si>
  <si>
    <t>{"vectorType":"sparse","length":11633,"indices":[2,3,5,12,13,18,23,25,47,51,56,57,58,68,74,101,105,113,137,140,154,175,204,240,311,336,342,353,392,510,535,544,572,839,860,944,953,964,990,1009,1016,1857,1875,5424,11608,11617,11618,11622],"values":[2.28727656493897,1.634889794475045,2.5912483958376265,3.310859431196196,2.213272807876315,1.3480731482996928,1.475032775760981,1.4156933359746722,1.7326050467413914,1.7213689734744655,1.8718021769015913,1.8783168579227851,1.9115425055511055,1.9183221925364842,2.226623552191001,2.2547944291576973,2.217406897086077,2.2453156852031535,2.3869662022661804,2.4201184095830808,2.454407483061713,2.7040621599242547,2.749871695955549,2.781620394270129,2.9769291465908947,3.016934481204594,3.1245651453969594,6.117214355210324,3.219875325201284,3.3823942546990593,3.474767574830074,3.443018876515494,3.6506582412937387,3.9130225057612296,4.018383021419056,4.200704578213011,4.13616605707544,4.075541435259004,3.96431580014878,4.018383021419056,4.075541435259004,4.711530201979001,4.711530201979001,5.810142490647111,1,1,1,1]}</t>
  </si>
  <si>
    <t>Wasn't worth the wait. I had waited years for this one.
This was beyond what a disappointment is :
The fights were nothing like the 1st one &amp; honestly I feel like the story would have went better if they weren't trying to include both Chinese and American in the story like just go on with whatever you had on part 1
It had so many messages it wanted to pass on that I barely felt the story had any impact or was going anywhere, I also do not mind clichÃ©s moments but I wished it was more well executed &amp; as another reviewer has pointed out the CGI were definitely not helping.</t>
  </si>
  <si>
    <t>{"vectorType":"dense","length":3,"values":[-1080.3546004308355,-1081.3675704527877,-1086.8978975134298]}</t>
  </si>
  <si>
    <t>{"vectorType":"dense","length":3,"values":[0.732826980311888,0.266117943956153,0.0010550757319589257]}</t>
  </si>
  <si>
    <t>{"vectorType":"sparse","length":11633,"indices":[2,3,15,21,24,25,26,31,41,46,71,77,95,104,119,151,154,228,246,269,318,358,362,409,459,484,506,516,556,676,689,703,801,851,947,976,1092,1160,1303,1418,1710,1736,2731,3424,3818,3968,4107,4154,4186,5198,5731,7381,10448,11614,11617,11618],"values":[0.7624255216463234,0.8174448972375224,1.21839532499116,2.8645824547674197,1.3404102755541236,1.4156933359746722,1.4491692651710617,1.4926543771108005,1.7729563422649588,1.7269712290231354,2.0412203288596382,4.209467469163928,2.172556330920725,2.3444065878473843,2.2837819660309497,2.5520459526256287,2.454407483061713,2.719100037288795,2.8657035114806706,2.9967317738870745,2.938462865763099,3.102092289544901,3.297836866670996,3.353406717825807,3.2711686195888348,3.68987895444702,3.3823942546990593,3.5765502691400166,3.41224721784874,3.6506582412937387,3.730700948967275,3.7732605633860707,3.817712325956905,4.269697449699962,4.13616605707544,4.018383021419056,4.200704578213011,4.269697449699962,4.343805421853684,4.4238481295272205,4.6061696863211745,4.6061696863211745,5.29931686688112,5.52246041819533,5.810142490647111,5.52246041819533,5.52246041819533,5.52246041819533,5.52246041819533,5.810142490647111,5.810142490647111,6.215607598755275,6.215607598755275,1,1,1]}</t>
  </si>
  <si>
    <t>Brucie wasn't all that bad in this one. But for Jared Cohn, an experienced writer and director to give us this nonsense, is inexcusable. The writing was worse than a 5th grade drama class would present. This was such a plot-hole riddled lazily written bag full of cliches, it was cringe. Then he had his actors pretty much acting like clowns, I couldn't take Mr. Smiley and Pipe Smoker seriously. It's a shame, because this had potential and could've easily worked in the hands of any other capable filmmaker, especially considering the decent casting. It's a generous 4/10 from me.</t>
  </si>
  <si>
    <t>{"vectorType":"dense","length":3,"values":[-1650.4244555199323,-1759.6135783032914,-1809.1713243265685]}</t>
  </si>
  <si>
    <t>{"vectorType":"dense","length":3,"values":[1,3.7998503347136656e-48,1.1405408844764696e-69]}</t>
  </si>
  <si>
    <t>{"vectorType":"sparse","length":11633,"indices":[2,5,6,7,16,23,115,163,323,1190,1553,10412,11607,11616,11619,11623],"values":[0.7624255216463234,0.8637494652792088,1.7561390381079145,0.9765095918672099,2.6808205511082472,1.475032775760981,2.3136349291806306,2.81441021709312,6.595673733341992,4.269697449699962,4.6061696863211745,6.215607598755275,1,1,1,1]}</t>
  </si>
  <si>
    <t>Weird Feels like his was made just for the sake of making it weird. Animations where great but the story not great. Can't imaging watching this while being sober.</t>
  </si>
  <si>
    <t>{"vectorType":"dense","length":3,"values":[-316.9495858667486,-326.18695612119393,-335.19082854766157]}</t>
  </si>
  <si>
    <t>{"vectorType":"dense","length":3,"values":[0.9999026642941619,0.00009732374155492565,1.1964283248928767e-8]}</t>
  </si>
  <si>
    <t>{"vectorType":"sparse","length":11633,"indices":[2,5,6,10,15,25,27,35,69,85,90,96,101,138,168,182,200,269,305,331,332,653,681,696,722,805,840,1063,4209,4752,7126,10500,11404,11466,11607,11617,11620,11624],"values":[0.7624255216463234,0.8637494652792088,0.8780695190539572,1.0916436193520163,1.21839532499116,1.4156933359746722,1.3793256918037973,1.7554631848174416,1.9815010941580158,2.1992245780028865,2.0804410420129194,2.264363880173848,2.2547944291576973,2.4089451089849554,2.5780214390288894,2.781620394270129,2.749871695955549,2.9967317738870745,5.802843188165499,2.9769291465908947,6.490386266371148,3.6129179133108917,3.9130225057612296,3.817712325956905,4.343805421853684,3.7732605633860707,3.817712325956905,4.075541435259004,5.52246041819533,5.810142490647111,6.215607598755275,6.215607598755275,6.215607598755275,6.215607598755275,1,1,1,1]}</t>
  </si>
  <si>
    <t>Booooring Seldom I felt so detached from all characters. I don't care for all of them. The story is dragging along (not much happening). Genre should be Action (almost none)... Adventure (97% is situated on Versaille so what adventure?) Family (kids would like it) Fantasy (mweh mermaid) Romance (didn't care). No big effort is made by the writers and is done with no imagination...</t>
  </si>
  <si>
    <t>{"vectorType":"dense","length":3,"values":[-1079.6235987399318,-1047.4267715678964,-1056.3134094389247]}</t>
  </si>
  <si>
    <t>{"vectorType":"dense","length":3,"values":[1.040005410797834e-14,0.9998617954999098,0.00013820450007962954]}</t>
  </si>
  <si>
    <t>{"vectorType":"sparse","length":11633,"indices":[2,6,8,9,10,12,16,48,55,59,62,67,73,99,117,124,149,162,180,192,224,227,228,229,244,274,289,303,328,377,400,411,511,550,557,566,582,607,673,810,891,999,1086,1142,1343,1474,1676,1748,1802,1894,1918,1995,2115,2184,2299,2416,2533,2753,2848,3121,3273,3376,3749,3753,4406,4937,5462,5701,5743,5786,6178,6262,7347,8081,8632,8638,8975,9527,9626,10142,11607,11619],"values":[0.7624255216463234,0.8780695190539572,0.9979581352746933,0.9818287533448098,1.0916436193520163,1.103619810398732,1.3404102755541236,1.8335809640813936,1.8211584440828366,1.8273504143307575,1.9887738534870958,4.097884749907097,4.242526073066349,4.434813794172154,2.3761552861619646,2.3761552861619646,2.5267281446413388,2.5020355320509675,5.1298987149230735,2.9769291465908947,2.7343675094195836,5.563240788540258,2.719100037288795,2.781620394270129,2.7978809151419095,2.9575110607337933,3.0801133828261253,2.9575110607337933,8.27233211415088,3.147554663621658,3.219875325201284,3.2711686195888348,3.474767574830074,3.474767574830074,3.6129179133108917,7.0829178986574926,7.92863160029756,3.5414589493287463,3.68987895444702,3.817712325956905,3.96431580014878,4.075541435259004,4.269697449699962,4.200704578213011,4.343805421853684,4.4238481295272205,4.711530201979001,4.6061696863211745,4.711530201979001,4.829313237635384,4.829313237635384,4.829313237635384,4.829313237635384,4.829313237635384,4.962844630259907,4.962844630259907,5.116995310087166,5.116995310087166,5.116995310087166,5.52246041819533,5.29931686688112,5.29931686688112,5.52246041819533,5.52246041819533,5.810142490647111,5.810142490647111,5.810142490647111,12.43121519751055,5.810142490647111,5.810142490647111,6.215607598755275,6.215607598755275,6.215607598755275,6.215607598755275,6.215607598755275,6.215607598755275,6.215607598755275,6.215607598755275,6.215607598755275,6.215607598755275,1,1]}</t>
  </si>
  <si>
    <t>Specs Machina... Isolation, segregation has effects, when you're alone and your detachment goes unchecked, laugh at jokes that are not funny, a robot made with washers tummy, quite a range of strange events, with self-neglect. Then some magic conjures life into latex, the head you've enhanced with some hair, and rounded specs, it's like a child has been born, a new creation has been formed, amazing concept, all achieved without the sex. You call him Charles, and the effect is quite profound, you start to scale from the depths that you were bound, a new best friend, he's the full package, and he adores your boiled cabbage, it's great to have some company, to hang around.
A quaint little tail, sees a lonely tinkerer playing a Geppetto type character in contemporary times, who conjures up a scrap yard equivalent of the wooden boy in the form of a larger than life robot called Charles.</t>
  </si>
  <si>
    <t>{"vectorType":"dense","length":3,"values":[-3383.2326167107126,-3389.537466452673,-3318.494843713386]}</t>
  </si>
  <si>
    <t>{"vectorType":"dense","length":3,"values":[7.669064962213233e-29,1.4014608312934831e-31,1]}</t>
  </si>
  <si>
    <t>{"vectorType":"sparse","length":11633,"indices":[2,7,27,65,68,84,119,128,135,149,184,251,301,351,355,377,499,528,680,831,1311,1513,1537,1837,1967,2427,4528,4620,6719,7139,7544,7733,11608,11621,11622],"values":[1.5248510432926468,0.9765095918672099,1.3793256918037973,1.9459101490553132,1.9183221925364842,2.1380701548495558,2.2837819660309497,2.293634262473961,2.466103522824904,2.5267281446413388,2.674648274717961,2.883403088580071,2.9197707327509463,3.102092289544901,2.9967317738870745,3.147554663621658,3.3823942546990593,3.5075573976530654,3.817712325956905,3.96431580014878,4.4238481295272205,4.6061696863211745,4.711530201979001,4.962844630259907,5.29931686688112,4.962844630259907,5.810142490647111,5.810142490647111,6.215607598755275,6.215607598755275,6.215607598755275,6.215607598755275,1,1,1]}</t>
  </si>
  <si>
    <t>A Problem Shared... A bit reminiscent of Rec, in the deployment of handheld tech, and if you're tense and you don't like fear, you won't enjoy the claustrophobic atmosphere, especially down the tunnel in a fluster, when you realise they're nothing like ghostbusters, if you watch it alone in the dark, it may leave a small imprint or mark.</t>
  </si>
  <si>
    <t>{"vectorType":"dense","length":3,"values":[-1161.3319995991778,-1142.0632083292387,-1090.0120058683965]}</t>
  </si>
  <si>
    <t>{"vectorType":"dense","length":3,"values":[1.0619896234763171e-31,2.479990372271696e-23,1]}</t>
  </si>
  <si>
    <t>{"vectorType":"sparse","length":11633,"indices":[2,8,16,24,29,35,44,66,89,94,104,158,201,203,223,248,256,387,394,429,469,612,678,682,684,687,708,1008,1172,1507,1752,2146,2173,2478,3228,4083,4808,5993,6030,6599,7430,7982,10858,11612,11616,11617,11620],"values":[0.7624255216463234,0.9979581352746933,2.6808205511082472,1.3404102755541236,1.4971087274601806,1.7554631848174416,1.7612603025017675,1.9529277217139598,2.2547944291576973,2.0965704239428034,2.3444065878473843,2.5267281446413388,2.689247074139114,2.646074902273905,2.7343675094195836,2.749871695955549,2.9014215940827497,3.058607177605162,3.147554663621658,3.3252358408591105,3.3252358408591105,7.3013164825874775,3.6129179133108917,3.68987895444702,3.68987895444702,3.817712325956905,3.6506582412937387,4.018383021419056,4.13616605707544,4.51085950651685,4.711530201979001,4.829313237635384,4.962844630259907,5.116995310087166,5.29931686688112,5.52246041819533,5.810142490647111,5.810142490647111,5.810142490647111,6.215607598755275,6.215607598755275,6.215607598755275,6.215607598755275,1,1,1,1]}</t>
  </si>
  <si>
    <t>The latest masterpiece that Netflix gifted us with If you:
like high-intensity plots that are incredibly well-researched
have waited for ages to finally see a believable and well-written female action lead
love great, witty dialogue and its flawless delivery
are a fan of sublety and great taste in pacing
have a faible for a sublime, but powerful score
long for incredibly emotional and competent acting
have an eye for masterful direction
you should skip this and save yourself the embarrassment.</t>
  </si>
  <si>
    <t>{"vectorType":"dense","length":3,"values":[-1514.984694935014,-1558.8115031936525,-1515.114187276153]}</t>
  </si>
  <si>
    <t>{"vectorType":"dense","length":3,"values":[0.5323279243004858,4.92536321314723e-20,0.4676720756995143]}</t>
  </si>
  <si>
    <t>{"vectorType":"sparse","length":11633,"indices":[2,12,34,46,48,53,67,71,131,157,162,170,206,209,221,269,302,427,447,487,506,540,548,569,574,600,671,705,711,715,739,742,880,920,966,1102,1135,1298,1352,1410,1423,1478,1663,1790,1909,2075,2175,2387,2607,2720,2771,2793,2850,3076,3087,3368,3588,4019,4341,4445,4816,4857,5126,5213,5230,5729,6996,8988,11336,11605,11616,11617,11630],"values":[0.7624255216463234,1.103619810398732,1.51968304949872,1.7269712290231354,1.8335809640813936,3.630009157016916,2.0489423749535485,2.0412203288596382,2.431417964837014,2.6182953381668295,2.5020355320509675,2.5649493574615367,2.6320886602991656,2.9575110607337933,5.531240105847376,2.9967317738870745,3.245193133185574,3.1710851610318525,6.82449443569748,3.443018876515494,3.3823942546990593,7.826045011522459,3.5414589493287463,3.68987895444702,3.443018876515494,7.153100538280033,3.6129179133108917,7.5465211267721415,3.817712325956905,3.6506582412937387,3.817712325956905,3.730700948967275,4.018383021419056,3.96431580014878,3.96431580014878,4.075541435259004,4.200704578213011,4.829313237635384,4.711530201979001,4.51085950651685,9.0217190130337,4.51085950651685,4.6061696863211745,4.829313237635384,4.962844630259907,4.829313237635384,4.829313237635384,4.962844630259907,5.116995310087166,5.116995310087166,5.116995310087166,5.29931686688112,5.29931686688112,5.29931686688112,11.04492083639066,11.04492083639066,5.52246041819533,5.52246041819533,5.810142490647111,5.810142490647111,5.810142490647111,5.810142490647111,5.810142490647111,5.810142490647111,12.43121519751055,12.43121519751055,6.215607598755275,6.215607598755275,6.215607598755275,1,1,1,1]}</t>
  </si>
  <si>
    <t>Disappointingly confusing &amp; bogged down medieval true-tale actioner, with a fine cast (and Michael Caine) In writer / director Petr JÃ¤kl's 1400s-based true-tale actioner "Medieval" Ben Foster (always solid) is warrior knight Jan Zizka who under political king-maker Michael Caine (poor) becomes central to a grand European power struggle playing out in brutal fashion around in &amp; Prague between the noble likes of Matthew Goode, Til Schweiger (both excellent under-rated actors), Sophie Lowe (terrific) &amp; Karel Roden. Bloody violent battles flow (particularly between Foster &amp; barbarian nemesis Robert MÃ¸ller) but JÃ¤kl's screenplay becomes so confusing &amp; bogged down that there's no way this was going to be a new "Gladiator". Disappointing, considering it's fine cast.</t>
  </si>
  <si>
    <t>{"vectorType":"dense","length":3,"values":[-3310.1881661875964,-3170.713900087378,-3212.146824050164]}</t>
  </si>
  <si>
    <t>{"vectorType":"dense","length":3,"values":[2.673596507102943e-61,1,1.0137007173964233e-18]}</t>
  </si>
  <si>
    <t>{"vectorType":"sparse","length":11633,"indices":[3,4,5,21,28,30,61,95,103,117,158,163,235,251,728,5081,5500,9275,11607,11616,11619,11623],"values":[0.8174448972375224,0.8357102452148159,1.7274989305584176,1.4322912273837098,1.5381167511875578,1.4239578458245656,4.113449030791207,2.172556330920725,2.2547944291576973,2.3761552861619646,2.5267281446413388,5.62882043418624,2.689247074139114,5.766806177160142,3.730700948967275,5.810142490647111,5.810142490647111,6.215607598755275,1,1,1,1]}</t>
  </si>
  <si>
    <t>Animation is top-notch;the problem is the story Animation is superlative. The problem is with the scripts. The first story was good but had an abrupt ending. The rest two were pretty bad except for one or two funny dialogues.</t>
  </si>
  <si>
    <t>{"vectorType":"dense","length":3,"values":[-503.135232253256,-506.4781310016,-537.3135600585307]}</t>
  </si>
  <si>
    <t>{"vectorType":"dense","length":3,"values":[0.9658715249898868,0.03412847501011186,1.385033239674937e-15]}</t>
  </si>
  <si>
    <t>{"vectorType":"sparse","length":11633,"indices":[3,5,6,7,9,11,12,14,17,19,25,27,28,31,44,50,55,64,76,91,96,137,213,258,262,454,472,474,626,706,742,851,854,944,978,1000,1048,1056,1135,1194,1226,1579,1682,1861,1868,2565,3258,3318,3574,4862,6873,8956,11605,11621],"values":[0.8174448972375224,0.8637494652792088,0.8780695190539572,0.9765095918672099,0.9818287533448098,1.0422867223819239,2.207239620797464,2.4300452810250417,1.317767798804364,1.3480731482996928,1.4156933359746722,1.3793256918037973,1.5381167511875578,1.4926543771108005,5.283780907505302,1.7788560643921472,1.8211584440828366,2.0724728723637424,2.18136696060288,2.18136696060288,2.264363880173848,2.3869662022661804,2.7343675094195836,3.0801133828261253,2.9014215940827497,3.297836866670996,3.353406717825807,3.3823942546990593,3.6129179133108917,3.730700948967275,3.730700948967275,4.269697449699962,3.9130225057612296,4.200704578213011,4.13616605707544,4.13616605707544,4.13616605707544,4.13616605707544,4.200704578213011,4.343805421853684,4.269697449699962,4.711530201979001,4.711530201979001,4.829313237635384,4.711530201979001,5.29931686688112,5.29931686688112,5.29931686688112,5.52246041819533,5.810142490647111,6.215607598755275,6.215607598755275,1,1]}</t>
  </si>
  <si>
    <t>Where to begin with this one... So I went into this hoping it would be the same format as the first. Psycho clown meet some strangers and for 90 minutes he takes them out in gruesome fashion. What happened was not that. Don't get me wrong, the brutality was cranked up to 11 and they made a little funnier. But there were some really stretched out scenes. And I figured they did to establish plot and a story worth watching. They even set up plot devices that at 1st seemed this was gonna be 1 helluva sequel. But by the time the credits rolled no questions were answered,no plot resolved. This so disappointing, I really could go on about it,but why bother.</t>
  </si>
  <si>
    <t>{"vectorType":"dense","length":3,"values":[-1513.752256555706,-1458.1013276750498,-1528.242034612813]}</t>
  </si>
  <si>
    <t>{"vectorType":"dense","length":3,"values":[6.778110963614371e-25,1,3.453647590220953e-31]}</t>
  </si>
  <si>
    <t>{"vectorType":"sparse","length":11633,"indices":[3,5,9,10,23,24,31,34,54,62,68,73,75,81,123,126,128,143,150,162,193,198,239,252,283,296,297,306,310,359,387,429,436,462,477,481,545,594,607,612,658,675,740,757,804,826,953,974,992,993,1049,1052,1102,1174,1318,1393,1408,1550,1558,1563,1617,1680,1839,2017,2028,2183,2210,2478,2840,2993,3058,3071,3161,3199,3567,3820,3965,4180,4229,5405,7181,7341,7998,8517,8832,8894,9066,9158,10229,11370,11607,11616],"values":[0.8174448972375224,0.8637494652792088,1.9636575066896196,1.0916436193520163,2.950065551521962,1.3404102755541236,1.4926543771108005,1.51968304949872,1.8398505770949891,1.9887738534870958,1.9183221925364842,4.242526073066349,6.123660986578915,2.2837819660309497,2.3548778877146797,2.4089451089849554,2.293634262473961,4.932207045649808,2.5267281446413388,2.5020355320509675,11.605686376330999,2.719100037288795,2.765620052923688,2.9197707327509463,2.831217335409501,2.938462865763099,2.9769291465908947,3.102092289544901,2.9967317738870745,6.075107536814659,3.058607177605162,3.3252358408591105,16.626179204295553,3.474767574830074,3.474767574830074,3.3252358408591105,7.015114795306131,7.0829178986574926,3.5414589493287463,3.6506582412937387,3.5765502691400166,7.63542465191381,3.7732605633860707,3.730700948967275,3.9130225057612296,3.96431580014878,8.27233211415088,4.269697449699962,10.233990620174332,3.96431580014878,4.13616605707544,8.151082870518009,4.075541435259004,4.200704578213011,4.343805421853684,4.343805421853684,4.343805421853684,4.6061696863211745,4.6061696863211745,14.487939712906153,4.51085950651685,4.6061696863211745,4.711530201979001,4.829313237635384,4.829313237635384,4.829313237635384,4.962844630259907,5.116995310087166,10.59863373376224,5.29931686688112,11.04492083639066,5.29931686688112,5.52246041819533,5.29931686688112,5.52246041819533,11.620284981294223,5.52246041819533,5.810142490647111,5.52246041819533,5.810142490647111,6.215607598755275,6.215607598755275,6.215607598755275,6.215607598755275,6.215607598755275,6.215607598755275,6.215607598755275,6.215607598755275,6.215607598755275,6.215607598755275,1,1]}</t>
  </si>
  <si>
    <t>Absolutely hearth-wrenching. To grow up in an environment that teaches men to be strong, distant and cold is to grow up in a place where you'll never feel free, where you'll never be yourself. Close is a masterful thesis on toxic masculinity and the impact it has on the social, mental and physical lives of young men in development.
As I was growing, I started to realize the massive impact society's embedded toxic masculinity had on my life and on the way I interact with those around me. Close feels incredibly important and necessary and holding this impactful story are some truly extraordinary directing and acting jobs.
The distant eyes, the forced friendships and conversations about soccer players, the dissociation with your true-self and the grief. Close is all about the learning, growing, griefing and understanding and it surely takes its time for everything to sink in, but I'm glad it does.
Close, besides tackling one of the most necessary and urgent themes these days, through metaphors and symbolism creates character growth and emotional depth. As the flowers groom and flow with the wind LÃ©o has never been happier, but then everything changes it's time to pick up the flowers and leave nothing but dirt on what once was a colorful field.
The flowers grow once again only for LÃ©o to learn how to pick them up.</t>
  </si>
  <si>
    <t>{"vectorType":"dense","length":3,"values":[-4246.811423370463,-4207.783884297059,-4017.5094353266336]}</t>
  </si>
  <si>
    <t>{"vectorType":"dense","length":3,"values":[2.602626833503574e-100,2.3166304740648527e-83,1]}</t>
  </si>
  <si>
    <t>{"vectorType":"sparse","length":11633,"indices":[3,5,28,41,47,49,88,112,133,186,204,231,243,263,290,305,309,350,355,357,495,616,808,880,890,900,944,985,1428,4035,8654,11608,11617,11618,11622],"values":[2.4523346917125672,0.8637494652792088,1.5381167511875578,1.7729563422649588,1.7326050467413914,1.7496994801006915,2.172556330920725,4.54805158217117,4.709755775429359,2.5780214390288894,2.749871695955549,5.563240788540258,2.938462865763099,2.883403088580071,5.915022121467587,2.9014215940827497,2.9197707327509463,3.058607177605162,2.9967317738870745,3.245193133185574,3.3252358408591105,3.5765502691400166,3.7732605633860707,4.018383021419056,3.8642323415917974,4.075541435259004,4.200704578213011,4.018383021419056,4.962844630259907,5.52246041819533,6.215607598755275,1,1,1,1]}</t>
  </si>
  <si>
    <t>So so far away Yes, so far away from the 1st one, sometimes some series just won't work and this is an epic example. Everyone just keep talking and talking about something no audience cares, all villains just keep that smiling face for no reason, it's not cool it just overacting. The first one has a terrific story, this one has so many cartoon fights. Just soÃ²ooo disappointed.</t>
  </si>
  <si>
    <t>{"vectorType":"dense","length":3,"values":[-905.3656648624708,-919.3154726106726,-919.5109529788393]}</t>
  </si>
  <si>
    <t>{"vectorType":"dense","length":3,"values":[0.9999984065886857,8.743287904256467e-7,7.190825239659381e-7]}</t>
  </si>
  <si>
    <t>{"vectorType":"sparse","length":11633,"indices":[3,6,12,13,16,30,43,45,48,90,111,139,152,157,159,175,181,201,207,210,244,262,308,412,413,522,680,762,799,916,962,993,1118,1369,1691,1732,1856,2115,2243,2441,2540,2906,2966,3020,3258,3311,3396,3426,4073,4296,4649,5190,5241,5278,5718,6912,7460,7738,10013,11051,11237,11252,11315,11611,11617,11620,11625],"values":[0.8174448972375224,0.8780695190539572,1.103619810398732,1.1066364039381575,1.3404102755541236,1.4239578458245656,1.7439688053917064,1.7439688053917064,1.8335809640813936,2.0804410420129194,2.274025791085585,2.334043800811838,2.4899141715186226,2.6182953381668295,5.0534562892826775,2.7040621599242547,2.7343675094195836,2.689247074139114,2.749871695955549,4.075541435259004,2.7978809151419095,2.9014215940827497,2.938462865763099,3.2711686195888348,3.96431580014878,3.68987895444702,3.817712325956905,3.96431580014878,3.96431580014878,4.075541435259004,4.075541435259004,3.96431580014878,8.401409156426022,4.4238481295272205,4.711530201979001,4.711530201979001,4.711530201979001,4.829313237635384,4.962844630259907,5.29931686688112,5.29931686688112,5.29931686688112,5.29931686688112,5.29931686688112,5.29931686688112,5.29931686688112,5.29931686688112,11.620284981294223,5.52246041819533,5.810142490647111,5.810142490647111,5.810142490647111,5.810142490647111,5.810142490647111,5.810142490647111,6.215607598755275,6.215607598755275,6.215607598755275,6.215607598755275,6.215607598755275,6.215607598755275,6.215607598755275,6.215607598755275,1,1,1,1]}</t>
  </si>
  <si>
    <t>Strikes a Chord... A flame haired girl has vanished disappeared, there's only one sleuth who is free and volunteers, to find out where she might have gone, if foul play has done her wrong, and doused her fire, caused to expire, as some have feared.
Lots of chasing, with fraught pacing then ensues, as Enola sparks the wick of Grail's fuse, Sherlock dances a solution, helps resolve his own confusion, but it's a cunning and deceptive type of ruse.
An entertaining piece that strikes a chord, as lucifers are snuffed to great reward, with some history thrown in, the end is bound to make you grin, since you have the right, you might as well join in!
As engaging and delightful as ever.</t>
  </si>
  <si>
    <t>{"vectorType":"dense","length":3,"values":[-2746.908870916796,-2711.5693768759156,-2652.801614795979]}</t>
  </si>
  <si>
    <t>{"vectorType":"dense","length":3,"values":[1.3481492041536152e-41,3.002515201504977e-26,1]}</t>
  </si>
  <si>
    <t>{"vectorType":"sparse","length":11633,"indices":[3,7,9,15,17,42,43,52,68,80,82,93,95,120,151,187,201,236,244,278,287,414,448,457,520,628,869,885,887,965,974,1108,1214,1235,1736,1777,1899,2161,2533,2811,3584,4438,11610,11616,11618,11625],"values":[0.8174448972375224,0.9765095918672099,0.9818287533448098,2.43679064998232,1.317767798804364,1.7612603025017675,1.7439688053917064,1.7847907999119617,1.9183221925364842,2.1465808445174646,2.0412203288596382,2.217406897086077,6.517668992762175,5.499743391911098,2.5520459526256287,2.5649493574615367,2.689247074139114,2.81441021709312,2.7978809151419095,2.8483117687688013,2.9575110607337933,3.195182712610913,3.2711686195888348,3.5414589493287463,3.443018876515494,4.269697449699962,3.96431580014878,3.9130225057612296,3.9130225057612296,3.96431580014878,4.269697449699962,4.075541435259004,4.51085950651685,4.200704578213011,4.6061696863211745,4.829313237635384,4.711530201979001,4.829313237635384,5.116995310087166,5.52246041819533,5.52246041819533,5.810142490647111,1,1,1,1]}</t>
  </si>
  <si>
    <t>Nothing extraordinary, but still a quaint low budget thriller. There was a lot more filler than there was substance, and although slow paced, thankfully, the 89 min runtime flew by. Sadly though, this predictable thriller was pretty much thrill-less. Zoe Kravitz's performance was spot on, but that's pretty much it. Even the gangster types were pretty lame and boring. Nevertheless, a decent one time watch. It's a generous 6/10 from me. Kimi, post this review.</t>
  </si>
  <si>
    <t>{"vectorType":"dense","length":3,"values":[-1275.0289932700482,-1260.6098563541418,-1310.1904310736118]}</t>
  </si>
  <si>
    <t>{"vectorType":"dense","length":3,"values":[5.468247538492487e-7,0.9999994531752462,2.933794920137401e-22]}</t>
  </si>
  <si>
    <t>{"vectorType":"sparse","length":11633,"indices":[3,8,23,37,46,48,75,125,139,142,171,193,195,202,224,248,256,261,289,327,395,408,426,477,521,553,659,680,836,1104,1201,1330,1446,1451,1503,1563,1597,1661,1839,1917,1962,2158,2232,2352,2576,2936,3279,3551,3654,4148,5205,6036,7375,10428,10471,11012,11607,11616],"values":[1.634889794475045,0.9979581352746933,1.475032775760981,1.6723128164852714,1.7269712290231354,1.8335809640813936,2.0412203288596382,2.3654599970452166,2.334043800811838,2.3237873006446486,5.182533331557821,2.9014215940827497,2.674648274717961,2.646074902273905,2.7343675094195836,2.749871695955549,2.9014215940827497,3.1245651453969594,12.320453531304501,3.0801133828261253,7.0829178986574926,3.245193133185574,3.297836866670996,3.474767574830074,6.82449443569748,6.82449443569748,3.7732605633860707,3.817712325956905,3.817712325956905,4.13616605707544,4.200704578213011,4.343805421853684,4.6061696863211745,4.711530201979001,4.4238481295272205,4.829313237635384,4.51085950651685,4.829313237635384,4.711530201979001,9.658626475270768,4.829313237635384,4.829313237635384,4.962844630259907,4.962844630259907,5.116995310087166,5.29931686688112,5.52246041819533,5.52246041819533,5.52246041819533,5.52246041819533,5.810142490647111,5.810142490647111,6.215607598755275,6.215607598755275,6.215607598755275,6.215607598755275,1,1]}</t>
  </si>
  <si>
    <t>Tragic Coming Of Age The bright summer light. The rich colours of flower fields. A boys close friendship, ever so intimate, so innocent, so beautiful.
Attending secondary school it's confronted by the ugliness of social pressure and prejudice. One of the boys feels so distraught by this pressure, that in the resulting process of estrangement the friendship breaks, with devastating consequences. As a result one of the boys has to deal with his fear, his guilt and his desperation.
It's as distressing for the viewer than it is for the boys. I have never seen before children actors playing with such authenticity and heart breaking emotionality. An astonishing experience, intense direction and photography , beautiful music. Strongly recommended!</t>
  </si>
  <si>
    <t>{"vectorType":"dense","length":3,"values":[-2362.695570577125,-2406.1175951245077,-2234.105386593968]}</t>
  </si>
  <si>
    <t>{"vectorType":"dense","length":3,"values":[1.4255835298175067e-56,1.97718367148583e-75,1]}</t>
  </si>
  <si>
    <t>{"vectorType":"sparse","length":11633,"indices":[4,5,6,8,13,17,22,24,29,31,37,39,41,57,66,79,82,84,103,114,125,132,133,136,142,159,172,179,197,204,219,226,253,259,277,309,327,341,425,431,433,491,569,576,592,632,653,679,694,732,761,812,901,985,1031,1074,1095,1116,1429,2329,2487,2571,2740,2974,3254,3585,3808,3922,3991,4760,4968,5014,5431,5480,6244,6545,6580,7141,8033,8294,8404,8447,8810,8825,8872,9278,9350,9425,9539,9587,9770,9814,9937,9962,10147,10309,10320,10899,10999,11019,11269,11613,11619,11621,11629],"values":[0.8357102452148159,0.8637494652792088,0.8780695190539572,0.9979581352746933,1.1066364039381575,1.317767798804364,1.4406946381800894,2.6808205511082472,1.4971087274601806,1.4926543771108005,1.6723128164852714,3.8918202981106265,1.7729563422649588,1.8783168579227851,3.9058554434279196,2.0965704239428034,2.0412203288596382,2.1380701548495558,2.2547944291576973,2.6046896861110507,2.3654599970452166,2.454407483061713,2.3548778877146797,4.908814966123426,2.3237873006446486,2.5267281446413388,2.6602595372658615,2.7343675094195836,2.6182953381668295,2.749871695955549,2.781620394270129,2.7978809151419095,2.81441021709312,2.7343675094195836,2.9197707327509463,2.9197707327509463,3.0801133828261253,3.1710851610318525,3.41224721784874,3.353406717825807,3.3252358408591105,3.353406717825807,3.68987895444702,3.5414589493287463,3.474767574830074,3.5414589493287463,3.6129179133108917,3.5765502691400166,4.200704578213011,4.269697449699962,3.730700948967275,3.817712325956905,4.018383021419056,4.018383021419056,4.200704578213011,9.0217190130337,4.075541435259004,4.075541435259004,9.0217190130337,4.962844630259907,5.29931686688112,5.116995310087166,5.29931686688112,5.29931686688112,5.29931686688112,5.52246041819533,5.52246041819533,5.52246041819533,5.52246041819533,5.810142490647111,5.810142490647111,5.810142490647111,5.810142490647111,5.810142490647111,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6.215607598755275,1,1,1,1]}</t>
  </si>
  <si>
    <t>its the eternal... Epic fight about copyrights, and all the darksides of the death metal rock music. A superfascinating horror-gore-slasher musical...yes its a musical...that made my jawbone click outta its hinges of macabreness, and goosebumps on a more or less hairless grumpy old mans body, senile alopecia.
Foo fighters is to me just a name, ive heard some through my son headset, and its hard, and i must say they sound better than they act, but as a b+ horrorslasher and compared with other horror flicks their acts are far above what i expected.so whaterev you might think...its turbotime...
loads of riff and raffs, the long track reminded me a bit about some of german experimentalismic rock band CAN, and their long tracks at the tago mago album.i love the drummers devine efforts.
It surtainly works as a gutterly crusted intestinal black horror comedy, even though the story and script are super generic, i believe that this will be a musical cult classic in the years to come. Ive seen better, but it took me my surprise, and shock and awe. So will i recommend, yes , if you have the nerve and a heart for bloody instrumental homicide.</t>
  </si>
  <si>
    <t>{"vectorType":"dense","length":3,"values":[-4336.944582827624,-4273.902648296522,-4417.1578921041755]}</t>
  </si>
  <si>
    <t>{"vectorType":"dense","length":3,"values":[4.1805719726229505e-28,1,6.095903882607451e-63]}</t>
  </si>
  <si>
    <t>{"vectorType":"sparse","length":11633,"indices":[4,5,7,11,13,42,44,51,53,54,64,86,94,97,98,102,109,141,152,210,254,258,276,296,316,392,399,431,440,452,494,496,521,532,588,616,652,709,806,1012,1039,1045,1431,1720,1970,2269,2337,3165,3578,3916,6675,11607,11617,11620,11625],"values":[0.8357102452148159,0.8637494652792088,0.9765095918672099,2.0845734447638478,2.213272807876315,3.522520605003535,1.7612603025017675,1.7213689734744655,3.630009157016916,3.6797011541899782,4.144945744727485,4.587268524947922,2.0965704239428034,4.2761403096991115,2.217406897086077,2.2837819660309497,2.274025791085585,2.3761552861619646,2.4899141715186226,8.151082870518009,2.831217335409501,3.0801133828261253,7.728464683183595,2.938462865763099,2.938462865763099,3.219875325201284,3.1710851610318525,3.353406717825807,3.195182712610913,3.297836866670996,3.3823942546990593,3.353406717825807,3.41224721784874,3.5075573976530654,3.5075573976530654,3.5765502691400166,4.13616605707544,3.730700948967275,3.96431580014878,4.269697449699962,4.269697449699962,4.075541435259004,9.0217190130337,4.711530201979001,4.829313237635384,4.962844630259907,4.962844630259907,5.29931686688112,5.52246041819533,5.52246041819533,6.215607598755275,1,1,1,1]}</t>
  </si>
  <si>
    <t>About on par with the original About on par with the original, which I suppose is the minimum you want from a sequel.
I have similar thoughts about 'Enola Holmes 2' as I do for 'Enola Holmes'. Millie Bobby Brown is a strong lead, the support cast are good but the plot still isn't the most entertaining to watch unfold onscreen. I'm not sure it needed to be told over 2hrs, either.
Still, I got the required amount of entertainment from it. I appreciate the message and the story it tells, as well as them (seeming to, to me anyway) toning down the fourth-wall breaking - which is a tad overdone in the 2020 flick.
It seems likely that we'll be getting more of these, which I'm cool with - if the main cast remain, that is.</t>
  </si>
  <si>
    <t>{"vectorType":"dense","length":3,"values":[-1699.4948083495508,-1585.2171942280672,-1592.795656117973]}</t>
  </si>
  <si>
    <t>{"vectorType":"dense","length":3,"values":[2.342290535180082e-50,0.9994889142156139,0.0005110857843861235]}</t>
  </si>
  <si>
    <t>{"vectorType":"sparse","length":11633,"indices":[4,5,8,11,15,21,24,35,53,59,70,77,79,90,103,113,116,136,161,228,233,250,302,318,359,394,414,427,438,441,713,1013,1038,1042,1218,1492,1678,1819,1993,2634,2779,4041,4611,11614,11617,11618],"values":[1.6714204904296317,0.8637494652792088,0.9979581352746933,1.0422867223819239,1.21839532499116,1.4322912273837098,1.3404102755541236,1.7554631848174416,1.815004578508458,1.8273504143307575,2.033557456114069,2.104733734581964,2.0965704239428034,2.0804410420129194,2.2547944291576973,2.2453156852031535,2.1992245780028865,2.454407483061713,2.5267281446413388,2.719100037288795,5.43820007457759,2.7978809151419095,3.245193133185574,2.938462865763099,3.0375537684073297,3.147554663621658,3.195182712610913,3.1710851610318525,3.195182712610913,3.68987895444702,3.7732605633860707,4.075541435259004,4.13616605707544,4.269697449699962,4.200704578213011,4.51085950651685,4.6061696863211745,4.829313237635384,4.829313237635384,5.116995310087166,11.04492083639066,5.52246041819533,5.810142490647111,1,1,1]}</t>
  </si>
  <si>
    <t>Good production but old and predictable Same ol same ol. You'll probably get exactly what you'd expect from the poster- another forgettable revenge story justifying the violent action. It's not badly done, but it's not among the best in spite of the good cast, whose acting couldn't save a script full of poor dialog and overall seemingly lazy writing... but I've seen much worse, and this is at least a pro production.</t>
  </si>
  <si>
    <t>{"vectorType":"dense","length":3,"values":[-1120.642575510207,-1220.9642562183017,-1200.9057058230903]}</t>
  </si>
  <si>
    <t>{"vectorType":"dense","length":3,"values":[1,2.6967932545179087e-44,1.387284087488043e-35]}</t>
  </si>
  <si>
    <t>{"vectorType":"sparse","length":11633,"indices":[4,5,9,10,11,12,14,24,27,47,60,73,80,84,94,97,100,111,113,143,150,194,215,285,300,305,312,333,377,390,455,468,477,535,545,578,628,638,685,807,820,823,914,1056,1214,1326,1388,1398,1990,2062,2084,2112,2115,2253,2490,2860,2963,3356,3501,4100,5582,5814,6826,7014,7152,8353,8922,10360,10620,10989,11496,11576,11610,11616,11618,11625],"values":[0.8357102452148159,0.8637494652792088,0.9818287533448098,1.0916436193520163,2.0845734447638478,1.103619810398732,1.2150226405125208,1.3404102755541236,1.3793256918037973,3.4652100934827827,2.02595285672885,2.1212630365331746,2.1465808445174646,2.1380701548495558,2.0965704239428034,4.2761403096991115,2.1992245780028865,4.54805158217117,2.2453156852031535,2.466103522824904,2.5267281446413388,2.719100037288795,2.831217335409501,2.9575110607337933,3.0801133828261253,2.9014215940827497,6.117214355210324,3.0801133828261253,3.147554663621658,3.1710851610318525,3.297836866670996,6.886037753030988,3.474767574830074,3.474767574830074,3.5075573976530654,3.5414589493287463,21.348487248499808,3.6129179133108917,3.730700948967275,3.8642323415917974,3.96431580014878,4.269697449699962,3.96431580014878,4.13616605707544,4.51085950651685,4.4238481295272205,4.6061696863211745,13.53257851955055,4.962844630259907,4.962844630259907,5.116995310087166,4.829313237635384,4.829313237635384,4.962844630259907,5.29931686688112,5.116995310087166,5.29931686688112,5.29931686688112,5.52246041819533,5.52246041819533,5.810142490647111,5.810142490647111,6.215607598755275,6.215607598755275,6.215607598755275,6.215607598755275,6.215607598755275,6.215607598755275,6.215607598755275,6.215607598755275,6.215607598755275,6.215607598755275,1,1,1,1]}</t>
  </si>
  <si>
    <t>Kimi, tell me a better story than this "Kimi" (HBO Max) stars Zoe Kravitz as a social shut-in juxtaposed against her job as a machine learning assistant for improvement of the Alexa-like product "Kimi". She overhears an assault on a woman via someone's Kimi and decides to get involved, regardless of what others signal or tell her, regardless of her phobias, regardless of everything, she sacrifices her life and others for an assumption of what she hears for a 5-sec span on a stranger's Kimi. I went through all that to show why you don't really care about her, she's acting outside the bounds of a realistic character and where does that usually lead? Right, disappointment. Oh and she does the "Home Alone" bit on some assassins so that's plausible, right? And she's in a mixed race relationship so Hollywood gets their we're-so-progressive bonus. It's another of many, many Covid-era wastes of our time.</t>
  </si>
  <si>
    <t>{"vectorType":"dense","length":3,"values":[-3050.205700169898,-2898.954731073504,-2895.6681674420042]}</t>
  </si>
  <si>
    <t>{"vectorType":"dense","length":3,"values":[7.4005422872092124e-68,0.03603502316998559,0.9639649768300144]}</t>
  </si>
  <si>
    <t>{"vectorType":"sparse","length":11633,"indices":[4,5,25,32,33,38,43,62,84,95,152,177,194,270,377,567,596,654,1598,2046,3860,5579,8059,10453,11610,11616,11618,11625],"values":[1.6714204904296317,0.8637494652792088,2.8313866719493443,1.5105920777974677,1.4406946381800894,1.9529277217139598,1.7439688053917064,1.9887738534870958,2.1380701548495558,2.172556330920725,2.4899141715186226,2.5520459526256287,2.719100037288795,2.938462865763099,3.147554663621658,3.41224721784874,3.5765502691400166,3.6506582412937387,4.6061696863211745,9.925689260519814,5.52246041819533,5.810142490647111,6.215607598755275,6.215607598755275,1,1,1,1]}</t>
  </si>
  <si>
    <t>Fun but a bit silly Started pretty good, good actress, but story would have been a lot more interesting and exciting if the baddies had been professionals in stead of the bungling idiots at the level of 'Home alone'.
Things would have been scarier and more entertaining if the baddies knew what they were doing.</t>
  </si>
  <si>
    <t>{"vectorType":"dense","length":3,"values":[-731.9156410393666,-777.5453971193667,-762.5398701769603]}</t>
  </si>
  <si>
    <t>{"vectorType":"dense","length":3,"values":[0.9999999999999498,1.5249258407808104e-20,5.012637202474781e-14]}</t>
  </si>
  <si>
    <t>{"vectorType":"sparse","length":11633,"indices":[4,6,8,9,11,20,26,44,62,79,84,85,156,187,215,240,299,467,504,744,753,1188,2296,3180,11615,11618,11622],"values":[0.8357102452148159,0.8780695190539572,0.9979581352746933,0.9818287533448098,1.0422867223819239,2.8231731080440374,1.4491692651710617,1.7612603025017675,1.9887738534870958,2.0965704239428034,2.1380701548495558,2.1992245780028865,2.5520459526256287,2.5649493574615367,2.831217335409501,2.781620394270129,2.883403088580071,3.2711686195888348,3.474767574830074,3.68987895444702,3.7732605633860707,4.4238481295272205,5.116995310087166,5.29931686688112,1,1,1]}</t>
  </si>
  <si>
    <t>All the old Knives Starts off a bit slow - but if you stick with it I think it gets interesting
The plot twists are good they have you down a blind alley - and then there is the big reveal.
Its not a waste of time to see this - I gave it a 7 which is above whats on here - but make your own mind up. I thought it was OK.</t>
  </si>
  <si>
    <t>{"vectorType":"dense","length":3,"values":[-508.46884879329394,-527.2363668205124,-522.2627280247101]}</t>
  </si>
  <si>
    <t>{"vectorType":"dense","length":3,"values":[0.9999989710648756,7.069196192945236e-9,0.0000010218659283541339]}</t>
  </si>
  <si>
    <t>{"vectorType":"sparse","length":11633,"indices":[4,6,10,15,21,23,24,34,45,58,67,86,101,110,123,124,125,128,142,173,212,219,221,225,232,234,249,258,272,305,343,435,507,535,541,634,679,744,1025,1060,1095,1304,1381,1387,1441,2226,2535,2640,2758,2906,3250,5028,11605,11619,11624,11626],"values":[0.8357102452148159,0.8780695190539572,1.0916436193520163,2.43679064998232,1.4322912273837098,1.475032775760981,1.3404102755541236,1.51968304949872,1.7439688053917064,1.9115425055511055,2.0489423749535485,9.174537049895845,2.2547944291576973,5.731407022961341,2.3548778877146797,2.3761552861619646,2.3654599970452166,2.293634262473961,2.3237873006446486,2.5780214390288894,2.749871695955549,2.781620394270129,2.765620052923688,2.9769291465908947,2.831217335409501,2.9197707327509463,2.7978809151419095,6.160226765652251,2.8483117687688013,2.9014215940827497,2.9769291465908947,3.443018876515494,3.3823942546990593,3.474767574830074,3.5414589493287463,3.5414589493287463,3.5765502691400166,3.68987895444702,4.200704578213011,4.343805421853684,4.075541435259004,4.343805421853684,4.711530201979001,4.51085950651685,4.4238481295272205,5.116995310087166,5.116995310087166,5.116995310087166,5.29931686688112,5.29931686688112,5.29931686688112,5.810142490647111,1,1,1,1]}</t>
  </si>
  <si>
    <t>Not a good sequel The humor is corny and the has way too much modern Disney channel feel to be a true follow up to the original.......
The music is bad, the acting is terrible, and the storyline is all over the place. The explanation of finding a NEW black flame candle has no context. The Sanderson Sisters were fine but everybody else and their characters were a huge disappointment.
I wouldn't recommend it to anybody, just stick with the original. Disney should have just left it at the original instead of trying to make a sequel and muddling the name and cult status of the original.
Just felt rushed and slammed together without much care.</t>
  </si>
  <si>
    <t>{"vectorType":"dense","length":3,"values":[-1493.155426002779,-1508.8078104901506,-1483.7274694295932]}</t>
  </si>
  <si>
    <t>{"vectorType":"dense","length":3,"values":[0.00008043694170393936,1.2814785419303371e-11,0.9999195630454812]}</t>
  </si>
  <si>
    <t>Unknown</t>
  </si>
  <si>
    <t>{"vectorType":"sparse","length":11633,"indices":[4,6,12,14,15,26,31,33,52,53,63,69,71,76,77,92,95,108,127,155,160,166,172,232,235,236,241,271,277,287,327,383,400,421,445,553,593,604,619,623,798,803,815,952,961,979,996,999,1010,1013,1150,1164,1197,1231,1424,1619,1774,1823,1983,2144,2175,2356,2421,2643,2785,2818,2890,2983,3313,4833,5682,9410,10604,10768,11376,11605,11618,11632],"values":[0.8357102452148159,0.8780695190539572,1.103619810398732,1.2150226405125208,1.21839532499116,1.4491692651710617,1.4926543771108005,2.8813892763601787,1.7847907999119617,1.815004578508458,1.8783168579227851,1.9815010941580158,2.0412203288596382,2.18136696060288,2.104733734581964,2.1992245780028865,2.172556330920725,2.1638226509519707,2.466103522824904,5.078613853696398,2.4428466606606367,2.5143056246427817,2.6602595372658615,2.831217335409501,2.689247074139114,2.81441021709312,2.765620052923688,3.474767574830074,2.9197707327509463,2.9575110607337933,3.0801133828261253,3.195182712610913,3.219875325201284,3.219875325201284,3.3823942546990593,3.41224721784874,3.6129179133108917,8.401409156426022,3.5075573976530654,7.2258358266217835,8.847696259054441,3.8642323415917974,8.036766042838112,4.018383021419056,4.018383021419056,8.151082870518009,8.539394899399923,4.075541435259004,4.200704578213011,8.151082870518009,4.13616605707544,8.687610843707368,8.687610843707368,4.343805421853684,4.51085950651685,4.6061696863211745,4.6061696863211745,4.711530201979001,4.829313237635384,4.962844630259907,4.829313237635384,4.962844630259907,5.116995310087166,5.29931686688112,5.116995310087166,5.116995310087166,5.52246041819533,5.52246041819533,5.29931686688112,5.810142490647111,5.810142490647111,6.215607598755275,6.215607598755275,6.215607598755275,6.215607598755275,1,1,1]}</t>
  </si>
  <si>
    <t>Walter Hill goes woke. And it's not a pretty sight. In case you didn't know, Walter Hill is a legendary director known for such classics as Southern Comfort, The Warriors, 48 Hours, Last Man Standing and Crossroads. He hasn't made much recently so I was really excited to hear of Dead for a Dollar. I was further encouraged by Christoph Waltz and Willem Dafoe taking on the roles of protagonist and antagonist respectably. However I was badly disappointed by the result. Apparently based on true events, Dead for a Dollar is a low budget badly written western with heavy overtones of racism and sexism. Christoph Waltz doesn't give a convincing performance as the bounty hunter with a heart however Willem Dafoe does better. The rest of the cast are as wooden as the appalling sets and the whole is shot with all the visual flair of a PSA regarding hemeroids.</t>
  </si>
  <si>
    <t>{"vectorType":"dense","length":3,"values":[-2809.330128173397,-2747.845975651433,-2880.529077344047]}</t>
  </si>
  <si>
    <t>{"vectorType":"dense","length":3,"values":[1.9850517590259047e-27,1,2.379365132481276e-58]}</t>
  </si>
  <si>
    <t>{"vectorType":"sparse","length":11633,"indices":[4,7,11,12,16,17,23,26,29,33,37,46,50,63,64,68,69,80,86,87,92,97,109,110,146,168,193,199,247,250,258,277,303,349,435,436,527,533,629,673,745,795,984,1081,1095,1322,1381,1431,1899,2141,3681,4217,6134,7801,10174,11606,11619,11624,11626],"values":[0.8357102452148159,1.9530191837344197,1.0422867223819239,1.103619810398732,5.3616411022164945,2.635535597608728,1.475032775760981,1.4491692651710617,1.4971087274601806,2.8813892763601787,3.344625632970543,1.7269712290231354,1.7788560643921472,1.8783168579227851,2.0724728723637424,1.9183221925364842,1.9815010941580158,2.1465808445174646,2.293634262473961,2.0804410420129194,2.1992245780028865,2.1380701548495558,4.54805158217117,5.731407022961341,2.4428466606606367,2.5780214390288894,5.802843188165499,2.7343675094195836,2.883403088580071,2.7978809151419095,6.160226765652251,2.9197707327509463,2.9575110607337933,3.0375537684073297,10.329056629546482,3.3252358408591105,3.41224721784874,3.474767574830074,3.8642323415917974,3.68987895444702,3.817712325956905,3.817712325956905,4.018383021419056,4.343805421853684,4.075541435259004,4.4238481295272205,14.134590605937003,4.51085950651685,4.711530201979001,4.962844630259907,11.620284981294223,5.52246041819533,6.215607598755275,6.215607598755275,6.215607598755275,1,1,1,1]}</t>
  </si>
  <si>
    <t>Halloween cult classic loses its magic. This isn't about the witches in this they did great, you could tell they loved being back in the role as the Sanderson Sisters, buuuuuuuuuuuut in this sequel the Sanderson Sisters are nothing but filler no killer when it comes to this straight VOD trash. The kid actors they chose for this aren't great and it just seems to Disney plush-ish and that's probably why it didn't get theatrical release. Disney know it's not great and anyone who grew up watching the OG knows this isn't even close or even on par with the OG, It's an horrible sequel that doesn't come close to the feel of the original. So go head give it watch for the Sanderson Sisters. Other then that it's not great and it's not good it's kind of just eh.</t>
  </si>
  <si>
    <t>{"vectorType":"dense","length":3,"values":[-1741.8652006851119,-1768.9391403984137,-1903.1825334034575]}</t>
  </si>
  <si>
    <t>{"vectorType":"dense","length":3,"values":[0.9999999999982545,1.745570441182131e-12,8.725143232009461e-71]}</t>
  </si>
  <si>
    <t>{"vectorType":"sparse","length":11633,"indices":[4,9,13,15,16,18,23,28,33,51,112,133,143,145,157,165,236,243,252,272,276,277,279,325,356,357,386,413,451,487,498,562,583,652,775,1250,1469,1485,1494,1824,2103,2281,2340,2902,3798,4896,6458,6521,6689,6761,8421,10216,11311,11611,11617,11620,11625],"values":[0.8357102452148159,0.9818287533448098,1.1066364039381575,1.21839532499116,1.3404102755541236,1.3480731482996928,1.475032775760981,3.0762335023751155,1.4406946381800894,1.7213689734744655,2.274025791085585,4.709755775429359,2.466103522824904,2.5267281446413388,2.6182953381668295,5.156042878057779,2.81441021709312,17.63077719457859,2.9197707327509463,2.8483117687688013,3.8642323415917974,5.839541465501893,5.62882043418624,3.102092289544901,3.058607177605162,3.245193133185574,3.2711686195888348,3.96431580014878,3.3823942546990593,3.443018876515494,3.3823942546990593,3.474767574830074,3.7732605633860707,4.13616605707544,3.817712325956905,4.343805421853684,4.51085950651685,4.6061696863211745,4.4238481295272205,4.829313237635384,4.829313237635384,5.116995310087166,5.29931686688112,5.29931686688112,11.620284981294223,5.810142490647111,6.215607598755275,6.215607598755275,6.215607598755275,6.215607598755275,6.215607598755275,6.215607598755275,6.215607598755275,1,1,1,1]}</t>
  </si>
  <si>
    <t>Second verse, same as the first Second verse, same as the first. Sometimes the knowing glances at the camera are perfectly timed, and sometimes they are over the top. Sometimes the mystery's intriguing, and sometimes it is laughable. Sometimes the interplay crackles, and sometimes it feels cartoonish. This series is filled with all the highs and all the lows. There's no doubt that Brown and Cavill kill it, but everything else struggles to keep up. If you have a middle schooler, it is a great intro to classic mysteries...but if you want a truly classic mystery, the BBC's Sherlock is a much better option. (Also, if we're ranking the Holmes adaptations, it is far from the bottom. And far from the top, as well.) As for the endings? Yikes.</t>
  </si>
  <si>
    <t>{"vectorType":"dense","length":3,"values":[-2109.7725804091415,-2015.5569895134956,-2087.5645018828113]}</t>
  </si>
  <si>
    <t>{"vectorType":"dense","length":3,"values":[1.2097308745102493e-41,1,5.339919652410179e-32]}</t>
  </si>
  <si>
    <t>{"vectorType":"sparse","length":11633,"indices":[4,24,28,30,52,84,120,165,187,209,237,248,265,304,334,592,1306,7695,8495,11613,11618,11621],"values":[0.8357102452148159,1.3404102755541236,1.5381167511875578,1.4239578458245656,1.7847907999119617,2.1380701548495558,5.499743391911098,2.5780214390288894,2.5649493574615367,2.9575110607337933,2.674648274717961,2.749871695955549,5.839541465501893,3.245193133185574,3.1245651453969594,3.474767574830074,4.343805421853684,6.215607598755275,6.215607598755275,1,1,1]}</t>
  </si>
  <si>
    <t>Enjoyable thriller The ending is a bit rushed and the third act is slower compared to the second and first, but with good performances, captivating cinematography and solid direction, Fresh culminates into an enjoyable thriller.</t>
  </si>
  <si>
    <t>{"vectorType":"dense","length":3,"values":[-554.1536592541673,-543.8638898103438,-531.3466649297122]}</t>
  </si>
  <si>
    <t>{"vectorType":"dense","length":3,"values":[1.244648228192348e-10,0.0000036629982798795625,0.9999963368772552]}</t>
  </si>
  <si>
    <t>{"vectorType":"sparse","length":11633,"indices":[5,8,9,10,20,29,35,44,50,57,67,73,84,97,105,110,122,133,147,155,163,184,193,201,212,216,218,224,226,230,238,249,286,287,327,379,380,426,458,549,551,586,593,633,779,783,793,939,945,999,1029,1115,1120,1202,1209,1245,1309,1310,1560,1630,1643,1918,2031,2132,2160,2225,2273,2409,2437,2597,2636,2728,2761,3043,3190,3274,3639,3826,5280,7216,9478,9696,9802,11028,11604,11616,11623,11624],"values":[0.8637494652792088,0.9979581352746933,0.9818287533448098,2.1832872387040325,1.4115865540220187,1.4971087274601806,1.7554631848174416,1.7612603025017675,3.5577121287842943,1.8783168579227851,2.0489423749535485,2.1212630365331746,2.1380701548495558,2.1380701548495558,2.217406897086077,5.731407022961341,2.431417964837014,2.3548778877146797,2.4428466606606367,2.539306926848199,2.81441021709312,5.349296549435922,2.9014215940827497,2.689247074139114,2.749871695955549,2.646074902273905,2.719100037288795,2.7343675094195836,2.7978809151419095,12.067737924818376,6.160226765652251,5.595761830283819,7.5465211267721415,2.9575110607337933,3.0801133828261253,3.245193133185574,3.1245651453969594,3.297836866670996,3.96431580014878,3.5075573976530654,3.730700948967275,3.5765502691400166,3.6129179133108917,4.13616605707544,7.63542465191381,7.826045011522459,3.817712325956905,3.9130225057612296,3.96431580014878,4.075541435259004,4.269697449699962,4.075541435259004,4.13616605707544,4.269697449699962,4.269697449699962,4.6061696863211745,4.343805421853684,4.4238481295272205,4.6061696863211745,4.51085950651685,9.212339372642349,4.829313237635384,4.829313237635384,4.829313237635384,4.829313237635384,4.962844630259907,4.962844630259907,4.962844630259907,4.962844630259907,5.116995310087166,5.116995310087166,5.116995310087166,5.116995310087166,5.29931686688112,5.29931686688112,5.29931686688112,5.52246041819533,5.52246041819533,5.810142490647111,6.215607598755275,6.215607598755275,6.215607598755275,6.215607598755275,6.215607598755275,1,1,1,1]}</t>
  </si>
  <si>
    <t>"Terrible, terrible joy." With less than 1/4 of the budget of the soulless Disney live action remake earlier this year, Del Toro &amp; Co. Have managed to craft a version of Pinocchio with more personality, heart, and soul than Disney could have dreamed of crafting.
It injects new life into the character by telling a story that is vastly different both narratively and thematically than any version we've seen on screen before.
This tale deals with the malleability of identity, unconditional love, the impressionable nature of children, and the close link between joy and sorrow. And it does so with dark wit, refreshingly complex three-dimensional characters, and stunningly haunting stop-motion animation.
However, I do think this could have benefited a bit from cutting down on the plethora of plot points and having Pinocchio and Geppetto spend more time together. This version lacks the tight focus and brisk pacing of the 1940 version.
But aside from this, I was thoroughly entranced by this dark fairy tale. It has a spine and a soul, and unlike it's titular protagonist, it's far from wooden.</t>
  </si>
  <si>
    <t>{"vectorType":"dense","length":3,"values":[-3328.828333517838,-3269.8144892379514,-3048.5552053751426]}</t>
  </si>
  <si>
    <t>{"vectorType":"dense","length":3,"values":[1.9007588526719787e-122,8.09681000539225e-97,1]}</t>
  </si>
  <si>
    <t>{"vectorType":"sparse","length":11633,"indices":[5,8,9,13,15,16,17,21,23,46,55,68,77,94,98,187,201,283,305,318,340,362,372,376,394,414,448,457,464,479,553,600,615,627,672,793,805,840,965,967,1475,1526,1596,1599,1899,1906,2431,2828,2877,4107,4154,4253,6971,9640,11609,11616,11617,11618],"values":[0.8637494652792088,0.9979581352746933,0.9818287533448098,1.1066364039381575,1.21839532499116,1.3404102755541236,2.635535597608728,1.4322912273837098,1.475032775760981,1.7269712290231354,1.8211584440828366,1.9183221925364842,2.104733734581964,2.0965704239428034,2.217406897086077,2.5649493574615367,2.689247074139114,2.831217335409501,2.9014215940827497,2.938462865763099,5.993463547774149,3.297836866670996,3.297836866670996,3.102092289544901,3.147554663621658,3.195182712610913,3.2711686195888348,3.5414589493287463,3.3252358408591105,3.5075573976530654,3.41224721784874,3.5765502691400166,3.6129179133108917,3.5414589493287463,3.730700948967275,3.817712325956905,3.7732605633860707,3.817712325956905,3.96431580014878,4.269697449699962,4.711530201979001,4.6061696863211745,4.711530201979001,4.6061696863211745,4.711530201979001,4.829313237635384,4.962844630259907,5.116995310087166,5.52246041819533,5.52246041819533,5.52246041819533,5.52246041819533,6.215607598755275,6.215607598755275,1,1,1,1]}</t>
  </si>
  <si>
    <t>The result of A-list actors with B-rate filmmakers. Aside from being nothing we haven't seen already tons of times and much better, even the great leads couldn't save this hollow, dull, slow, convoluted and plot-hole riddled writing and directing. Was this even edited? Who cares about the flashbacks or the daddy issues? None of that was needed, as there was already lots of other filler for the little substance there was, in the dragged out and slowly paced 103 min runtime. The entire story was cliched and predictable. I feel bad for Pine, Foster and Sutherland having this mess on their resumes. It's a 6/10 from me.</t>
  </si>
  <si>
    <t>{"vectorType":"dense","length":3,"values":[-1603.301824006729,-1688.0456173221794,-1731.397714569197]}</t>
  </si>
  <si>
    <t>{"vectorType":"dense","length":3,"values":[1,1.5712243014846486e-37,2.337015400043814e-56]}</t>
  </si>
  <si>
    <t>{"vectorType":"sparse","length":11633,"indices":[5,8,9,14,15,20,22,27,30,40,43,45,61,64,66,71,76,118,122,150,171,195,221,223,242,297,367,428,494,530,545,575,630,752,770,870,907,915,974,1159,1169,1173,1440,1824,1870,2132,2900,3147,4042,5420,5527,8993,9235,9439,11604,11616,11627],"values":[0.8637494652792088,0.9979581352746933,0.9818287533448098,3.6450679215375628,1.21839532499116,4.234759662066056,1.4406946381800894,1.3793256918037973,2.8479156916491313,3.366016211204039,1.7439688053917064,1.7439688053917064,2.0567245153956035,2.0724728723637424,9.764638608569799,2.0412203288596382,2.18136696060288,2.2837819660309497,2.431417964837014,2.5267281446413388,2.5912666657789103,2.674648274717961,11.062480211694751,2.7343675094195836,2.9575110607337933,2.9769291465908947,6.204184579089802,3.195182712610913,3.3823942546990593,3.474767574830074,3.5075573976530654,3.68987895444702,7.46140189793455,3.730700948967275,3.7732605633860707,3.96431580014878,3.9130225057612296,4.13616605707544,4.269697449699962,4.200704578213011,4.200704578213011,4.200704578213011,4.4238481295272205,4.829313237635384,4.711530201979001,4.829313237635384,5.29931686688112,5.29931686688112,5.52246041819533,5.810142490647111,5.810142490647111,6.215607598755275,6.215607598755275,6.215607598755275,1,1,1]}</t>
  </si>
  <si>
    <t>I thought this was! So sweet! I don't think I have seen anything that looks this gorgeous and beautiful and amazing in a long long long long long time! I have listened to the audio-book and it seems to have changed the ending and yeah some of the narrative which I find to be a lil' too invasive in the novel is removed here, but the ending here is so sweet! I loved it so much! I have to say! The two very different mediums and similar stories but I think the endings is what sets this apart, the journey experience are both really wonderful this is really neat and tight while the book is thorough and you learn a lot from the wise narrative but to look at! Wow! This is extra-ordinary! Really stunning! The director here did a fine fine fine very fine job! Exquisite! Thank-you Netflix!</t>
  </si>
  <si>
    <t>{"vectorType":"dense","length":3,"values":[-1892.4818660424166,-1822.9662996663076,-1797.6534991076787]}</t>
  </si>
  <si>
    <t>{"vectorType":"dense","length":3,"values":[6.554861388033996e-42,1.0157583377264688e-11,0.9999999999898423]}</t>
  </si>
  <si>
    <t>{"vectorType":"sparse","length":11633,"indices":[5,8,10,11,12,18,22,27,29,30,33,34,36,43,46,50,52,61,97,114,124,143,146,153,166,180,193,206,234,273,298,301,366,395,411,431,438,573,691,700,761,785,817,835,847,852,990,1001,1102,1110,1122,1203,1338,1515,1984,2040,2090,2443,2519,2847,3126,5411,6793,9836,11205,11611,11616],"values":[1.7274989305584176,0.9979581352746933,1.0916436193520163,2.0845734447638478,2.207239620797464,1.3480731482996928,2.8813892763601787,1.3793256918037973,1.4971087274601806,1.4239578458245656,1.4406946381800894,1.51968304949872,3.1812695709420087,1.7439688053917064,1.7269712290231354,1.7788560643921472,1.7847907999119617,2.0567245153956035,2.1380701548495558,2.6046896861110507,2.3761552861619646,2.466103522824904,2.4428466606606367,2.5020355320509675,2.5143056246427817,2.5649493574615367,11.605686376330999,2.6320886602991656,2.9197707327509463,3.058607177605162,3.102092289544901,2.9197707327509463,3.195182712610913,3.5414589493287463,3.2711686195888348,6.706813435651614,3.195182712610913,3.443018876515494,7.728464683183595,3.817712325956905,3.730700948967275,3.730700948967275,3.817712325956905,3.817712325956905,3.9130225057612296,3.9130225057612296,3.96431580014878,4.018383021419056,4.075541435259004,4.13616605707544,4.13616605707544,4.269697449699962,4.4238481295272205,4.51085950651685,4.829313237635384,5.29931686688112,4.829313237635384,4.962844630259907,5.116995310087166,5.116995310087166,5.29931686688112,12.43121519751055,6.215607598755275,6.215607598755275,6.215607598755275,1,1]}</t>
  </si>
  <si>
    <t>everything is so close and be aware that a tear will be flowing Normally I don't go to this kind of flicks but it has been said that this Belgian entry for the Oscars could win. So on a rainy night in a foreign city I went to see it at a very small venue.
The title says exactly what you get. A story about two teenage friends getting close somehow in their friendship and people do ask themselve if they are in love. But not only that is close. The way it was shot also brings you close to the characters.
I can tell without spoiling that at the end of this flick I heard a lot of crying at the venue. Why? Because most people do recognise thelselve in the storyline.
Excellent performances by the teenagers knowing that they weren't actors at all.
Okay, I agrre, Belgium is on the road for an Oscar.
Gore 0/5 Nudity 0/5 Effects 0/5 Story 3,5/5 Comedy 0/5.</t>
  </si>
  <si>
    <t>{"vectorType":"dense","length":3,"values":[-2109.649074909613,-2113.4512263765523,-2055.2609603065066]}</t>
  </si>
  <si>
    <t>{"vectorType":"dense","length":3,"values":[2.3963041879080205e-24,5.349196420225484e-26,1]}</t>
  </si>
  <si>
    <t>{"vectorType":"sparse","length":11633,"indices":[5,8,11,29,34,36,252,295,371,395,406,630,773,1593,3946,7533,11612,11619],"values":[0.8637494652792088,0.9979581352746933,1.0422867223819239,1.4971087274601806,3.03936609899744,1.5906347854710043,2.9197707327509463,2.938462865763099,3.353406717825807,3.5414589493287463,3.353406717825807,3.730700948967275,3.7732605633860707,4.51085950651685,5.810142490647111,6.215607598755275,1,1]}</t>
  </si>
  <si>
    <t>Charming and sweet Loved it. I smiled all the way thru it. Just a simple story of friendship and how it can develop in the most unusual ways. I truly hope more people will get out and see it.</t>
  </si>
  <si>
    <t>{"vectorType":"dense","length":3,"values":[-467.5175615746632,-444.3024424415425,-431.81933402892105]}</t>
  </si>
  <si>
    <t>{"vectorType":"dense","length":3,"values":[3.136570959341966e-16,0.000003790122555871553,0.9999962098774439]}</t>
  </si>
  <si>
    <t>{"vectorType":"sparse","length":11633,"indices":[5,9,24,30,31,44,55,63,84,116,140,173,180,185,209,245,265,294,504,524,653,658,704,734,750,1196,1863,2376,11118,11609,11617,11618],"values":[0.8637494652792088,0.9818287533448098,1.3404102755541236,1.4239578458245656,1.4926543771108005,1.7612603025017675,1.8211584440828366,1.8783168579227851,2.1380701548495558,2.1992245780028865,4.8402368191661616,2.5780214390288894,2.5649493574615367,2.5143056246427817,2.9575110607337933,2.81441021709312,2.9197707327509463,3.016934481204594,3.474767574830074,3.3823942546990593,3.6129179133108917,3.5765502691400166,3.68987895444702,3.7732605633860707,7.5465211267721415,4.343805421853684,4.711530201979001,4.962844630259907,6.215607598755275,1,1,1]}</t>
  </si>
  <si>
    <t>Definitely watchable I was happy with the story and acting, the soundtrack was ok too. The plot takes a little bit of effort to follow with the time transitions but was solid and enjoyable and there were no glaring holes. The effects towards the end were a slight let down, but overall it was definitely watchable. It certainly doesn't deserve all the 1 ratings.</t>
  </si>
  <si>
    <t>{"vectorType":"dense","length":3,"values":[-766.7942532397652,-762.4179910059041,-769.9297515093914]}</t>
  </si>
  <si>
    <t>{"vectorType":"dense","length":3,"values":[0.012409464794779368,0.9870509954447566,0.0005395397604639513]}</t>
  </si>
  <si>
    <t>Users review is contradictory saying they like/hate the movie and then talk about the parts they did/didn’t like</t>
  </si>
  <si>
    <t>{"vectorType":"sparse","length":11633,"indices":[6,12,13,17,21,24,27,32,33,46,58,59,64,65,82,103,111,146,154,161,191,204,236,273,287,315,369,431,464,527,663,703,813,850,943,983,1206,1770,2177,2607,3216,3470,3615,3713,3830,4348,4648,7830,9018,10809,11612,11617,11618],"values":[1.7561390381079145,1.103619810398732,2.213272807876315,1.317767798804364,1.4322912273837098,1.3404102755541236,1.3793256918037973,1.5105920777974677,1.4406946381800894,1.7269712290231354,1.9115425055511055,1.8273504143307575,4.144945744727485,1.9459101490553132,2.0412203288596382,2.2547944291576973,2.274025791085585,2.4428466606606367,2.454407483061713,5.0534562892826775,2.6602595372658615,2.749871695955549,2.81441021709312,3.058607177605162,2.9575110607337933,3.1710851610318525,3.1710851610318525,3.353406717825807,3.3252358408591105,3.41224721784874,3.6506582412937387,7.5465211267721415,4.018383021419056,4.075541435259004,8.151082870518009,3.96431580014878,4.343805421853684,4.6061696863211745,4.829313237635384,5.116995310087166,5.52246041819533,5.52246041819533,5.52246041819533,5.810142490647111,5.52246041819533,12.43121519751055,5.810142490647111,6.215607598755275,6.215607598755275,6.215607598755275,1,1,1]}</t>
  </si>
  <si>
    <t>Low praise but not entirely incompetently made... Surprisingly not an entirely incompetently made espionage-thriller. The acting was so-so though Mel Gibson at least seemed to be trying and Dermot Mulroney further proves he's an underrated actor. As these DTV flicks go, I at least was entertained even if the editing could've been better and the fight sequences better choreographed but could've been the budget limitations. The script wasn't the best as it seemed straight out of the 90s (not necessarily a bad thing). I don't know, maybe it got me on the right night but I kind of enjoyed it, warts and all.</t>
  </si>
  <si>
    <t>{"vectorType":"dense","length":3,"values":[-1720.1235049392194,-1659.684910298176,-1808.5928018937634]}</t>
  </si>
  <si>
    <t>{"vectorType":"dense","length":3,"values":[5.6474429629990645e-27,1,2.138574421823531e-65]}</t>
  </si>
  <si>
    <t>{"vectorType":"sparse","length":11633,"indices":[7,10,12,13,20,25,37,51,57,65,77,88,108,118,138,158,165,183,205,207,217,223,230,242,251,393,459,542,571,583,647,649,670,676,735,783,793,826,901,1002,1014,1091,1128,1139,1146,1190,1201,1389,1412,1421,1651,1869,2038,2156,2238,2459,2617,3203,3334,3402,3417,3467,3472,4095,4246,4352,4525,5348,5597,5928,6829,6859,7238,7263,7379,7837,7880,8681,8865,8980,9055,9551,9996,10550,11123,11164,11604,11616,11627],"values":[0.9765095918672099,1.0916436193520163,5.51809905199366,1.1066364039381575,1.4115865540220187,4.2470800079240165,1.6723128164852714,1.7213689734744655,3.7566337158455703,1.9459101490553132,4.209467469163928,2.172556330920725,2.1638226509519707,2.2837819660309497,2.4089451089849554,2.5267281446413388,2.5780214390288894,2.6046896861110507,2.781620394270129,5.499743391911098,2.689247074139114,2.7343675094195836,3.016934481204594,2.9575110607337933,2.883403088580071,3.195182712610913,3.2711686195888348,3.5765502691400166,3.5414589493287463,11.319781690158212,3.6129179133108917,3.6506582412937387,3.68987895444702,3.6506582412937387,3.7732605633860707,3.9130225057612296,3.817712325956905,3.96431580014878,4.018383021419056,4.018383021419056,13.271544388581662,4.13616605707544,4.200704578213011,4.343805421853684,4.343805421853684,4.269697449699962,4.200704578213011,4.343805421853684,4.4238481295272205,4.4238481295272205,4.6061696863211745,4.711530201979001,4.829313237635384,4.829313237635384,4.962844630259907,4.962844630259907,10.59863373376224,5.29931686688112,5.29931686688112,5.29931686688112,5.52246041819533,5.52246041819533,5.52246041819533,5.810142490647111,5.52246041819533,5.810142490647111,5.810142490647111,5.810142490647111,5.810142490647111,12.43121519751055,6.215607598755275,6.215607598755275,6.215607598755275,6.215607598755275,6.215607598755275,6.215607598755275,6.215607598755275,6.215607598755275,6.215607598755275,6.215607598755275,6.215607598755275,6.215607598755275,6.215607598755275,6.215607598755275,6.215607598755275,6.215607598755275,1,1,1]}</t>
  </si>
  <si>
    <t>Inspired by characters created by... Almost 100 years since D H Lawrence published his superbly written expose of class inequality and hypocrisy, and 60 years since the book was cleared in the obscenity trial, you would have thought society would have progressed to the extent of being able to accept and value it for what it is: sexually honest and explicit. But if this Netflix adaptation is anything to go by, we have not progressed.
Clean, polite, and fightfully well spoken, this version is imbued with a romantic innocence that would be creditable if it were not for the fact that the whole spirit of Lawrence's writing and intent has been tossed aside in the process. And for the sake of what? A global audience with zero risk of any problems with sponsors or censors - because this adaptation comes oven-ready censored.
Gone is the earthiness. Gone is Lawrence's explicit dialogue. Gone is any sense of the sheer joy and worship of the body. Gone are both Lady Jane and John Thomas.
Watch it if you want a sanitised Reader's Digest/Hallmark adaptation. Alternatively, buy a second hand copy of the unexpurgated orginal, and enjoy.</t>
  </si>
  <si>
    <t>{"vectorType":"dense","length":3,"values":[-3936.8723529961526,-3934.758590714205,-4046.983899205218]}</t>
  </si>
  <si>
    <t>{"vectorType":"dense","length":3,"values":[0.1077663786710885,0.8922336213289116,1.6279699225552114e-49]}</t>
  </si>
  <si>
    <t>User provided a summary and did not provide a sentiment.</t>
  </si>
  <si>
    <t>{"vectorType":"sparse","length":11633,"indices":[7,11,12,15,26,29,38,42,45,78,81,88,165,168,172,207,250,256,265,352,414,425,439,492,634,734,1263,1539,2055,6116,6259,6949,11615,11616,11617,11626],"values":[0.9765095918672099,1.0422867223819239,1.103619810398732,2.43679064998232,1.4491692651710617,1.4971087274601806,3.9058554434279196,3.522520605003535,1.7439688053917064,4.160882084025839,2.2837819660309497,2.172556330920725,2.5780214390288894,2.5780214390288894,2.6602595372658615,2.749871695955549,2.7978809151419095,2.9014215940827497,2.9197707327509463,2.9967317738870745,3.195182712610913,3.41224721784874,3.3823942546990593,3.443018876515494,3.5414589493287463,3.7732605633860707,4.269697449699962,4.6061696863211745,4.829313237635384,6.215607598755275,6.215607598755275,6.215607598755275,1,1,1,1]}</t>
  </si>
  <si>
    <t>Enjoyable enough It's somewhat generic and highly predictable but it was still fun, kids between 10 and 16 are going to love it since it's very much aimed towards a younger audience but as an adult I found it fun enough Stalone has got the grizzled aged man down to a Tee and it's wild how much in shape he still is.
Probably wouldn't give it a second watch.</t>
  </si>
  <si>
    <t>{"vectorType":"dense","length":3,"values":[-926.115105629569,-884.8056260644938,-894.2532822561662]}</t>
  </si>
  <si>
    <t>{"vectorType":"dense","length":3,"values":[1.1467974571872468e-18,0.9999211320058139,0.00007886799418611945]}</t>
  </si>
  <si>
    <t>{"vectorType":"sparse","length":11633,"indices":[7,21,57,79,105,110,117,138,275,284,335,668,830,993,1529,1549,2224,6553,11612,11617,11620,11623],"values":[0.9765095918672099,1.4322912273837098,1.8783168579227851,2.0965704239428034,2.217406897086077,2.8657035114806706,2.3761552861619646,2.4089451089849554,2.883403088580071,3.016934481204594,2.9967317738870745,3.5765502691400166,3.8642323415917974,3.96431580014878,4.51085950651685,4.51085950651685,4.962844630259907,6.215607598755275,1,1,1,1]}</t>
  </si>
  <si>
    <t>Boring I saw this in the theater with my 6 year old. She fell asleep and I almost did too...boring, nonsensical, inconsistent, and worst of all, not funny. What was the point?
Should have been free to watch on Disney plus.</t>
  </si>
  <si>
    <t>{"vectorType":"dense","length":3,"values":[-489.9137378649911,-515.6252133170531,-547.7569287633708]}</t>
  </si>
  <si>
    <t>{"vectorType":"dense","length":3,"values":[0.9999999999931821,6.817860165236186e-12,7.568701493092213e-26]}</t>
  </si>
  <si>
    <t>{"vectorType":"sparse","length":11633,"indices":[8,9,11,17,25,43,51,125,128,138,145,158,162,203,204,226,255,297,305,355,359,410,427,507,539,573,615,619,805,925,1072,1092,1180,1186,1298,1352,1585,2066,2152,2595,3446,3929,4085,4658,5466,5771,5908,6128,6583,6816,7654,8388,8597,8776,9744,10030,11059,11568,11605,11616,11617,11630],"values":[0.9979581352746933,0.9818287533448098,1.0422867223819239,1.317767798804364,1.4156933359746722,1.7439688053917064,1.7213689734744655,2.3654599970452166,2.293634262473961,2.4089451089849554,2.5267281446413388,2.5267281446413388,2.5020355320509675,2.646074902273905,2.749871695955549,5.595761830283819,2.9197707327509463,2.9769291465908947,2.9014215940827497,2.9967317738870745,3.0375537684073297,3.195182712610913,3.1710851610318525,3.3823942546990593,3.5075573976530654,3.443018876515494,3.6129179133108917,3.5075573976530654,3.7732605633860707,4.13616605707544,4.13616605707544,4.200704578213011,4.343805421853684,4.200704578213011,4.829313237635384,4.711530201979001,4.829313237635384,4.829313237635384,4.829313237635384,5.116995310087166,5.52246041819533,5.52246041819533,5.52246041819533,5.810142490647111,5.810142490647111,5.810142490647111,5.810142490647111,6.215607598755275,6.215607598755275,6.215607598755275,6.215607598755275,6.215607598755275,6.215607598755275,6.215607598755275,6.215607598755275,6.215607598755275,6.215607598755275,6.215607598755275,1,1,1,1]}</t>
  </si>
  <si>
    <t>You'll Be None the Budweiser... ... and care even less (a lot less), but confused and confounded, at an almighty mess, the dialogue is shabby, if you can hear it at all (almost unintelligible at times), as the background of music drowns out jumbled squall, as to who's fighting who, you won't have a Scooby Doo, as allegiances change and alliances fall, the editing's poor, all in all a huge chore, but if slashing and stabbing leave you wanting more, if dismembering and spearing all get a high score, crack open a can of your favourite Czech lager and ask yourself if Jan Zizka would have blown more than the doors off if he was around to see this nonsense.</t>
  </si>
  <si>
    <t>{"vectorType":"dense","length":3,"values":[-2329.471079664528,-2311.558282926769,-2424.9333179149476]}</t>
  </si>
  <si>
    <t>{"vectorType":"dense","length":3,"values":[1.661771146960374e-8,0.9999999833822886,5.778936359520445e-50]}</t>
  </si>
  <si>
    <t>The raters classification may be off and the model may be more correct</t>
  </si>
  <si>
    <t>{"vectorType":"sparse","length":11633,"indices":[9,19,22,24,31,100,137,204,223,249,407,632,1086,1150,1166,1193,5084,6850,8253,9858,10329,11612,11616,11617,11620],"values":[0.9818287533448098,1.3480731482996928,1.4406946381800894,1.3404102755541236,1.4926543771108005,2.1992245780028865,4.773932404532361,2.749871695955549,2.7343675094195836,2.7978809151419095,3.195182712610913,3.5414589493287463,4.269697449699962,4.13616605707544,4.13616605707544,4.200704578213011,5.810142490647111,6.215607598755275,6.215607598755275,6.215607598755275,6.215607598755275,1,1,1,1]}</t>
  </si>
  <si>
    <t>Not worth 1 star The woke Netflix brigade at it again.
Awful acting and terrible fight scenes.
This company is taking their subscribers for fools.
It's time to unsubscribe to this pc bs.
Not worth saying anymore about this garbage.</t>
  </si>
  <si>
    <t>{"vectorType":"dense","length":3,"values":[-713.5201907163505,-766.1738912396889,-783.0741775033856]}</t>
  </si>
  <si>
    <t>{"vectorType":"dense","length":3,"values":[1,1.35765183495408e-23,6.209939141273031e-31]}</t>
  </si>
  <si>
    <t>{"vectorType":"sparse","length":11633,"indices":[11,74,85,111,147,164,384,385,516,548,956,1047,1062,1396,1617,2110,2707,2886,3212,7057,9292,9716,10592,11613,11616,11617,11620],"values":[1.0422867223819239,2.226623552191001,2.1992245780028865,2.274025791085585,2.4428466606606367,2.5912666657789103,12.602113734639033,3.219875325201284,3.5765502691400166,3.5414589493287463,8.151082870518009,4.13616605707544,4.018383021419056,4.51085950651685,4.51085950651685,4.962844630259907,5.116995310087166,5.29931686688112,5.29931686688112,6.215607598755275,6.215607598755275,6.215607598755275,6.215607598755275,1,1,1,1]}</t>
  </si>
  <si>
    <t>Blockbuster #OneWordReview... #RRR: TERRRIFIC.
Blockbuster #SSRajamouli gets it right yet again... #RRR is a big screen spectacle that blends adrenaline pumping moments, emotions and patriotism magnificently... #RRR has the power and potential to emerge a MASSIVE SUCCESS.</t>
  </si>
  <si>
    <t>{"vectorType":"dense","length":3,"values":[-1106.1997558358203,-1007.0898800687993,-1034.6491981345616]}</t>
  </si>
  <si>
    <t>{"vectorType":"dense","length":3,"values":[9.059992794232136e-44,0.9999999999989257,1.0743362727132922e-12]}</t>
  </si>
  <si>
    <t>Difficult context by using double negatives to describe sentiment, slang, colloquialisms, or sarcasm</t>
  </si>
  <si>
    <t>{"vectorType":"sparse","length":11633,"indices":[15,42,43,68,82,95,120,187,201,236,278,287,414,448,457,869,887,965,974,1235,1899,2533,4438,11610,11616,11618,11625],"values":[1.21839532499116,1.7612603025017675,1.7439688053917064,3.8366443850729683,2.0412203288596382,2.172556330920725,5.499743391911098,2.5649493574615367,2.689247074139114,2.81441021709312,2.8483117687688013,2.9575110607337933,3.195182712610913,3.2711686195888348,3.5414589493287463,3.96431580014878,3.9130225057612296,3.96431580014878,8.539394899399923,4.200704578213011,4.711530201979001,5.116995310087166,5.810142490647111,1,1,1,1]}</t>
  </si>
  <si>
    <t>NOTHING EXTRAORDINARY. Nothing extraordinary, but still a quaint low budget thriller. There was a lot more filler than there was substance, and although slow paced, thankfully, the 89 min runtime flew by. Sadly though, this predictable thriller was pretty much thrill-less.</t>
  </si>
  <si>
    <t>{"vectorType":"dense","length":3,"values":[-761.074598948341,-740.4006613958552,-758.4464955618483]}</t>
  </si>
  <si>
    <t>{"vectorType":"dense","length":3,"values":[1.05056516197213e-9,0.9999999844017531,1.4547681812973775e-8]}</t>
  </si>
  <si>
    <t>No</t>
  </si>
  <si>
    <t>Vocabulary is complex and the model is likely not well to it due to the amount of data</t>
  </si>
  <si>
    <t>Writers vocabulary is quite complex using sentences such as "buy a second hand copy of the unexpurgated orginal, and enjoy" to describe a better way to spend your time.
Author also uses advanced literary techniques such as alliteration for emphasis.</t>
  </si>
  <si>
    <t xml:space="preserve">User uses uncommon words to describe the movie like "jumbled squall", "Scooby Doo", "Shabby". User also used puns such as  "You will be none the Budweiser". </t>
  </si>
  <si>
    <t>Unclear</t>
  </si>
  <si>
    <t>Difficult context with "Nothing Extraordinary".</t>
  </si>
  <si>
    <t xml:space="preserve">Model 0 </t>
  </si>
  <si>
    <t>Model 1</t>
  </si>
  <si>
    <t>Model 2</t>
  </si>
  <si>
    <t>Rater 0</t>
  </si>
  <si>
    <t>X</t>
  </si>
  <si>
    <t>Rater 1</t>
  </si>
  <si>
    <t>Rater 2</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</si>
</sst>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color theme="1"/>
      <name val="Calibri"/>
      <scheme val="minor"/>
    </font>
  </fonts>
  <fills count="4">
    <fill>
      <patternFill patternType="none"/>
    </fill>
    <fill>
      <patternFill patternType="lightGray"/>
    </fill>
    <fill>
      <patternFill patternType="solid">
        <fgColor rgb="FFFF0000"/>
        <bgColor rgb="FFFF0000"/>
      </patternFill>
    </fill>
    <fill>
      <patternFill patternType="solid">
        <fgColor rgb="FFDEEAF6"/>
        <bgColor rgb="FFDEEAF6"/>
      </patternFill>
    </fill>
  </fills>
  <borders count="4">
    <border/>
    <border>
      <right style="thin">
        <color rgb="FF9CC2E5"/>
      </right>
      <top style="thin">
        <color rgb="FF9CC2E5"/>
      </top>
      <bottom style="thin">
        <color rgb="FF9CC2E5"/>
      </bottom>
    </border>
    <border>
      <top style="thin">
        <color rgb="FF9CC2E5"/>
      </top>
      <bottom style="thin">
        <color rgb="FF9CC2E5"/>
      </bottom>
    </border>
    <border>
      <left/>
      <right style="thin">
        <color rgb="FF9CC2E5"/>
      </right>
      <top style="thin">
        <color rgb="FF9CC2E5"/>
      </top>
      <bottom style="thin">
        <color rgb="FF9CC2E5"/>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Font="1"/>
    <xf borderId="0" fillId="0" fontId="1" numFmtId="0" xfId="0" applyAlignment="1" applyFont="1">
      <alignment vertical="center"/>
    </xf>
    <xf borderId="0" fillId="0" fontId="1" numFmtId="0" xfId="0" applyAlignment="1" applyFont="1">
      <alignment shrinkToFit="0" vertical="top" wrapText="1"/>
    </xf>
    <xf borderId="0" fillId="0" fontId="2" numFmtId="0" xfId="0" applyFont="1"/>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horizontal="center"/>
    </xf>
    <xf borderId="0" fillId="2" fontId="1" numFmtId="0" xfId="0" applyAlignment="1" applyFill="1" applyFont="1">
      <alignment vertical="center"/>
    </xf>
    <xf borderId="0" fillId="2" fontId="1" numFmtId="0" xfId="0" applyAlignment="1" applyFont="1">
      <alignment shrinkToFit="0" vertical="center" wrapText="1"/>
    </xf>
    <xf borderId="0" fillId="2" fontId="2" numFmtId="0" xfId="0" applyFont="1"/>
    <xf borderId="0" fillId="2" fontId="1" numFmtId="0" xfId="0" applyAlignment="1" applyFont="1">
      <alignment horizontal="center" vertical="center"/>
    </xf>
    <xf borderId="0" fillId="0" fontId="1" numFmtId="0" xfId="0" applyAlignment="1" applyFont="1">
      <alignment shrinkToFit="0" vertical="center" wrapText="1"/>
    </xf>
    <xf borderId="1" fillId="0" fontId="1" numFmtId="0" xfId="0" applyAlignment="1" applyBorder="1" applyFont="1">
      <alignment vertical="center"/>
    </xf>
    <xf borderId="2" fillId="0" fontId="1" numFmtId="0" xfId="0" applyAlignment="1" applyBorder="1" applyFont="1">
      <alignment vertical="center"/>
    </xf>
    <xf borderId="3" fillId="3" fontId="1" numFmtId="0" xfId="0" applyAlignment="1" applyBorder="1" applyFill="1" applyFont="1">
      <alignment vertical="center"/>
    </xf>
    <xf borderId="0" fillId="0" fontId="1" numFmtId="0" xfId="0" applyAlignment="1" applyFont="1">
      <alignment horizontal="center" vertical="center"/>
    </xf>
  </cellXfs>
  <cellStyles count="1">
    <cellStyle xfId="0" name="Normal" builtinId="0"/>
  </cellStyles>
  <dxfs count="5">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solid">
          <fgColor theme="0"/>
          <bgColor theme="0"/>
        </patternFill>
      </fill>
      <border/>
    </dxf>
  </dxfs>
  <tableStyles count="1">
    <tableStyle count="4" pivot="0" name="export-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P288" displayName="Table_1" id="1">
  <tableColumns count="16">
    <tableColumn name="combined_vectors" id="1"/>
    <tableColumn name="Complete Content" id="2"/>
    <tableColumn name="rawPrediction" id="3"/>
    <tableColumn name="probability" id="4"/>
    <tableColumn name="Model Prediction" id="5"/>
    <tableColumn name="Raters Combined" id="6"/>
    <tableColumn name="Missclassified" id="7"/>
    <tableColumn name="I" id="8"/>
    <tableColumn name="Reason for misclassification" id="9"/>
    <tableColumn name="secondary reason" id="10"/>
    <tableColumn totalsRowFunction="custom" name="model 0 rater 1" id="11"/>
    <tableColumn totalsRowFunction="custom" name="model 2 rater 1" id="12"/>
    <tableColumn totalsRowFunction="custom" name="model 0 rater 2" id="13"/>
    <tableColumn totalsRowFunction="custom" name="model 1 rater 0 or 2" id="14"/>
    <tableColumn totalsRowFunction="custom" name="model 1 rater 0" id="15"/>
    <tableColumn totalsRowFunction="custom" name="model 2 rater 0" id="16"/>
  </tableColumns>
  <tableStyleInfo name="ex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17.86"/>
    <col customWidth="1" min="2" max="2" width="127.14"/>
    <col customWidth="1" hidden="1" min="3" max="3" width="14.29"/>
    <col customWidth="1" hidden="1" min="4" max="4" width="19.57"/>
    <col customWidth="1" min="5" max="5" width="11.14"/>
    <col customWidth="1" min="6" max="6" width="13.71"/>
    <col customWidth="1" min="7" max="7" width="12.57"/>
    <col customWidth="1" hidden="1" min="8" max="8" width="12.57"/>
    <col customWidth="1" min="9" max="9" width="33.57"/>
    <col customWidth="1" min="10" max="15" width="12.57"/>
    <col customWidth="1" min="16" max="16" width="18.14"/>
    <col customWidth="1" min="17" max="17" width="47.57"/>
    <col customWidth="1" min="18" max="26" width="8.71"/>
  </cols>
  <sheetData>
    <row r="1" ht="14.25" customHeight="1">
      <c r="A1" s="1" t="s">
        <v>0</v>
      </c>
      <c r="B1" s="2" t="s">
        <v>1</v>
      </c>
      <c r="C1" s="3" t="s">
        <v>2</v>
      </c>
      <c r="D1" s="3" t="s">
        <v>3</v>
      </c>
      <c r="E1" s="2" t="s">
        <v>4</v>
      </c>
      <c r="F1" s="2" t="s">
        <v>5</v>
      </c>
      <c r="G1" s="2" t="s">
        <v>6</v>
      </c>
      <c r="H1" s="2" t="s">
        <v>7</v>
      </c>
      <c r="I1" s="2" t="s">
        <v>8</v>
      </c>
      <c r="J1" s="2" t="s">
        <v>9</v>
      </c>
      <c r="K1" s="2" t="s">
        <v>10</v>
      </c>
      <c r="L1" s="2" t="s">
        <v>11</v>
      </c>
      <c r="M1" s="2" t="s">
        <v>12</v>
      </c>
      <c r="N1" s="2" t="s">
        <v>13</v>
      </c>
      <c r="O1" s="2" t="s">
        <v>14</v>
      </c>
      <c r="P1" s="1" t="s">
        <v>15</v>
      </c>
      <c r="Q1" s="4" t="s">
        <v>16</v>
      </c>
    </row>
    <row r="2" ht="14.25" customHeight="1">
      <c r="A2" s="5" t="s">
        <v>17</v>
      </c>
      <c r="B2" s="6" t="s">
        <v>18</v>
      </c>
      <c r="C2" s="7" t="s">
        <v>19</v>
      </c>
      <c r="D2" s="7" t="s">
        <v>20</v>
      </c>
      <c r="E2" s="3">
        <v>2.0</v>
      </c>
      <c r="F2" s="3">
        <v>0.0</v>
      </c>
      <c r="G2" s="3" t="str">
        <f t="shared" ref="G2:G287" si="1">IF(E2=F2, "False", "True")</f>
        <v>True</v>
      </c>
      <c r="H2" s="3"/>
      <c r="I2" s="5" t="str">
        <f>context</f>
        <v>Difficult context by using double negatives to describe sentiment, slang, colloquialisms, or sarcasm</v>
      </c>
      <c r="J2" s="3"/>
      <c r="K2" s="3">
        <f>IF(AND(export!$E2=0,export!$F2=1),1,0)</f>
        <v>0</v>
      </c>
      <c r="L2" s="3">
        <f>IF(AND(export!$E2=2,export!$F2=1),1,0)</f>
        <v>0</v>
      </c>
      <c r="M2" s="3">
        <f>IF(AND(export!$E2=0,export!$F2=2),1,0)</f>
        <v>0</v>
      </c>
      <c r="N2" s="3">
        <f>IF(AND(export!$E2=1,OR(export!$F2=0,export!$F2=2)),1,0)</f>
        <v>0</v>
      </c>
      <c r="O2" s="3">
        <f>IF(AND(export!$E2=1,export!$F2=0),1,0)</f>
        <v>0</v>
      </c>
      <c r="P2" s="5">
        <f>IF(AND(export!$E2=2,export!$F2=0),1,0)</f>
        <v>1</v>
      </c>
      <c r="Q2" s="8" t="str">
        <f>IF(AND(export!$E2=1,OR(export!$F2=0,export!$F2=1)),"TRUE","")</f>
        <v/>
      </c>
      <c r="R2" s="8"/>
      <c r="S2" s="8"/>
      <c r="T2" s="8"/>
      <c r="U2" s="8"/>
      <c r="V2" s="8"/>
      <c r="W2" s="8"/>
      <c r="X2" s="8"/>
      <c r="Y2" s="8"/>
      <c r="Z2" s="8"/>
    </row>
    <row r="3" ht="14.25" customHeight="1">
      <c r="A3" s="5" t="s">
        <v>21</v>
      </c>
      <c r="B3" s="9" t="s">
        <v>22</v>
      </c>
      <c r="C3" s="7" t="s">
        <v>23</v>
      </c>
      <c r="D3" s="7" t="s">
        <v>24</v>
      </c>
      <c r="E3" s="3">
        <v>1.0</v>
      </c>
      <c r="F3" s="3">
        <v>2.0</v>
      </c>
      <c r="G3" s="3" t="str">
        <f t="shared" si="1"/>
        <v>True</v>
      </c>
      <c r="H3" s="3"/>
      <c r="I3" s="5" t="str">
        <f>context</f>
        <v>Difficult context by using double negatives to describe sentiment, slang, colloquialisms, or sarcasm</v>
      </c>
      <c r="J3" s="3"/>
      <c r="K3" s="3">
        <f>IF(AND(export!$E3=0,export!$F3=1),1,0)</f>
        <v>0</v>
      </c>
      <c r="L3" s="3">
        <f>IF(AND(export!$E3=2,export!$F3=1),1,0)</f>
        <v>0</v>
      </c>
      <c r="M3" s="3">
        <f>IF(AND(export!$E3=0,export!$F3=2),1,0)</f>
        <v>0</v>
      </c>
      <c r="N3" s="3">
        <f>IF(AND(export!$E3=1,OR(export!$F3=0,export!$F3=2)),1,0)</f>
        <v>1</v>
      </c>
      <c r="O3" s="3">
        <f>IF(AND(export!$E3=1,export!$F3=0),1,0)</f>
        <v>0</v>
      </c>
      <c r="P3" s="5">
        <f>IF(AND(export!$E3=2,export!$F3=0),1,0)</f>
        <v>0</v>
      </c>
      <c r="Q3" s="8" t="str">
        <f>IF(AND(export!$E3=1,OR(export!$F3=0,export!$F3=1)),"TRUE","")</f>
        <v/>
      </c>
      <c r="R3" s="8"/>
      <c r="S3" s="8"/>
      <c r="T3" s="8"/>
      <c r="U3" s="8"/>
      <c r="V3" s="8"/>
      <c r="W3" s="8"/>
      <c r="X3" s="8"/>
      <c r="Y3" s="8"/>
      <c r="Z3" s="8"/>
    </row>
    <row r="4" ht="14.25" customHeight="1">
      <c r="A4" s="5" t="s">
        <v>25</v>
      </c>
      <c r="B4" s="9" t="s">
        <v>26</v>
      </c>
      <c r="C4" s="7" t="s">
        <v>27</v>
      </c>
      <c r="D4" s="7" t="s">
        <v>28</v>
      </c>
      <c r="E4" s="3">
        <v>0.0</v>
      </c>
      <c r="F4" s="3">
        <v>1.0</v>
      </c>
      <c r="G4" s="3" t="str">
        <f t="shared" si="1"/>
        <v>True</v>
      </c>
      <c r="H4" s="3"/>
      <c r="I4" s="5" t="str">
        <f>context</f>
        <v>Difficult context by using double negatives to describe sentiment, slang, colloquialisms, or sarcasm</v>
      </c>
      <c r="J4" s="3"/>
      <c r="K4" s="3">
        <f>IF(AND(export!$E4=0,export!$F4=1),1,0)</f>
        <v>1</v>
      </c>
      <c r="L4" s="3">
        <f>IF(AND(export!$E4=2,export!$F4=1),1,0)</f>
        <v>0</v>
      </c>
      <c r="M4" s="3">
        <f>IF(AND(export!$E4=0,export!$F4=2),1,0)</f>
        <v>0</v>
      </c>
      <c r="N4" s="3">
        <f>IF(AND(export!$E4=1,OR(export!$F4=0,export!$F4=2)),1,0)</f>
        <v>0</v>
      </c>
      <c r="O4" s="3">
        <f>IF(AND(export!$E4=1,export!$F4=0),1,0)</f>
        <v>0</v>
      </c>
      <c r="P4" s="5">
        <f>IF(AND(export!$E4=2,export!$F4=0),1,0)</f>
        <v>0</v>
      </c>
      <c r="Q4" s="8" t="str">
        <f>IF(AND(export!$E4=1,OR(export!$F4=0,export!$F4=1)),"TRUE","")</f>
        <v/>
      </c>
      <c r="R4" s="8"/>
      <c r="S4" s="8"/>
      <c r="T4" s="8"/>
      <c r="U4" s="8"/>
      <c r="V4" s="8"/>
      <c r="W4" s="8"/>
      <c r="X4" s="8"/>
      <c r="Y4" s="8"/>
      <c r="Z4" s="8"/>
    </row>
    <row r="5" ht="14.25" customHeight="1">
      <c r="A5" s="5" t="s">
        <v>29</v>
      </c>
      <c r="B5" s="9" t="s">
        <v>30</v>
      </c>
      <c r="C5" s="7" t="s">
        <v>31</v>
      </c>
      <c r="D5" s="7" t="s">
        <v>32</v>
      </c>
      <c r="E5" s="3">
        <v>1.0</v>
      </c>
      <c r="F5" s="3">
        <v>0.0</v>
      </c>
      <c r="G5" s="3" t="str">
        <f t="shared" si="1"/>
        <v>True</v>
      </c>
      <c r="H5" s="3"/>
      <c r="I5" s="5" t="str">
        <f>summary</f>
        <v>User provided a summary and did not provide a sentiment.</v>
      </c>
      <c r="J5" s="3"/>
      <c r="K5" s="3">
        <f>IF(AND(export!$E5=0,export!$F5=1),1,0)</f>
        <v>0</v>
      </c>
      <c r="L5" s="3">
        <f>IF(AND(export!$E5=2,export!$F5=1),1,0)</f>
        <v>0</v>
      </c>
      <c r="M5" s="3">
        <f>IF(AND(export!$E5=0,export!$F5=2),1,0)</f>
        <v>0</v>
      </c>
      <c r="N5" s="3">
        <f>IF(AND(export!$E5=1,OR(export!$F5=0,export!$F5=2)),1,0)</f>
        <v>1</v>
      </c>
      <c r="O5" s="3">
        <f>IF(AND(export!$E5=1,export!$F5=0),1,0)</f>
        <v>1</v>
      </c>
      <c r="P5" s="5">
        <f>IF(AND(export!$E5=2,export!$F5=0),1,0)</f>
        <v>0</v>
      </c>
      <c r="Q5" s="8" t="str">
        <f>IF(AND(export!$E5=1,OR(export!$F5=0,export!$F5=1)),"TRUE","")</f>
        <v>TRUE</v>
      </c>
      <c r="R5" s="8"/>
      <c r="S5" s="8"/>
      <c r="T5" s="8"/>
      <c r="U5" s="8"/>
      <c r="V5" s="8"/>
      <c r="W5" s="8"/>
      <c r="X5" s="8"/>
      <c r="Y5" s="8"/>
      <c r="Z5" s="8"/>
    </row>
    <row r="6" ht="14.25" customHeight="1">
      <c r="A6" s="5" t="s">
        <v>33</v>
      </c>
      <c r="B6" s="9" t="s">
        <v>34</v>
      </c>
      <c r="C6" s="7" t="s">
        <v>35</v>
      </c>
      <c r="D6" s="7" t="s">
        <v>36</v>
      </c>
      <c r="E6" s="3">
        <v>2.0</v>
      </c>
      <c r="F6" s="3">
        <v>0.0</v>
      </c>
      <c r="G6" s="3" t="str">
        <f t="shared" si="1"/>
        <v>True</v>
      </c>
      <c r="H6" s="3"/>
      <c r="I6" s="5" t="str">
        <f>summary</f>
        <v>User provided a summary and did not provide a sentiment.</v>
      </c>
      <c r="J6" s="3"/>
      <c r="K6" s="3">
        <f>IF(AND(export!$E6=0,export!$F6=1),1,0)</f>
        <v>0</v>
      </c>
      <c r="L6" s="3">
        <f>IF(AND(export!$E6=2,export!$F6=1),1,0)</f>
        <v>0</v>
      </c>
      <c r="M6" s="3">
        <f>IF(AND(export!$E6=0,export!$F6=2),1,0)</f>
        <v>0</v>
      </c>
      <c r="N6" s="3">
        <f>IF(AND(export!$E6=1,OR(export!$F6=0,export!$F6=2)),1,0)</f>
        <v>0</v>
      </c>
      <c r="O6" s="3">
        <f>IF(AND(export!$E6=1,export!$F6=0),1,0)</f>
        <v>0</v>
      </c>
      <c r="P6" s="5">
        <f>IF(AND(export!$E6=2,export!$F6=0),1,0)</f>
        <v>1</v>
      </c>
      <c r="Q6" s="8" t="str">
        <f>IF(AND(export!$E6=1,OR(export!$F6=0,export!$F6=1)),"TRUE","")</f>
        <v/>
      </c>
      <c r="R6" s="8"/>
      <c r="S6" s="8"/>
      <c r="T6" s="8"/>
      <c r="U6" s="8"/>
      <c r="V6" s="8"/>
      <c r="W6" s="8"/>
      <c r="X6" s="8"/>
      <c r="Y6" s="8"/>
      <c r="Z6" s="8"/>
    </row>
    <row r="7" ht="14.25" hidden="1" customHeight="1">
      <c r="A7" s="7" t="s">
        <v>37</v>
      </c>
      <c r="B7" s="1" t="s">
        <v>38</v>
      </c>
      <c r="C7" s="7" t="s">
        <v>39</v>
      </c>
      <c r="D7" s="7" t="s">
        <v>40</v>
      </c>
      <c r="E7" s="10">
        <v>2.0</v>
      </c>
      <c r="F7" s="10">
        <v>2.0</v>
      </c>
      <c r="G7" s="3" t="str">
        <f t="shared" si="1"/>
        <v>False</v>
      </c>
      <c r="H7" s="3"/>
      <c r="I7" s="7"/>
      <c r="J7" s="3"/>
      <c r="K7" s="3">
        <f>IF(AND(export!$E7=0,export!$F7=1),1,0)</f>
        <v>0</v>
      </c>
      <c r="L7" s="3">
        <f>IF(AND(export!$E7=2,export!$F7=1),1,0)</f>
        <v>0</v>
      </c>
      <c r="M7" s="3">
        <f>IF(AND(export!$E7=0,export!$F7=2),1,0)</f>
        <v>0</v>
      </c>
      <c r="N7" s="3">
        <f>IF(AND(export!$E7=1,OR(export!$F7=0,export!$F7=2)),1,0)</f>
        <v>0</v>
      </c>
      <c r="O7" s="3">
        <f>IF(AND(export!$E7=1,export!$F7=0),1,0)</f>
        <v>0</v>
      </c>
      <c r="P7" s="5">
        <f>IF(AND(export!$E7=2,export!$F7=0),1,0)</f>
        <v>0</v>
      </c>
      <c r="Q7" s="8" t="str">
        <f>IF(AND(export!$E7=1,OR(export!$F7=0,export!$F7=1)),"TRUE","")</f>
        <v/>
      </c>
    </row>
    <row r="8" ht="14.25" customHeight="1">
      <c r="A8" s="5" t="s">
        <v>41</v>
      </c>
      <c r="B8" s="9" t="s">
        <v>42</v>
      </c>
      <c r="C8" s="7" t="s">
        <v>43</v>
      </c>
      <c r="D8" s="7" t="s">
        <v>44</v>
      </c>
      <c r="E8" s="3">
        <v>1.0</v>
      </c>
      <c r="F8" s="3">
        <v>0.0</v>
      </c>
      <c r="G8" s="3" t="str">
        <f t="shared" si="1"/>
        <v>True</v>
      </c>
      <c r="H8" s="3"/>
      <c r="I8" s="5" t="str">
        <f>rater</f>
        <v>The raters classification may be off and the model may be more correct</v>
      </c>
      <c r="J8" s="3"/>
      <c r="K8" s="3">
        <f>IF(AND(export!$E8=0,export!$F8=1),1,0)</f>
        <v>0</v>
      </c>
      <c r="L8" s="3">
        <f>IF(AND(export!$E8=2,export!$F8=1),1,0)</f>
        <v>0</v>
      </c>
      <c r="M8" s="3">
        <f>IF(AND(export!$E8=0,export!$F8=2),1,0)</f>
        <v>0</v>
      </c>
      <c r="N8" s="3">
        <f>IF(AND(export!$E8=1,OR(export!$F8=0,export!$F8=2)),1,0)</f>
        <v>1</v>
      </c>
      <c r="O8" s="3">
        <f>IF(AND(export!$E8=1,export!$F8=0),1,0)</f>
        <v>1</v>
      </c>
      <c r="P8" s="5">
        <f>IF(AND(export!$E8=2,export!$F8=0),1,0)</f>
        <v>0</v>
      </c>
      <c r="Q8" s="8" t="str">
        <f>IF(AND(export!$E8=1,OR(export!$F8=0,export!$F8=1)),"TRUE","")</f>
        <v>TRUE</v>
      </c>
      <c r="R8" s="8"/>
      <c r="S8" s="8"/>
      <c r="T8" s="8"/>
      <c r="U8" s="8"/>
      <c r="V8" s="8"/>
      <c r="W8" s="8"/>
      <c r="X8" s="8"/>
      <c r="Y8" s="8"/>
      <c r="Z8" s="8"/>
    </row>
    <row r="9" ht="14.25" customHeight="1">
      <c r="A9" s="5" t="s">
        <v>45</v>
      </c>
      <c r="B9" s="9" t="s">
        <v>46</v>
      </c>
      <c r="C9" s="7" t="s">
        <v>47</v>
      </c>
      <c r="D9" s="7" t="s">
        <v>48</v>
      </c>
      <c r="E9" s="3">
        <v>2.0</v>
      </c>
      <c r="F9" s="3">
        <v>0.0</v>
      </c>
      <c r="G9" s="3" t="str">
        <f t="shared" si="1"/>
        <v>True</v>
      </c>
      <c r="H9" s="3"/>
      <c r="I9" s="5" t="str">
        <f>contrad</f>
        <v>Users review is contradictory saying they like/hate the movie and then talk about the parts they did/didn’t like</v>
      </c>
      <c r="J9" s="3"/>
      <c r="K9" s="3">
        <f>IF(AND(export!$E9=0,export!$F9=1),1,0)</f>
        <v>0</v>
      </c>
      <c r="L9" s="3">
        <f>IF(AND(export!$E9=2,export!$F9=1),1,0)</f>
        <v>0</v>
      </c>
      <c r="M9" s="3">
        <f>IF(AND(export!$E9=0,export!$F9=2),1,0)</f>
        <v>0</v>
      </c>
      <c r="N9" s="3">
        <f>IF(AND(export!$E9=1,OR(export!$F9=0,export!$F9=2)),1,0)</f>
        <v>0</v>
      </c>
      <c r="O9" s="3">
        <f>IF(AND(export!$E9=1,export!$F9=0),1,0)</f>
        <v>0</v>
      </c>
      <c r="P9" s="5">
        <f>IF(AND(export!$E9=2,export!$F9=0),1,0)</f>
        <v>1</v>
      </c>
      <c r="Q9" s="8" t="str">
        <f>IF(AND(export!$E9=1,OR(export!$F9=0,export!$F9=1)),"TRUE","")</f>
        <v/>
      </c>
      <c r="R9" s="8"/>
      <c r="S9" s="8"/>
      <c r="T9" s="8"/>
      <c r="U9" s="8"/>
      <c r="V9" s="8"/>
      <c r="W9" s="8"/>
      <c r="X9" s="8"/>
      <c r="Y9" s="8"/>
      <c r="Z9" s="8"/>
    </row>
    <row r="10" ht="14.25" hidden="1" customHeight="1">
      <c r="A10" s="7" t="s">
        <v>49</v>
      </c>
      <c r="B10" s="1" t="s">
        <v>50</v>
      </c>
      <c r="C10" s="7" t="s">
        <v>51</v>
      </c>
      <c r="D10" s="7" t="s">
        <v>52</v>
      </c>
      <c r="E10" s="10">
        <v>0.0</v>
      </c>
      <c r="F10" s="10">
        <v>0.0</v>
      </c>
      <c r="G10" s="3" t="str">
        <f t="shared" si="1"/>
        <v>False</v>
      </c>
      <c r="H10" s="3"/>
      <c r="I10" s="7"/>
      <c r="J10" s="3"/>
      <c r="K10" s="3">
        <f>IF(AND(export!$E10=0,export!$F10=1),1,0)</f>
        <v>0</v>
      </c>
      <c r="L10" s="3">
        <f>IF(AND(export!$E10=2,export!$F10=1),1,0)</f>
        <v>0</v>
      </c>
      <c r="M10" s="3">
        <f>IF(AND(export!$E10=0,export!$F10=2),1,0)</f>
        <v>0</v>
      </c>
      <c r="N10" s="3">
        <f>IF(AND(export!$E10=1,OR(export!$F10=0,export!$F10=2)),1,0)</f>
        <v>0</v>
      </c>
      <c r="O10" s="3">
        <f>IF(AND(export!$E10=1,export!$F10=0),1,0)</f>
        <v>0</v>
      </c>
      <c r="P10" s="5">
        <f>IF(AND(export!$E10=2,export!$F10=0),1,0)</f>
        <v>0</v>
      </c>
      <c r="Q10" s="8" t="str">
        <f>IF(AND(export!$E10=1,OR(export!$F10=0,export!$F10=1)),"TRUE","")</f>
        <v/>
      </c>
    </row>
    <row r="11" ht="14.25" hidden="1" customHeight="1">
      <c r="A11" s="7" t="s">
        <v>53</v>
      </c>
      <c r="B11" s="1" t="s">
        <v>54</v>
      </c>
      <c r="C11" s="7" t="s">
        <v>55</v>
      </c>
      <c r="D11" s="7" t="s">
        <v>56</v>
      </c>
      <c r="E11" s="10">
        <v>0.0</v>
      </c>
      <c r="F11" s="10">
        <v>0.0</v>
      </c>
      <c r="G11" s="3" t="str">
        <f t="shared" si="1"/>
        <v>False</v>
      </c>
      <c r="H11" s="3"/>
      <c r="I11" s="7"/>
      <c r="J11" s="3"/>
      <c r="K11" s="3">
        <f>IF(AND(export!$E11=0,export!$F11=1),1,0)</f>
        <v>0</v>
      </c>
      <c r="L11" s="3">
        <f>IF(AND(export!$E11=2,export!$F11=1),1,0)</f>
        <v>0</v>
      </c>
      <c r="M11" s="3">
        <f>IF(AND(export!$E11=0,export!$F11=2),1,0)</f>
        <v>0</v>
      </c>
      <c r="N11" s="3">
        <f>IF(AND(export!$E11=1,OR(export!$F11=0,export!$F11=2)),1,0)</f>
        <v>0</v>
      </c>
      <c r="O11" s="3">
        <f>IF(AND(export!$E11=1,export!$F11=0),1,0)</f>
        <v>0</v>
      </c>
      <c r="P11" s="5">
        <f>IF(AND(export!$E11=2,export!$F11=0),1,0)</f>
        <v>0</v>
      </c>
      <c r="Q11" s="8" t="str">
        <f>IF(AND(export!$E11=1,OR(export!$F11=0,export!$F11=1)),"TRUE","")</f>
        <v/>
      </c>
    </row>
    <row r="12" ht="14.25" hidden="1" customHeight="1">
      <c r="A12" s="7" t="s">
        <v>57</v>
      </c>
      <c r="B12" s="1" t="s">
        <v>58</v>
      </c>
      <c r="C12" s="7" t="s">
        <v>59</v>
      </c>
      <c r="D12" s="7" t="s">
        <v>60</v>
      </c>
      <c r="E12" s="10">
        <v>2.0</v>
      </c>
      <c r="F12" s="10">
        <v>2.0</v>
      </c>
      <c r="G12" s="3" t="str">
        <f t="shared" si="1"/>
        <v>False</v>
      </c>
      <c r="H12" s="3"/>
      <c r="I12" s="7"/>
      <c r="J12" s="3"/>
      <c r="K12" s="3">
        <f>IF(AND(export!$E12=0,export!$F12=1),1,0)</f>
        <v>0</v>
      </c>
      <c r="L12" s="3">
        <f>IF(AND(export!$E12=2,export!$F12=1),1,0)</f>
        <v>0</v>
      </c>
      <c r="M12" s="3">
        <f>IF(AND(export!$E12=0,export!$F12=2),1,0)</f>
        <v>0</v>
      </c>
      <c r="N12" s="3">
        <f>IF(AND(export!$E12=1,OR(export!$F12=0,export!$F12=2)),1,0)</f>
        <v>0</v>
      </c>
      <c r="O12" s="3">
        <f>IF(AND(export!$E12=1,export!$F12=0),1,0)</f>
        <v>0</v>
      </c>
      <c r="P12" s="5">
        <f>IF(AND(export!$E12=2,export!$F12=0),1,0)</f>
        <v>0</v>
      </c>
      <c r="Q12" s="8" t="str">
        <f>IF(AND(export!$E12=1,OR(export!$F12=0,export!$F12=1)),"TRUE","")</f>
        <v/>
      </c>
    </row>
    <row r="13" ht="14.25" customHeight="1">
      <c r="A13" s="5" t="s">
        <v>61</v>
      </c>
      <c r="B13" s="9" t="s">
        <v>62</v>
      </c>
      <c r="C13" s="7" t="s">
        <v>63</v>
      </c>
      <c r="D13" s="7" t="s">
        <v>64</v>
      </c>
      <c r="E13" s="3">
        <v>1.0</v>
      </c>
      <c r="F13" s="3">
        <v>0.0</v>
      </c>
      <c r="G13" s="3" t="str">
        <f t="shared" si="1"/>
        <v>True</v>
      </c>
      <c r="H13" s="3"/>
      <c r="I13" s="5" t="str">
        <f>summary</f>
        <v>User provided a summary and did not provide a sentiment.</v>
      </c>
      <c r="J13" s="3"/>
      <c r="K13" s="3">
        <f>IF(AND(export!$E13=0,export!$F13=1),1,0)</f>
        <v>0</v>
      </c>
      <c r="L13" s="3">
        <f>IF(AND(export!$E13=2,export!$F13=1),1,0)</f>
        <v>0</v>
      </c>
      <c r="M13" s="3">
        <f>IF(AND(export!$E13=0,export!$F13=2),1,0)</f>
        <v>0</v>
      </c>
      <c r="N13" s="3">
        <f>IF(AND(export!$E13=1,OR(export!$F13=0,export!$F13=2)),1,0)</f>
        <v>1</v>
      </c>
      <c r="O13" s="3">
        <f>IF(AND(export!$E13=1,export!$F13=0),1,0)</f>
        <v>1</v>
      </c>
      <c r="P13" s="5">
        <f>IF(AND(export!$E13=2,export!$F13=0),1,0)</f>
        <v>0</v>
      </c>
      <c r="Q13" s="8" t="str">
        <f>IF(AND(export!$E13=1,OR(export!$F13=0,export!$F13=1)),"TRUE","")</f>
        <v>TRUE</v>
      </c>
      <c r="R13" s="8"/>
      <c r="S13" s="8"/>
      <c r="T13" s="8"/>
      <c r="U13" s="8"/>
      <c r="V13" s="8"/>
      <c r="W13" s="8"/>
      <c r="X13" s="8"/>
      <c r="Y13" s="8"/>
      <c r="Z13" s="8"/>
    </row>
    <row r="14" ht="14.25" hidden="1" customHeight="1">
      <c r="A14" s="7" t="s">
        <v>65</v>
      </c>
      <c r="B14" s="1" t="s">
        <v>66</v>
      </c>
      <c r="C14" s="7" t="s">
        <v>67</v>
      </c>
      <c r="D14" s="7" t="s">
        <v>68</v>
      </c>
      <c r="E14" s="10">
        <v>2.0</v>
      </c>
      <c r="F14" s="10">
        <v>2.0</v>
      </c>
      <c r="G14" s="3" t="str">
        <f t="shared" si="1"/>
        <v>False</v>
      </c>
      <c r="H14" s="3"/>
      <c r="I14" s="7"/>
      <c r="J14" s="3"/>
      <c r="K14" s="3">
        <f>IF(AND(export!$E14=0,export!$F14=1),1,0)</f>
        <v>0</v>
      </c>
      <c r="L14" s="3">
        <f>IF(AND(export!$E14=2,export!$F14=1),1,0)</f>
        <v>0</v>
      </c>
      <c r="M14" s="3">
        <f>IF(AND(export!$E14=0,export!$F14=2),1,0)</f>
        <v>0</v>
      </c>
      <c r="N14" s="3">
        <f>IF(AND(export!$E14=1,OR(export!$F14=0,export!$F14=2)),1,0)</f>
        <v>0</v>
      </c>
      <c r="O14" s="3">
        <f>IF(AND(export!$E14=1,export!$F14=0),1,0)</f>
        <v>0</v>
      </c>
      <c r="P14" s="5">
        <f>IF(AND(export!$E14=2,export!$F14=0),1,0)</f>
        <v>0</v>
      </c>
      <c r="Q14" s="8" t="str">
        <f>IF(AND(export!$E14=1,OR(export!$F14=0,export!$F14=1)),"TRUE","")</f>
        <v/>
      </c>
    </row>
    <row r="15" ht="14.25" hidden="1" customHeight="1">
      <c r="A15" s="7" t="s">
        <v>69</v>
      </c>
      <c r="B15" s="1" t="s">
        <v>70</v>
      </c>
      <c r="C15" s="7" t="s">
        <v>71</v>
      </c>
      <c r="D15" s="7" t="s">
        <v>72</v>
      </c>
      <c r="E15" s="10">
        <v>2.0</v>
      </c>
      <c r="F15" s="10">
        <v>2.0</v>
      </c>
      <c r="G15" s="3" t="str">
        <f t="shared" si="1"/>
        <v>False</v>
      </c>
      <c r="H15" s="3"/>
      <c r="I15" s="7"/>
      <c r="J15" s="3"/>
      <c r="K15" s="3">
        <f>IF(AND(export!$E15=0,export!$F15=1),1,0)</f>
        <v>0</v>
      </c>
      <c r="L15" s="3">
        <f>IF(AND(export!$E15=2,export!$F15=1),1,0)</f>
        <v>0</v>
      </c>
      <c r="M15" s="3">
        <f>IF(AND(export!$E15=0,export!$F15=2),1,0)</f>
        <v>0</v>
      </c>
      <c r="N15" s="3">
        <f>IF(AND(export!$E15=1,OR(export!$F15=0,export!$F15=2)),1,0)</f>
        <v>0</v>
      </c>
      <c r="O15" s="3">
        <f>IF(AND(export!$E15=1,export!$F15=0),1,0)</f>
        <v>0</v>
      </c>
      <c r="P15" s="5">
        <f>IF(AND(export!$E15=2,export!$F15=0),1,0)</f>
        <v>0</v>
      </c>
      <c r="Q15" s="8" t="str">
        <f>IF(AND(export!$E15=1,OR(export!$F15=0,export!$F15=1)),"TRUE","")</f>
        <v/>
      </c>
    </row>
    <row r="16" ht="14.25" customHeight="1">
      <c r="A16" s="5" t="s">
        <v>73</v>
      </c>
      <c r="B16" s="9" t="s">
        <v>74</v>
      </c>
      <c r="C16" s="7" t="s">
        <v>75</v>
      </c>
      <c r="D16" s="7" t="s">
        <v>76</v>
      </c>
      <c r="E16" s="3">
        <v>1.0</v>
      </c>
      <c r="F16" s="3">
        <v>2.0</v>
      </c>
      <c r="G16" s="3" t="str">
        <f t="shared" si="1"/>
        <v>True</v>
      </c>
      <c r="H16" s="3"/>
      <c r="I16" s="5" t="str">
        <f>summary</f>
        <v>User provided a summary and did not provide a sentiment.</v>
      </c>
      <c r="J16" s="3"/>
      <c r="K16" s="3">
        <f>IF(AND(export!$E16=0,export!$F16=1),1,0)</f>
        <v>0</v>
      </c>
      <c r="L16" s="3">
        <f>IF(AND(export!$E16=2,export!$F16=1),1,0)</f>
        <v>0</v>
      </c>
      <c r="M16" s="3">
        <f>IF(AND(export!$E16=0,export!$F16=2),1,0)</f>
        <v>0</v>
      </c>
      <c r="N16" s="3">
        <f>IF(AND(export!$E16=1,OR(export!$F16=0,export!$F16=2)),1,0)</f>
        <v>1</v>
      </c>
      <c r="O16" s="3">
        <f>IF(AND(export!$E16=1,export!$F16=0),1,0)</f>
        <v>0</v>
      </c>
      <c r="P16" s="5">
        <f>IF(AND(export!$E16=2,export!$F16=0),1,0)</f>
        <v>0</v>
      </c>
      <c r="Q16" s="8" t="str">
        <f>IF(AND(export!$E16=1,OR(export!$F16=0,export!$F16=1)),"TRUE","")</f>
        <v/>
      </c>
      <c r="R16" s="8"/>
      <c r="S16" s="8"/>
      <c r="T16" s="8"/>
      <c r="U16" s="8"/>
      <c r="V16" s="8"/>
      <c r="W16" s="8"/>
      <c r="X16" s="8"/>
      <c r="Y16" s="8"/>
      <c r="Z16" s="8"/>
    </row>
    <row r="17" ht="14.25" customHeight="1">
      <c r="A17" s="5" t="s">
        <v>77</v>
      </c>
      <c r="B17" s="9" t="s">
        <v>78</v>
      </c>
      <c r="C17" s="7" t="s">
        <v>79</v>
      </c>
      <c r="D17" s="7" t="s">
        <v>80</v>
      </c>
      <c r="E17" s="3">
        <v>0.0</v>
      </c>
      <c r="F17" s="3">
        <v>2.0</v>
      </c>
      <c r="G17" s="3" t="str">
        <f t="shared" si="1"/>
        <v>True</v>
      </c>
      <c r="H17" s="3"/>
      <c r="I17" s="5" t="str">
        <f>summary</f>
        <v>User provided a summary and did not provide a sentiment.</v>
      </c>
      <c r="J17" s="3"/>
      <c r="K17" s="3">
        <f>IF(AND(export!$E17=0,export!$F17=1),1,0)</f>
        <v>0</v>
      </c>
      <c r="L17" s="3">
        <f>IF(AND(export!$E17=2,export!$F17=1),1,0)</f>
        <v>0</v>
      </c>
      <c r="M17" s="3">
        <f>IF(AND(export!$E17=0,export!$F17=2),1,0)</f>
        <v>1</v>
      </c>
      <c r="N17" s="3">
        <f>IF(AND(export!$E17=1,OR(export!$F17=0,export!$F17=2)),1,0)</f>
        <v>0</v>
      </c>
      <c r="O17" s="3">
        <f>IF(AND(export!$E17=1,export!$F17=0),1,0)</f>
        <v>0</v>
      </c>
      <c r="P17" s="5">
        <f>IF(AND(export!$E17=2,export!$F17=0),1,0)</f>
        <v>0</v>
      </c>
      <c r="Q17" s="8" t="str">
        <f>IF(AND(export!$E17=1,OR(export!$F17=0,export!$F17=1)),"TRUE","")</f>
        <v/>
      </c>
      <c r="R17" s="8"/>
      <c r="S17" s="8"/>
      <c r="T17" s="8"/>
      <c r="U17" s="8"/>
      <c r="V17" s="8"/>
      <c r="W17" s="8"/>
      <c r="X17" s="8"/>
      <c r="Y17" s="8"/>
      <c r="Z17" s="8"/>
    </row>
    <row r="18" ht="14.25" customHeight="1">
      <c r="A18" s="5" t="s">
        <v>81</v>
      </c>
      <c r="B18" s="9" t="s">
        <v>82</v>
      </c>
      <c r="C18" s="7" t="s">
        <v>83</v>
      </c>
      <c r="D18" s="7" t="s">
        <v>84</v>
      </c>
      <c r="E18" s="3">
        <v>1.0</v>
      </c>
      <c r="F18" s="3">
        <v>0.0</v>
      </c>
      <c r="G18" s="3" t="str">
        <f t="shared" si="1"/>
        <v>True</v>
      </c>
      <c r="H18" s="3"/>
      <c r="I18" s="5" t="str">
        <f>context</f>
        <v>Difficult context by using double negatives to describe sentiment, slang, colloquialisms, or sarcasm</v>
      </c>
      <c r="J18" s="3"/>
      <c r="K18" s="3">
        <f>IF(AND(export!$E18=0,export!$F18=1),1,0)</f>
        <v>0</v>
      </c>
      <c r="L18" s="3">
        <f>IF(AND(export!$E18=2,export!$F18=1),1,0)</f>
        <v>0</v>
      </c>
      <c r="M18" s="3">
        <f>IF(AND(export!$E18=0,export!$F18=2),1,0)</f>
        <v>0</v>
      </c>
      <c r="N18" s="3">
        <f>IF(AND(export!$E18=1,OR(export!$F18=0,export!$F18=2)),1,0)</f>
        <v>1</v>
      </c>
      <c r="O18" s="3">
        <f>IF(AND(export!$E18=1,export!$F18=0),1,0)</f>
        <v>1</v>
      </c>
      <c r="P18" s="5">
        <f>IF(AND(export!$E18=2,export!$F18=0),1,0)</f>
        <v>0</v>
      </c>
      <c r="Q18" s="8" t="str">
        <f>IF(AND(export!$E18=1,OR(export!$F18=0,export!$F18=1)),"TRUE","")</f>
        <v>TRUE</v>
      </c>
      <c r="R18" s="8"/>
      <c r="S18" s="8"/>
      <c r="T18" s="8"/>
      <c r="U18" s="8"/>
      <c r="V18" s="8"/>
      <c r="W18" s="8"/>
      <c r="X18" s="8"/>
      <c r="Y18" s="8"/>
      <c r="Z18" s="8"/>
    </row>
    <row r="19" ht="14.25" hidden="1" customHeight="1">
      <c r="A19" s="7" t="s">
        <v>85</v>
      </c>
      <c r="B19" s="7" t="s">
        <v>86</v>
      </c>
      <c r="C19" s="7" t="s">
        <v>87</v>
      </c>
      <c r="D19" s="7" t="s">
        <v>88</v>
      </c>
      <c r="E19" s="10">
        <v>0.0</v>
      </c>
      <c r="F19" s="10">
        <v>0.0</v>
      </c>
      <c r="G19" s="3" t="str">
        <f t="shared" si="1"/>
        <v>False</v>
      </c>
      <c r="H19" s="3"/>
      <c r="I19" s="7"/>
      <c r="J19" s="3"/>
      <c r="K19" s="3">
        <f>IF(AND(export!$E19=0,export!$F19=1),1,0)</f>
        <v>0</v>
      </c>
      <c r="L19" s="3">
        <f>IF(AND(export!$E19=2,export!$F19=1),1,0)</f>
        <v>0</v>
      </c>
      <c r="M19" s="3">
        <f>IF(AND(export!$E19=0,export!$F19=2),1,0)</f>
        <v>0</v>
      </c>
      <c r="N19" s="3">
        <f>IF(AND(export!$E19=1,OR(export!$F19=0,export!$F19=2)),1,0)</f>
        <v>0</v>
      </c>
      <c r="O19" s="3">
        <f>IF(AND(export!$E19=1,export!$F19=0),1,0)</f>
        <v>0</v>
      </c>
      <c r="P19" s="5">
        <f>IF(AND(export!$E19=2,export!$F19=0),1,0)</f>
        <v>0</v>
      </c>
      <c r="Q19" s="8" t="str">
        <f>IF(AND(export!$E19=1,OR(export!$F19=0,export!$F19=1)),"TRUE","")</f>
        <v/>
      </c>
    </row>
    <row r="20" ht="14.25" hidden="1" customHeight="1">
      <c r="A20" s="7" t="s">
        <v>89</v>
      </c>
      <c r="B20" s="7" t="s">
        <v>90</v>
      </c>
      <c r="C20" s="7" t="s">
        <v>91</v>
      </c>
      <c r="D20" s="7" t="s">
        <v>92</v>
      </c>
      <c r="E20" s="10">
        <v>2.0</v>
      </c>
      <c r="F20" s="10">
        <v>2.0</v>
      </c>
      <c r="G20" s="3" t="str">
        <f t="shared" si="1"/>
        <v>False</v>
      </c>
      <c r="H20" s="3"/>
      <c r="I20" s="7"/>
      <c r="J20" s="3"/>
      <c r="K20" s="3">
        <f>IF(AND(export!$E20=0,export!$F20=1),1,0)</f>
        <v>0</v>
      </c>
      <c r="L20" s="3">
        <f>IF(AND(export!$E20=2,export!$F20=1),1,0)</f>
        <v>0</v>
      </c>
      <c r="M20" s="3">
        <f>IF(AND(export!$E20=0,export!$F20=2),1,0)</f>
        <v>0</v>
      </c>
      <c r="N20" s="3">
        <f>IF(AND(export!$E20=1,OR(export!$F20=0,export!$F20=2)),1,0)</f>
        <v>0</v>
      </c>
      <c r="O20" s="3">
        <f>IF(AND(export!$E20=1,export!$F20=0),1,0)</f>
        <v>0</v>
      </c>
      <c r="P20" s="5">
        <f>IF(AND(export!$E20=2,export!$F20=0),1,0)</f>
        <v>0</v>
      </c>
      <c r="Q20" s="8" t="str">
        <f>IF(AND(export!$E20=1,OR(export!$F20=0,export!$F20=1)),"TRUE","")</f>
        <v/>
      </c>
    </row>
    <row r="21" ht="14.25" hidden="1" customHeight="1">
      <c r="A21" s="7" t="s">
        <v>93</v>
      </c>
      <c r="B21" s="7" t="s">
        <v>94</v>
      </c>
      <c r="C21" s="7" t="s">
        <v>95</v>
      </c>
      <c r="D21" s="7" t="s">
        <v>96</v>
      </c>
      <c r="E21" s="10">
        <v>0.0</v>
      </c>
      <c r="F21" s="10">
        <v>0.0</v>
      </c>
      <c r="G21" s="3" t="str">
        <f t="shared" si="1"/>
        <v>False</v>
      </c>
      <c r="H21" s="3"/>
      <c r="I21" s="7"/>
      <c r="J21" s="3"/>
      <c r="K21" s="3">
        <f>IF(AND(export!$E21=0,export!$F21=1),1,0)</f>
        <v>0</v>
      </c>
      <c r="L21" s="3">
        <f>IF(AND(export!$E21=2,export!$F21=1),1,0)</f>
        <v>0</v>
      </c>
      <c r="M21" s="3">
        <f>IF(AND(export!$E21=0,export!$F21=2),1,0)</f>
        <v>0</v>
      </c>
      <c r="N21" s="3">
        <f>IF(AND(export!$E21=1,OR(export!$F21=0,export!$F21=2)),1,0)</f>
        <v>0</v>
      </c>
      <c r="O21" s="3">
        <f>IF(AND(export!$E21=1,export!$F21=0),1,0)</f>
        <v>0</v>
      </c>
      <c r="P21" s="5">
        <f>IF(AND(export!$E21=2,export!$F21=0),1,0)</f>
        <v>0</v>
      </c>
      <c r="Q21" s="8" t="str">
        <f>IF(AND(export!$E21=1,OR(export!$F21=0,export!$F21=1)),"TRUE","")</f>
        <v/>
      </c>
    </row>
    <row r="22" ht="14.25" hidden="1" customHeight="1">
      <c r="A22" s="7" t="s">
        <v>97</v>
      </c>
      <c r="B22" s="1" t="s">
        <v>98</v>
      </c>
      <c r="C22" s="7" t="s">
        <v>99</v>
      </c>
      <c r="D22" s="7" t="s">
        <v>100</v>
      </c>
      <c r="E22" s="10">
        <v>2.0</v>
      </c>
      <c r="F22" s="10">
        <v>2.0</v>
      </c>
      <c r="G22" s="3" t="str">
        <f t="shared" si="1"/>
        <v>False</v>
      </c>
      <c r="H22" s="3"/>
      <c r="I22" s="7"/>
      <c r="J22" s="3"/>
      <c r="K22" s="3">
        <f>IF(AND(export!$E22=0,export!$F22=1),1,0)</f>
        <v>0</v>
      </c>
      <c r="L22" s="3">
        <f>IF(AND(export!$E22=2,export!$F22=1),1,0)</f>
        <v>0</v>
      </c>
      <c r="M22" s="3">
        <f>IF(AND(export!$E22=0,export!$F22=2),1,0)</f>
        <v>0</v>
      </c>
      <c r="N22" s="3">
        <f>IF(AND(export!$E22=1,OR(export!$F22=0,export!$F22=2)),1,0)</f>
        <v>0</v>
      </c>
      <c r="O22" s="3">
        <f>IF(AND(export!$E22=1,export!$F22=0),1,0)</f>
        <v>0</v>
      </c>
      <c r="P22" s="5">
        <f>IF(AND(export!$E22=2,export!$F22=0),1,0)</f>
        <v>0</v>
      </c>
      <c r="Q22" s="8" t="str">
        <f>IF(AND(export!$E22=1,OR(export!$F22=0,export!$F22=1)),"TRUE","")</f>
        <v/>
      </c>
    </row>
    <row r="23" ht="14.25" hidden="1" customHeight="1">
      <c r="A23" s="7" t="s">
        <v>101</v>
      </c>
      <c r="B23" s="1" t="s">
        <v>102</v>
      </c>
      <c r="C23" s="7" t="s">
        <v>103</v>
      </c>
      <c r="D23" s="7" t="s">
        <v>104</v>
      </c>
      <c r="E23" s="10">
        <v>0.0</v>
      </c>
      <c r="F23" s="10">
        <v>0.0</v>
      </c>
      <c r="G23" s="3" t="str">
        <f t="shared" si="1"/>
        <v>False</v>
      </c>
      <c r="H23" s="3"/>
      <c r="I23" s="7"/>
      <c r="J23" s="3"/>
      <c r="K23" s="3">
        <f>IF(AND(export!$E23=0,export!$F23=1),1,0)</f>
        <v>0</v>
      </c>
      <c r="L23" s="3">
        <f>IF(AND(export!$E23=2,export!$F23=1),1,0)</f>
        <v>0</v>
      </c>
      <c r="M23" s="3">
        <f>IF(AND(export!$E23=0,export!$F23=2),1,0)</f>
        <v>0</v>
      </c>
      <c r="N23" s="3">
        <f>IF(AND(export!$E23=1,OR(export!$F23=0,export!$F23=2)),1,0)</f>
        <v>0</v>
      </c>
      <c r="O23" s="3">
        <f>IF(AND(export!$E23=1,export!$F23=0),1,0)</f>
        <v>0</v>
      </c>
      <c r="P23" s="5">
        <f>IF(AND(export!$E23=2,export!$F23=0),1,0)</f>
        <v>0</v>
      </c>
      <c r="Q23" s="8" t="str">
        <f>IF(AND(export!$E23=1,OR(export!$F23=0,export!$F23=1)),"TRUE","")</f>
        <v/>
      </c>
    </row>
    <row r="24" ht="14.25" hidden="1" customHeight="1">
      <c r="A24" s="7" t="s">
        <v>105</v>
      </c>
      <c r="B24" s="1" t="s">
        <v>106</v>
      </c>
      <c r="C24" s="7" t="s">
        <v>107</v>
      </c>
      <c r="D24" s="7" t="s">
        <v>108</v>
      </c>
      <c r="E24" s="10">
        <v>2.0</v>
      </c>
      <c r="F24" s="10">
        <v>2.0</v>
      </c>
      <c r="G24" s="3" t="str">
        <f t="shared" si="1"/>
        <v>False</v>
      </c>
      <c r="H24" s="3"/>
      <c r="I24" s="7"/>
      <c r="J24" s="3"/>
      <c r="K24" s="3">
        <f>IF(AND(export!$E24=0,export!$F24=1),1,0)</f>
        <v>0</v>
      </c>
      <c r="L24" s="3">
        <f>IF(AND(export!$E24=2,export!$F24=1),1,0)</f>
        <v>0</v>
      </c>
      <c r="M24" s="3">
        <f>IF(AND(export!$E24=0,export!$F24=2),1,0)</f>
        <v>0</v>
      </c>
      <c r="N24" s="3">
        <f>IF(AND(export!$E24=1,OR(export!$F24=0,export!$F24=2)),1,0)</f>
        <v>0</v>
      </c>
      <c r="O24" s="3">
        <f>IF(AND(export!$E24=1,export!$F24=0),1,0)</f>
        <v>0</v>
      </c>
      <c r="P24" s="5">
        <f>IF(AND(export!$E24=2,export!$F24=0),1,0)</f>
        <v>0</v>
      </c>
      <c r="Q24" s="8" t="str">
        <f>IF(AND(export!$E24=1,OR(export!$F24=0,export!$F24=1)),"TRUE","")</f>
        <v/>
      </c>
    </row>
    <row r="25" ht="14.25" hidden="1" customHeight="1">
      <c r="A25" s="7" t="s">
        <v>109</v>
      </c>
      <c r="B25" s="7" t="s">
        <v>110</v>
      </c>
      <c r="C25" s="7" t="s">
        <v>111</v>
      </c>
      <c r="D25" s="7" t="s">
        <v>112</v>
      </c>
      <c r="E25" s="10">
        <v>0.0</v>
      </c>
      <c r="F25" s="10">
        <v>0.0</v>
      </c>
      <c r="G25" s="3" t="str">
        <f t="shared" si="1"/>
        <v>False</v>
      </c>
      <c r="H25" s="3"/>
      <c r="I25" s="7"/>
      <c r="J25" s="3"/>
      <c r="K25" s="3">
        <f>IF(AND(export!$E25=0,export!$F25=1),1,0)</f>
        <v>0</v>
      </c>
      <c r="L25" s="3">
        <f>IF(AND(export!$E25=2,export!$F25=1),1,0)</f>
        <v>0</v>
      </c>
      <c r="M25" s="3">
        <f>IF(AND(export!$E25=0,export!$F25=2),1,0)</f>
        <v>0</v>
      </c>
      <c r="N25" s="3">
        <f>IF(AND(export!$E25=1,OR(export!$F25=0,export!$F25=2)),1,0)</f>
        <v>0</v>
      </c>
      <c r="O25" s="3">
        <f>IF(AND(export!$E25=1,export!$F25=0),1,0)</f>
        <v>0</v>
      </c>
      <c r="P25" s="5">
        <f>IF(AND(export!$E25=2,export!$F25=0),1,0)</f>
        <v>0</v>
      </c>
      <c r="Q25" s="8" t="str">
        <f>IF(AND(export!$E25=1,OR(export!$F25=0,export!$F25=1)),"TRUE","")</f>
        <v/>
      </c>
    </row>
    <row r="26" ht="14.25" hidden="1" customHeight="1">
      <c r="A26" s="7" t="s">
        <v>113</v>
      </c>
      <c r="B26" s="1" t="s">
        <v>114</v>
      </c>
      <c r="C26" s="7" t="s">
        <v>115</v>
      </c>
      <c r="D26" s="7" t="s">
        <v>116</v>
      </c>
      <c r="E26" s="10">
        <v>2.0</v>
      </c>
      <c r="F26" s="10">
        <v>2.0</v>
      </c>
      <c r="G26" s="3" t="str">
        <f t="shared" si="1"/>
        <v>False</v>
      </c>
      <c r="H26" s="3"/>
      <c r="I26" s="7"/>
      <c r="J26" s="3"/>
      <c r="K26" s="3">
        <f>IF(AND(export!$E26=0,export!$F26=1),1,0)</f>
        <v>0</v>
      </c>
      <c r="L26" s="3">
        <f>IF(AND(export!$E26=2,export!$F26=1),1,0)</f>
        <v>0</v>
      </c>
      <c r="M26" s="3">
        <f>IF(AND(export!$E26=0,export!$F26=2),1,0)</f>
        <v>0</v>
      </c>
      <c r="N26" s="3">
        <f>IF(AND(export!$E26=1,OR(export!$F26=0,export!$F26=2)),1,0)</f>
        <v>0</v>
      </c>
      <c r="O26" s="3">
        <f>IF(AND(export!$E26=1,export!$F26=0),1,0)</f>
        <v>0</v>
      </c>
      <c r="P26" s="5">
        <f>IF(AND(export!$E26=2,export!$F26=0),1,0)</f>
        <v>0</v>
      </c>
      <c r="Q26" s="8" t="str">
        <f>IF(AND(export!$E26=1,OR(export!$F26=0,export!$F26=1)),"TRUE","")</f>
        <v/>
      </c>
    </row>
    <row r="27" ht="14.25" hidden="1" customHeight="1">
      <c r="A27" s="7" t="s">
        <v>117</v>
      </c>
      <c r="B27" s="1" t="s">
        <v>118</v>
      </c>
      <c r="C27" s="7" t="s">
        <v>119</v>
      </c>
      <c r="D27" s="7" t="s">
        <v>120</v>
      </c>
      <c r="E27" s="10">
        <v>0.0</v>
      </c>
      <c r="F27" s="10">
        <v>0.0</v>
      </c>
      <c r="G27" s="3" t="str">
        <f t="shared" si="1"/>
        <v>False</v>
      </c>
      <c r="H27" s="3"/>
      <c r="I27" s="7"/>
      <c r="J27" s="3"/>
      <c r="K27" s="3">
        <f>IF(AND(export!$E27=0,export!$F27=1),1,0)</f>
        <v>0</v>
      </c>
      <c r="L27" s="3">
        <f>IF(AND(export!$E27=2,export!$F27=1),1,0)</f>
        <v>0</v>
      </c>
      <c r="M27" s="3">
        <f>IF(AND(export!$E27=0,export!$F27=2),1,0)</f>
        <v>0</v>
      </c>
      <c r="N27" s="3">
        <f>IF(AND(export!$E27=1,OR(export!$F27=0,export!$F27=2)),1,0)</f>
        <v>0</v>
      </c>
      <c r="O27" s="3">
        <f>IF(AND(export!$E27=1,export!$F27=0),1,0)</f>
        <v>0</v>
      </c>
      <c r="P27" s="5">
        <f>IF(AND(export!$E27=2,export!$F27=0),1,0)</f>
        <v>0</v>
      </c>
      <c r="Q27" s="8" t="str">
        <f>IF(AND(export!$E27=1,OR(export!$F27=0,export!$F27=1)),"TRUE","")</f>
        <v/>
      </c>
    </row>
    <row r="28" ht="14.25" customHeight="1">
      <c r="A28" s="5" t="s">
        <v>121</v>
      </c>
      <c r="B28" s="9" t="s">
        <v>122</v>
      </c>
      <c r="C28" s="7" t="s">
        <v>123</v>
      </c>
      <c r="D28" s="7" t="s">
        <v>124</v>
      </c>
      <c r="E28" s="3">
        <v>1.0</v>
      </c>
      <c r="F28" s="3">
        <v>2.0</v>
      </c>
      <c r="G28" s="3" t="str">
        <f t="shared" si="1"/>
        <v>True</v>
      </c>
      <c r="H28" s="3"/>
      <c r="I28" s="5" t="str">
        <f>context</f>
        <v>Difficult context by using double negatives to describe sentiment, slang, colloquialisms, or sarcasm</v>
      </c>
      <c r="J28" s="3"/>
      <c r="K28" s="3">
        <f>IF(AND(export!$E28=0,export!$F28=1),1,0)</f>
        <v>0</v>
      </c>
      <c r="L28" s="3">
        <f>IF(AND(export!$E28=2,export!$F28=1),1,0)</f>
        <v>0</v>
      </c>
      <c r="M28" s="3">
        <f>IF(AND(export!$E28=0,export!$F28=2),1,0)</f>
        <v>0</v>
      </c>
      <c r="N28" s="3">
        <f>IF(AND(export!$E28=1,OR(export!$F28=0,export!$F28=2)),1,0)</f>
        <v>1</v>
      </c>
      <c r="O28" s="3">
        <f>IF(AND(export!$E28=1,export!$F28=0),1,0)</f>
        <v>0</v>
      </c>
      <c r="P28" s="5">
        <f>IF(AND(export!$E28=2,export!$F28=0),1,0)</f>
        <v>0</v>
      </c>
      <c r="Q28" s="8" t="str">
        <f>IF(AND(export!$E28=1,OR(export!$F28=0,export!$F28=1)),"TRUE","")</f>
        <v/>
      </c>
      <c r="R28" s="8"/>
      <c r="S28" s="8"/>
      <c r="T28" s="8"/>
      <c r="U28" s="8"/>
      <c r="V28" s="8"/>
      <c r="W28" s="8"/>
      <c r="X28" s="8"/>
      <c r="Y28" s="8"/>
      <c r="Z28" s="8"/>
    </row>
    <row r="29" ht="14.25" hidden="1" customHeight="1">
      <c r="A29" s="7" t="s">
        <v>125</v>
      </c>
      <c r="B29" s="1" t="s">
        <v>126</v>
      </c>
      <c r="C29" s="7" t="s">
        <v>127</v>
      </c>
      <c r="D29" s="7" t="s">
        <v>128</v>
      </c>
      <c r="E29" s="10">
        <v>2.0</v>
      </c>
      <c r="F29" s="10">
        <v>2.0</v>
      </c>
      <c r="G29" s="3" t="str">
        <f t="shared" si="1"/>
        <v>False</v>
      </c>
      <c r="H29" s="3"/>
      <c r="I29" s="7"/>
      <c r="J29" s="3"/>
      <c r="K29" s="3">
        <f>IF(AND(export!$E29=0,export!$F29=1),1,0)</f>
        <v>0</v>
      </c>
      <c r="L29" s="3">
        <f>IF(AND(export!$E29=2,export!$F29=1),1,0)</f>
        <v>0</v>
      </c>
      <c r="M29" s="3">
        <f>IF(AND(export!$E29=0,export!$F29=2),1,0)</f>
        <v>0</v>
      </c>
      <c r="N29" s="3">
        <f>IF(AND(export!$E29=1,OR(export!$F29=0,export!$F29=2)),1,0)</f>
        <v>0</v>
      </c>
      <c r="O29" s="3">
        <f>IF(AND(export!$E29=1,export!$F29=0),1,0)</f>
        <v>0</v>
      </c>
      <c r="P29" s="5">
        <f>IF(AND(export!$E29=2,export!$F29=0),1,0)</f>
        <v>0</v>
      </c>
      <c r="Q29" s="8" t="str">
        <f>IF(AND(export!$E29=1,OR(export!$F29=0,export!$F29=1)),"TRUE","")</f>
        <v/>
      </c>
    </row>
    <row r="30" ht="14.25" customHeight="1">
      <c r="A30" s="5" t="s">
        <v>129</v>
      </c>
      <c r="B30" s="9" t="s">
        <v>130</v>
      </c>
      <c r="C30" s="7" t="s">
        <v>131</v>
      </c>
      <c r="D30" s="7" t="s">
        <v>132</v>
      </c>
      <c r="E30" s="3">
        <v>1.0</v>
      </c>
      <c r="F30" s="3">
        <v>0.0</v>
      </c>
      <c r="G30" s="3" t="str">
        <f t="shared" si="1"/>
        <v>True</v>
      </c>
      <c r="H30" s="3"/>
      <c r="I30" s="5" t="str">
        <f>contrad</f>
        <v>Users review is contradictory saying they like/hate the movie and then talk about the parts they did/didn’t like</v>
      </c>
      <c r="J30" s="3"/>
      <c r="K30" s="3">
        <f>IF(AND(export!$E30=0,export!$F30=1),1,0)</f>
        <v>0</v>
      </c>
      <c r="L30" s="3">
        <f>IF(AND(export!$E30=2,export!$F30=1),1,0)</f>
        <v>0</v>
      </c>
      <c r="M30" s="3">
        <f>IF(AND(export!$E30=0,export!$F30=2),1,0)</f>
        <v>0</v>
      </c>
      <c r="N30" s="3">
        <f>IF(AND(export!$E30=1,OR(export!$F30=0,export!$F30=2)),1,0)</f>
        <v>1</v>
      </c>
      <c r="O30" s="3">
        <f>IF(AND(export!$E30=1,export!$F30=0),1,0)</f>
        <v>1</v>
      </c>
      <c r="P30" s="5">
        <f>IF(AND(export!$E30=2,export!$F30=0),1,0)</f>
        <v>0</v>
      </c>
      <c r="Q30" s="8" t="str">
        <f>IF(AND(export!$E30=1,OR(export!$F30=0,export!$F30=1)),"TRUE","")</f>
        <v>TRUE</v>
      </c>
      <c r="R30" s="8"/>
      <c r="S30" s="8"/>
      <c r="T30" s="8"/>
      <c r="U30" s="8"/>
      <c r="V30" s="8"/>
      <c r="W30" s="8"/>
      <c r="X30" s="8"/>
      <c r="Y30" s="8"/>
      <c r="Z30" s="8"/>
    </row>
    <row r="31" ht="14.25" hidden="1" customHeight="1">
      <c r="A31" s="7" t="s">
        <v>133</v>
      </c>
      <c r="B31" s="7" t="s">
        <v>134</v>
      </c>
      <c r="C31" s="7" t="s">
        <v>135</v>
      </c>
      <c r="D31" s="7" t="s">
        <v>136</v>
      </c>
      <c r="E31" s="10">
        <v>2.0</v>
      </c>
      <c r="F31" s="10">
        <v>2.0</v>
      </c>
      <c r="G31" s="3" t="str">
        <f t="shared" si="1"/>
        <v>False</v>
      </c>
      <c r="H31" s="3"/>
      <c r="I31" s="7"/>
      <c r="J31" s="3"/>
      <c r="K31" s="3">
        <f>IF(AND(export!$E31=0,export!$F31=1),1,0)</f>
        <v>0</v>
      </c>
      <c r="L31" s="3">
        <f>IF(AND(export!$E31=2,export!$F31=1),1,0)</f>
        <v>0</v>
      </c>
      <c r="M31" s="3">
        <f>IF(AND(export!$E31=0,export!$F31=2),1,0)</f>
        <v>0</v>
      </c>
      <c r="N31" s="3">
        <f>IF(AND(export!$E31=1,OR(export!$F31=0,export!$F31=2)),1,0)</f>
        <v>0</v>
      </c>
      <c r="O31" s="3">
        <f>IF(AND(export!$E31=1,export!$F31=0),1,0)</f>
        <v>0</v>
      </c>
      <c r="P31" s="5">
        <f>IF(AND(export!$E31=2,export!$F31=0),1,0)</f>
        <v>0</v>
      </c>
      <c r="Q31" s="8" t="str">
        <f>IF(AND(export!$E31=1,OR(export!$F31=0,export!$F31=1)),"TRUE","")</f>
        <v/>
      </c>
    </row>
    <row r="32" ht="14.25" customHeight="1">
      <c r="A32" s="5" t="s">
        <v>137</v>
      </c>
      <c r="B32" s="9" t="s">
        <v>138</v>
      </c>
      <c r="C32" s="7" t="s">
        <v>139</v>
      </c>
      <c r="D32" s="7" t="s">
        <v>140</v>
      </c>
      <c r="E32" s="3">
        <v>0.0</v>
      </c>
      <c r="F32" s="3">
        <v>2.0</v>
      </c>
      <c r="G32" s="3" t="str">
        <f t="shared" si="1"/>
        <v>True</v>
      </c>
      <c r="H32" s="3"/>
      <c r="I32" s="5" t="str">
        <f>summary</f>
        <v>User provided a summary and did not provide a sentiment.</v>
      </c>
      <c r="J32" s="3"/>
      <c r="K32" s="3">
        <f>IF(AND(export!$E32=0,export!$F32=1),1,0)</f>
        <v>0</v>
      </c>
      <c r="L32" s="3">
        <f>IF(AND(export!$E32=2,export!$F32=1),1,0)</f>
        <v>0</v>
      </c>
      <c r="M32" s="3">
        <f>IF(AND(export!$E32=0,export!$F32=2),1,0)</f>
        <v>1</v>
      </c>
      <c r="N32" s="3">
        <f>IF(AND(export!$E32=1,OR(export!$F32=0,export!$F32=2)),1,0)</f>
        <v>0</v>
      </c>
      <c r="O32" s="3">
        <f>IF(AND(export!$E32=1,export!$F32=0),1,0)</f>
        <v>0</v>
      </c>
      <c r="P32" s="5">
        <f>IF(AND(export!$E32=2,export!$F32=0),1,0)</f>
        <v>0</v>
      </c>
      <c r="Q32" s="8" t="str">
        <f>IF(AND(export!$E32=1,OR(export!$F32=0,export!$F32=1)),"TRUE","")</f>
        <v/>
      </c>
      <c r="R32" s="8"/>
      <c r="S32" s="8"/>
      <c r="T32" s="8"/>
      <c r="U32" s="8"/>
      <c r="V32" s="8"/>
      <c r="W32" s="8"/>
      <c r="X32" s="8"/>
      <c r="Y32" s="8"/>
      <c r="Z32" s="8"/>
    </row>
    <row r="33" ht="14.25" customHeight="1">
      <c r="A33" s="5" t="s">
        <v>141</v>
      </c>
      <c r="B33" s="9" t="s">
        <v>142</v>
      </c>
      <c r="C33" s="7" t="s">
        <v>143</v>
      </c>
      <c r="D33" s="7" t="s">
        <v>144</v>
      </c>
      <c r="E33" s="3">
        <v>0.0</v>
      </c>
      <c r="F33" s="3">
        <v>2.0</v>
      </c>
      <c r="G33" s="3" t="str">
        <f t="shared" si="1"/>
        <v>True</v>
      </c>
      <c r="H33" s="3"/>
      <c r="I33" s="5" t="str">
        <f>complex</f>
        <v>Vocabulary is complex and the model is likely not well to it due to the amount of data</v>
      </c>
      <c r="J33" s="3"/>
      <c r="K33" s="3">
        <f>IF(AND(export!$E33=0,export!$F33=1),1,0)</f>
        <v>0</v>
      </c>
      <c r="L33" s="3">
        <f>IF(AND(export!$E33=2,export!$F33=1),1,0)</f>
        <v>0</v>
      </c>
      <c r="M33" s="3">
        <f>IF(AND(export!$E33=0,export!$F33=2),1,0)</f>
        <v>1</v>
      </c>
      <c r="N33" s="3">
        <f>IF(AND(export!$E33=1,OR(export!$F33=0,export!$F33=2)),1,0)</f>
        <v>0</v>
      </c>
      <c r="O33" s="3">
        <f>IF(AND(export!$E33=1,export!$F33=0),1,0)</f>
        <v>0</v>
      </c>
      <c r="P33" s="5">
        <f>IF(AND(export!$E33=2,export!$F33=0),1,0)</f>
        <v>0</v>
      </c>
      <c r="Q33" s="8" t="str">
        <f>IF(AND(export!$E33=1,OR(export!$F33=0,export!$F33=1)),"TRUE","")</f>
        <v/>
      </c>
      <c r="R33" s="8"/>
      <c r="S33" s="8"/>
      <c r="T33" s="8"/>
      <c r="U33" s="8"/>
      <c r="V33" s="8"/>
      <c r="W33" s="8"/>
      <c r="X33" s="8"/>
      <c r="Y33" s="8"/>
      <c r="Z33" s="8"/>
    </row>
    <row r="34" ht="14.25" hidden="1" customHeight="1">
      <c r="A34" s="7" t="s">
        <v>145</v>
      </c>
      <c r="B34" s="7" t="s">
        <v>146</v>
      </c>
      <c r="C34" s="7" t="s">
        <v>147</v>
      </c>
      <c r="D34" s="7" t="s">
        <v>148</v>
      </c>
      <c r="E34" s="10">
        <v>2.0</v>
      </c>
      <c r="F34" s="10">
        <v>2.0</v>
      </c>
      <c r="G34" s="3" t="str">
        <f t="shared" si="1"/>
        <v>False</v>
      </c>
      <c r="H34" s="3"/>
      <c r="I34" s="7"/>
      <c r="J34" s="3"/>
      <c r="K34" s="3">
        <f>IF(AND(export!$E34=0,export!$F34=1),1,0)</f>
        <v>0</v>
      </c>
      <c r="L34" s="3">
        <f>IF(AND(export!$E34=2,export!$F34=1),1,0)</f>
        <v>0</v>
      </c>
      <c r="M34" s="3">
        <f>IF(AND(export!$E34=0,export!$F34=2),1,0)</f>
        <v>0</v>
      </c>
      <c r="N34" s="3">
        <f>IF(AND(export!$E34=1,OR(export!$F34=0,export!$F34=2)),1,0)</f>
        <v>0</v>
      </c>
      <c r="O34" s="3">
        <f>IF(AND(export!$E34=1,export!$F34=0),1,0)</f>
        <v>0</v>
      </c>
      <c r="P34" s="5">
        <f>IF(AND(export!$E34=2,export!$F34=0),1,0)</f>
        <v>0</v>
      </c>
      <c r="Q34" s="8" t="str">
        <f>IF(AND(export!$E34=1,OR(export!$F34=0,export!$F34=1)),"TRUE","")</f>
        <v/>
      </c>
    </row>
    <row r="35" ht="14.25" hidden="1" customHeight="1">
      <c r="A35" s="7" t="s">
        <v>149</v>
      </c>
      <c r="B35" s="1" t="s">
        <v>150</v>
      </c>
      <c r="C35" s="7" t="s">
        <v>151</v>
      </c>
      <c r="D35" s="7" t="s">
        <v>152</v>
      </c>
      <c r="E35" s="10">
        <v>2.0</v>
      </c>
      <c r="F35" s="10">
        <v>2.0</v>
      </c>
      <c r="G35" s="3" t="str">
        <f t="shared" si="1"/>
        <v>False</v>
      </c>
      <c r="H35" s="3"/>
      <c r="I35" s="7"/>
      <c r="J35" s="3"/>
      <c r="K35" s="3">
        <f>IF(AND(export!$E35=0,export!$F35=1),1,0)</f>
        <v>0</v>
      </c>
      <c r="L35" s="3">
        <f>IF(AND(export!$E35=2,export!$F35=1),1,0)</f>
        <v>0</v>
      </c>
      <c r="M35" s="3">
        <f>IF(AND(export!$E35=0,export!$F35=2),1,0)</f>
        <v>0</v>
      </c>
      <c r="N35" s="3">
        <f>IF(AND(export!$E35=1,OR(export!$F35=0,export!$F35=2)),1,0)</f>
        <v>0</v>
      </c>
      <c r="O35" s="3">
        <f>IF(AND(export!$E35=1,export!$F35=0),1,0)</f>
        <v>0</v>
      </c>
      <c r="P35" s="5">
        <f>IF(AND(export!$E35=2,export!$F35=0),1,0)</f>
        <v>0</v>
      </c>
      <c r="Q35" s="8" t="str">
        <f>IF(AND(export!$E35=1,OR(export!$F35=0,export!$F35=1)),"TRUE","")</f>
        <v/>
      </c>
    </row>
    <row r="36" ht="14.25" customHeight="1">
      <c r="A36" s="5" t="s">
        <v>153</v>
      </c>
      <c r="B36" s="9" t="s">
        <v>154</v>
      </c>
      <c r="C36" s="7" t="s">
        <v>155</v>
      </c>
      <c r="D36" s="7" t="s">
        <v>156</v>
      </c>
      <c r="E36" s="3">
        <v>0.0</v>
      </c>
      <c r="F36" s="3">
        <v>1.0</v>
      </c>
      <c r="G36" s="3" t="str">
        <f t="shared" si="1"/>
        <v>True</v>
      </c>
      <c r="H36" s="3"/>
      <c r="I36" s="5" t="str">
        <f>complex</f>
        <v>Vocabulary is complex and the model is likely not well to it due to the amount of data</v>
      </c>
      <c r="J36" s="3"/>
      <c r="K36" s="3">
        <f>IF(AND(export!$E36=0,export!$F36=1),1,0)</f>
        <v>1</v>
      </c>
      <c r="L36" s="3">
        <f>IF(AND(export!$E36=2,export!$F36=1),1,0)</f>
        <v>0</v>
      </c>
      <c r="M36" s="3">
        <f>IF(AND(export!$E36=0,export!$F36=2),1,0)</f>
        <v>0</v>
      </c>
      <c r="N36" s="3">
        <f>IF(AND(export!$E36=1,OR(export!$F36=0,export!$F36=2)),1,0)</f>
        <v>0</v>
      </c>
      <c r="O36" s="3">
        <f>IF(AND(export!$E36=1,export!$F36=0),1,0)</f>
        <v>0</v>
      </c>
      <c r="P36" s="5">
        <f>IF(AND(export!$E36=2,export!$F36=0),1,0)</f>
        <v>0</v>
      </c>
      <c r="Q36" s="8" t="str">
        <f>IF(AND(export!$E36=1,OR(export!$F36=0,export!$F36=1)),"TRUE","")</f>
        <v/>
      </c>
      <c r="R36" s="8"/>
      <c r="S36" s="8"/>
      <c r="T36" s="8"/>
      <c r="U36" s="8"/>
      <c r="V36" s="8"/>
      <c r="W36" s="8"/>
      <c r="X36" s="8"/>
      <c r="Y36" s="8"/>
      <c r="Z36" s="8"/>
    </row>
    <row r="37" ht="14.25" customHeight="1">
      <c r="A37" s="5" t="s">
        <v>157</v>
      </c>
      <c r="B37" s="9" t="s">
        <v>158</v>
      </c>
      <c r="C37" s="7" t="s">
        <v>159</v>
      </c>
      <c r="D37" s="7" t="s">
        <v>160</v>
      </c>
      <c r="E37" s="3">
        <v>0.0</v>
      </c>
      <c r="F37" s="3">
        <v>2.0</v>
      </c>
      <c r="G37" s="3" t="str">
        <f t="shared" si="1"/>
        <v>True</v>
      </c>
      <c r="H37" s="3"/>
      <c r="I37" s="5" t="str">
        <f>complex</f>
        <v>Vocabulary is complex and the model is likely not well to it due to the amount of data</v>
      </c>
      <c r="J37" s="3"/>
      <c r="K37" s="3">
        <f>IF(AND(export!$E37=0,export!$F37=1),1,0)</f>
        <v>0</v>
      </c>
      <c r="L37" s="3">
        <f>IF(AND(export!$E37=2,export!$F37=1),1,0)</f>
        <v>0</v>
      </c>
      <c r="M37" s="3">
        <f>IF(AND(export!$E37=0,export!$F37=2),1,0)</f>
        <v>1</v>
      </c>
      <c r="N37" s="3">
        <f>IF(AND(export!$E37=1,OR(export!$F37=0,export!$F37=2)),1,0)</f>
        <v>0</v>
      </c>
      <c r="O37" s="3">
        <f>IF(AND(export!$E37=1,export!$F37=0),1,0)</f>
        <v>0</v>
      </c>
      <c r="P37" s="5">
        <f>IF(AND(export!$E37=2,export!$F37=0),1,0)</f>
        <v>0</v>
      </c>
      <c r="Q37" s="8" t="str">
        <f>IF(AND(export!$E37=1,OR(export!$F37=0,export!$F37=1)),"TRUE","")</f>
        <v/>
      </c>
      <c r="R37" s="8"/>
      <c r="S37" s="8"/>
      <c r="T37" s="8"/>
      <c r="U37" s="8"/>
      <c r="V37" s="8"/>
      <c r="W37" s="8"/>
      <c r="X37" s="8"/>
      <c r="Y37" s="8"/>
      <c r="Z37" s="8"/>
    </row>
    <row r="38" ht="14.25" customHeight="1">
      <c r="A38" s="5" t="s">
        <v>161</v>
      </c>
      <c r="B38" s="9" t="s">
        <v>162</v>
      </c>
      <c r="C38" s="7" t="s">
        <v>163</v>
      </c>
      <c r="D38" s="7" t="s">
        <v>164</v>
      </c>
      <c r="E38" s="3">
        <v>1.0</v>
      </c>
      <c r="F38" s="3">
        <v>2.0</v>
      </c>
      <c r="G38" s="3" t="str">
        <f t="shared" si="1"/>
        <v>True</v>
      </c>
      <c r="H38" s="3"/>
      <c r="I38" s="5" t="str">
        <f>summary</f>
        <v>User provided a summary and did not provide a sentiment.</v>
      </c>
      <c r="J38" s="3"/>
      <c r="K38" s="3">
        <f>IF(AND(export!$E38=0,export!$F38=1),1,0)</f>
        <v>0</v>
      </c>
      <c r="L38" s="3">
        <f>IF(AND(export!$E38=2,export!$F38=1),1,0)</f>
        <v>0</v>
      </c>
      <c r="M38" s="3">
        <f>IF(AND(export!$E38=0,export!$F38=2),1,0)</f>
        <v>0</v>
      </c>
      <c r="N38" s="3">
        <f>IF(AND(export!$E38=1,OR(export!$F38=0,export!$F38=2)),1,0)</f>
        <v>1</v>
      </c>
      <c r="O38" s="3">
        <f>IF(AND(export!$E38=1,export!$F38=0),1,0)</f>
        <v>0</v>
      </c>
      <c r="P38" s="5">
        <f>IF(AND(export!$E38=2,export!$F38=0),1,0)</f>
        <v>0</v>
      </c>
      <c r="Q38" s="8" t="str">
        <f>IF(AND(export!$E38=1,OR(export!$F38=0,export!$F38=1)),"TRUE","")</f>
        <v/>
      </c>
      <c r="R38" s="8"/>
      <c r="S38" s="8"/>
      <c r="T38" s="8"/>
      <c r="U38" s="8"/>
      <c r="V38" s="8"/>
      <c r="W38" s="8"/>
      <c r="X38" s="8"/>
      <c r="Y38" s="8"/>
      <c r="Z38" s="8"/>
    </row>
    <row r="39" ht="14.25" hidden="1" customHeight="1">
      <c r="A39" s="7" t="s">
        <v>165</v>
      </c>
      <c r="B39" s="1" t="s">
        <v>166</v>
      </c>
      <c r="C39" s="7" t="s">
        <v>167</v>
      </c>
      <c r="D39" s="7" t="s">
        <v>168</v>
      </c>
      <c r="E39" s="10">
        <v>2.0</v>
      </c>
      <c r="F39" s="10">
        <v>2.0</v>
      </c>
      <c r="G39" s="3" t="str">
        <f t="shared" si="1"/>
        <v>False</v>
      </c>
      <c r="H39" s="3"/>
      <c r="I39" s="7"/>
      <c r="J39" s="3"/>
      <c r="K39" s="3">
        <f>IF(AND(export!$E39=0,export!$F39=1),1,0)</f>
        <v>0</v>
      </c>
      <c r="L39" s="3">
        <f>IF(AND(export!$E39=2,export!$F39=1),1,0)</f>
        <v>0</v>
      </c>
      <c r="M39" s="3">
        <f>IF(AND(export!$E39=0,export!$F39=2),1,0)</f>
        <v>0</v>
      </c>
      <c r="N39" s="3">
        <f>IF(AND(export!$E39=1,OR(export!$F39=0,export!$F39=2)),1,0)</f>
        <v>0</v>
      </c>
      <c r="O39" s="3">
        <f>IF(AND(export!$E39=1,export!$F39=0),1,0)</f>
        <v>0</v>
      </c>
      <c r="P39" s="5">
        <f>IF(AND(export!$E39=2,export!$F39=0),1,0)</f>
        <v>0</v>
      </c>
      <c r="Q39" s="8" t="str">
        <f>IF(AND(export!$E39=1,OR(export!$F39=0,export!$F39=1)),"TRUE","")</f>
        <v/>
      </c>
    </row>
    <row r="40" ht="14.25" hidden="1" customHeight="1">
      <c r="A40" s="7" t="s">
        <v>169</v>
      </c>
      <c r="B40" s="1" t="s">
        <v>170</v>
      </c>
      <c r="C40" s="7" t="s">
        <v>171</v>
      </c>
      <c r="D40" s="7" t="s">
        <v>172</v>
      </c>
      <c r="E40" s="10">
        <v>2.0</v>
      </c>
      <c r="F40" s="10">
        <v>2.0</v>
      </c>
      <c r="G40" s="3" t="str">
        <f t="shared" si="1"/>
        <v>False</v>
      </c>
      <c r="H40" s="3"/>
      <c r="I40" s="7"/>
      <c r="J40" s="3"/>
      <c r="K40" s="3">
        <f>IF(AND(export!$E40=0,export!$F40=1),1,0)</f>
        <v>0</v>
      </c>
      <c r="L40" s="3">
        <f>IF(AND(export!$E40=2,export!$F40=1),1,0)</f>
        <v>0</v>
      </c>
      <c r="M40" s="3">
        <f>IF(AND(export!$E40=0,export!$F40=2),1,0)</f>
        <v>0</v>
      </c>
      <c r="N40" s="3">
        <f>IF(AND(export!$E40=1,OR(export!$F40=0,export!$F40=2)),1,0)</f>
        <v>0</v>
      </c>
      <c r="O40" s="3">
        <f>IF(AND(export!$E40=1,export!$F40=0),1,0)</f>
        <v>0</v>
      </c>
      <c r="P40" s="5">
        <f>IF(AND(export!$E40=2,export!$F40=0),1,0)</f>
        <v>0</v>
      </c>
      <c r="Q40" s="8" t="str">
        <f>IF(AND(export!$E40=1,OR(export!$F40=0,export!$F40=1)),"TRUE","")</f>
        <v/>
      </c>
    </row>
    <row r="41" ht="14.25" hidden="1" customHeight="1">
      <c r="A41" s="7" t="s">
        <v>173</v>
      </c>
      <c r="B41" s="1" t="s">
        <v>174</v>
      </c>
      <c r="C41" s="7" t="s">
        <v>175</v>
      </c>
      <c r="D41" s="7" t="s">
        <v>176</v>
      </c>
      <c r="E41" s="10">
        <v>2.0</v>
      </c>
      <c r="F41" s="10">
        <v>2.0</v>
      </c>
      <c r="G41" s="3" t="str">
        <f t="shared" si="1"/>
        <v>False</v>
      </c>
      <c r="H41" s="3"/>
      <c r="I41" s="7"/>
      <c r="J41" s="3"/>
      <c r="K41" s="3">
        <f>IF(AND(export!$E41=0,export!$F41=1),1,0)</f>
        <v>0</v>
      </c>
      <c r="L41" s="3">
        <f>IF(AND(export!$E41=2,export!$F41=1),1,0)</f>
        <v>0</v>
      </c>
      <c r="M41" s="3">
        <f>IF(AND(export!$E41=0,export!$F41=2),1,0)</f>
        <v>0</v>
      </c>
      <c r="N41" s="3">
        <f>IF(AND(export!$E41=1,OR(export!$F41=0,export!$F41=2)),1,0)</f>
        <v>0</v>
      </c>
      <c r="O41" s="3">
        <f>IF(AND(export!$E41=1,export!$F41=0),1,0)</f>
        <v>0</v>
      </c>
      <c r="P41" s="5">
        <f>IF(AND(export!$E41=2,export!$F41=0),1,0)</f>
        <v>0</v>
      </c>
      <c r="Q41" s="8" t="str">
        <f>IF(AND(export!$E41=1,OR(export!$F41=0,export!$F41=1)),"TRUE","")</f>
        <v/>
      </c>
    </row>
    <row r="42" ht="14.25" hidden="1" customHeight="1">
      <c r="A42" s="7" t="s">
        <v>177</v>
      </c>
      <c r="B42" s="1" t="s">
        <v>178</v>
      </c>
      <c r="C42" s="7" t="s">
        <v>179</v>
      </c>
      <c r="D42" s="7" t="s">
        <v>180</v>
      </c>
      <c r="E42" s="10">
        <v>2.0</v>
      </c>
      <c r="F42" s="10">
        <v>2.0</v>
      </c>
      <c r="G42" s="3" t="str">
        <f t="shared" si="1"/>
        <v>False</v>
      </c>
      <c r="H42" s="3"/>
      <c r="I42" s="7"/>
      <c r="J42" s="3"/>
      <c r="K42" s="3">
        <f>IF(AND(export!$E42=0,export!$F42=1),1,0)</f>
        <v>0</v>
      </c>
      <c r="L42" s="3">
        <f>IF(AND(export!$E42=2,export!$F42=1),1,0)</f>
        <v>0</v>
      </c>
      <c r="M42" s="3">
        <f>IF(AND(export!$E42=0,export!$F42=2),1,0)</f>
        <v>0</v>
      </c>
      <c r="N42" s="3">
        <f>IF(AND(export!$E42=1,OR(export!$F42=0,export!$F42=2)),1,0)</f>
        <v>0</v>
      </c>
      <c r="O42" s="3">
        <f>IF(AND(export!$E42=1,export!$F42=0),1,0)</f>
        <v>0</v>
      </c>
      <c r="P42" s="5">
        <f>IF(AND(export!$E42=2,export!$F42=0),1,0)</f>
        <v>0</v>
      </c>
      <c r="Q42" s="8" t="str">
        <f>IF(AND(export!$E42=1,OR(export!$F42=0,export!$F42=1)),"TRUE","")</f>
        <v/>
      </c>
    </row>
    <row r="43" ht="14.25" hidden="1" customHeight="1">
      <c r="A43" s="7" t="s">
        <v>181</v>
      </c>
      <c r="B43" s="1" t="s">
        <v>182</v>
      </c>
      <c r="C43" s="7" t="s">
        <v>183</v>
      </c>
      <c r="D43" s="7" t="s">
        <v>184</v>
      </c>
      <c r="E43" s="10">
        <v>1.0</v>
      </c>
      <c r="F43" s="10">
        <v>1.0</v>
      </c>
      <c r="G43" s="3" t="str">
        <f t="shared" si="1"/>
        <v>False</v>
      </c>
      <c r="H43" s="3"/>
      <c r="I43" s="7"/>
      <c r="J43" s="3"/>
      <c r="K43" s="3">
        <f>IF(AND(export!$E43=0,export!$F43=1),1,0)</f>
        <v>0</v>
      </c>
      <c r="L43" s="3">
        <f>IF(AND(export!$E43=2,export!$F43=1),1,0)</f>
        <v>0</v>
      </c>
      <c r="M43" s="3">
        <f>IF(AND(export!$E43=0,export!$F43=2),1,0)</f>
        <v>0</v>
      </c>
      <c r="N43" s="3">
        <f>IF(AND(export!$E43=1,OR(export!$F43=0,export!$F43=2)),1,0)</f>
        <v>0</v>
      </c>
      <c r="O43" s="3">
        <f>IF(AND(export!$E43=1,export!$F43=0),1,0)</f>
        <v>0</v>
      </c>
      <c r="P43" s="5">
        <f>IF(AND(export!$E43=2,export!$F43=0),1,0)</f>
        <v>0</v>
      </c>
      <c r="Q43" s="8" t="str">
        <f>IF(AND(export!$E43=1,OR(export!$F43=0,export!$F43=1)),"TRUE","")</f>
        <v>TRUE</v>
      </c>
    </row>
    <row r="44" ht="14.25" hidden="1" customHeight="1">
      <c r="A44" s="7" t="s">
        <v>185</v>
      </c>
      <c r="B44" s="7" t="s">
        <v>186</v>
      </c>
      <c r="C44" s="7" t="s">
        <v>187</v>
      </c>
      <c r="D44" s="7" t="s">
        <v>188</v>
      </c>
      <c r="E44" s="10">
        <v>0.0</v>
      </c>
      <c r="F44" s="10">
        <v>0.0</v>
      </c>
      <c r="G44" s="3" t="str">
        <f t="shared" si="1"/>
        <v>False</v>
      </c>
      <c r="H44" s="3"/>
      <c r="I44" s="7"/>
      <c r="J44" s="3"/>
      <c r="K44" s="3">
        <f>IF(AND(export!$E44=0,export!$F44=1),1,0)</f>
        <v>0</v>
      </c>
      <c r="L44" s="3">
        <f>IF(AND(export!$E44=2,export!$F44=1),1,0)</f>
        <v>0</v>
      </c>
      <c r="M44" s="3">
        <f>IF(AND(export!$E44=0,export!$F44=2),1,0)</f>
        <v>0</v>
      </c>
      <c r="N44" s="3">
        <f>IF(AND(export!$E44=1,OR(export!$F44=0,export!$F44=2)),1,0)</f>
        <v>0</v>
      </c>
      <c r="O44" s="3">
        <f>IF(AND(export!$E44=1,export!$F44=0),1,0)</f>
        <v>0</v>
      </c>
      <c r="P44" s="5">
        <f>IF(AND(export!$E44=2,export!$F44=0),1,0)</f>
        <v>0</v>
      </c>
      <c r="Q44" s="8" t="str">
        <f>IF(AND(export!$E44=1,OR(export!$F44=0,export!$F44=1)),"TRUE","")</f>
        <v/>
      </c>
    </row>
    <row r="45" ht="14.25" hidden="1" customHeight="1">
      <c r="A45" s="7" t="s">
        <v>189</v>
      </c>
      <c r="B45" s="1" t="s">
        <v>190</v>
      </c>
      <c r="C45" s="7" t="s">
        <v>191</v>
      </c>
      <c r="D45" s="7" t="s">
        <v>192</v>
      </c>
      <c r="E45" s="10">
        <v>0.0</v>
      </c>
      <c r="F45" s="10">
        <v>0.0</v>
      </c>
      <c r="G45" s="3" t="str">
        <f t="shared" si="1"/>
        <v>False</v>
      </c>
      <c r="H45" s="3"/>
      <c r="I45" s="7"/>
      <c r="J45" s="3"/>
      <c r="K45" s="3">
        <f>IF(AND(export!$E45=0,export!$F45=1),1,0)</f>
        <v>0</v>
      </c>
      <c r="L45" s="3">
        <f>IF(AND(export!$E45=2,export!$F45=1),1,0)</f>
        <v>0</v>
      </c>
      <c r="M45" s="3">
        <f>IF(AND(export!$E45=0,export!$F45=2),1,0)</f>
        <v>0</v>
      </c>
      <c r="N45" s="3">
        <f>IF(AND(export!$E45=1,OR(export!$F45=0,export!$F45=2)),1,0)</f>
        <v>0</v>
      </c>
      <c r="O45" s="3">
        <f>IF(AND(export!$E45=1,export!$F45=0),1,0)</f>
        <v>0</v>
      </c>
      <c r="P45" s="5">
        <f>IF(AND(export!$E45=2,export!$F45=0),1,0)</f>
        <v>0</v>
      </c>
      <c r="Q45" s="8" t="str">
        <f>IF(AND(export!$E45=1,OR(export!$F45=0,export!$F45=1)),"TRUE","")</f>
        <v/>
      </c>
    </row>
    <row r="46" ht="14.25" hidden="1" customHeight="1">
      <c r="A46" s="7" t="s">
        <v>193</v>
      </c>
      <c r="B46" s="7" t="s">
        <v>194</v>
      </c>
      <c r="C46" s="7" t="s">
        <v>195</v>
      </c>
      <c r="D46" s="7" t="s">
        <v>196</v>
      </c>
      <c r="E46" s="10">
        <v>2.0</v>
      </c>
      <c r="F46" s="10">
        <v>2.0</v>
      </c>
      <c r="G46" s="3" t="str">
        <f t="shared" si="1"/>
        <v>False</v>
      </c>
      <c r="H46" s="3"/>
      <c r="I46" s="7"/>
      <c r="J46" s="3"/>
      <c r="K46" s="3">
        <f>IF(AND(export!$E46=0,export!$F46=1),1,0)</f>
        <v>0</v>
      </c>
      <c r="L46" s="3">
        <f>IF(AND(export!$E46=2,export!$F46=1),1,0)</f>
        <v>0</v>
      </c>
      <c r="M46" s="3">
        <f>IF(AND(export!$E46=0,export!$F46=2),1,0)</f>
        <v>0</v>
      </c>
      <c r="N46" s="3">
        <f>IF(AND(export!$E46=1,OR(export!$F46=0,export!$F46=2)),1,0)</f>
        <v>0</v>
      </c>
      <c r="O46" s="3">
        <f>IF(AND(export!$E46=1,export!$F46=0),1,0)</f>
        <v>0</v>
      </c>
      <c r="P46" s="5">
        <f>IF(AND(export!$E46=2,export!$F46=0),1,0)</f>
        <v>0</v>
      </c>
      <c r="Q46" s="8" t="str">
        <f>IF(AND(export!$E46=1,OR(export!$F46=0,export!$F46=1)),"TRUE","")</f>
        <v/>
      </c>
    </row>
    <row r="47" ht="14.25" customHeight="1">
      <c r="A47" s="5" t="s">
        <v>197</v>
      </c>
      <c r="B47" s="9" t="s">
        <v>198</v>
      </c>
      <c r="C47" s="7" t="s">
        <v>199</v>
      </c>
      <c r="D47" s="7" t="s">
        <v>200</v>
      </c>
      <c r="E47" s="3">
        <v>1.0</v>
      </c>
      <c r="F47" s="3">
        <v>2.0</v>
      </c>
      <c r="G47" s="3" t="str">
        <f t="shared" si="1"/>
        <v>True</v>
      </c>
      <c r="H47" s="3"/>
      <c r="I47" s="5" t="str">
        <f>contrad</f>
        <v>Users review is contradictory saying they like/hate the movie and then talk about the parts they did/didn’t like</v>
      </c>
      <c r="J47" s="3"/>
      <c r="K47" s="3">
        <f>IF(AND(export!$E47=0,export!$F47=1),1,0)</f>
        <v>0</v>
      </c>
      <c r="L47" s="3">
        <f>IF(AND(export!$E47=2,export!$F47=1),1,0)</f>
        <v>0</v>
      </c>
      <c r="M47" s="3">
        <f>IF(AND(export!$E47=0,export!$F47=2),1,0)</f>
        <v>0</v>
      </c>
      <c r="N47" s="3">
        <f>IF(AND(export!$E47=1,OR(export!$F47=0,export!$F47=2)),1,0)</f>
        <v>1</v>
      </c>
      <c r="O47" s="3">
        <f>IF(AND(export!$E47=1,export!$F47=0),1,0)</f>
        <v>0</v>
      </c>
      <c r="P47" s="5">
        <f>IF(AND(export!$E47=2,export!$F47=0),1,0)</f>
        <v>0</v>
      </c>
      <c r="Q47" s="8" t="str">
        <f>IF(AND(export!$E47=1,OR(export!$F47=0,export!$F47=1)),"TRUE","")</f>
        <v/>
      </c>
      <c r="R47" s="8"/>
      <c r="S47" s="8"/>
      <c r="T47" s="8"/>
      <c r="U47" s="8"/>
      <c r="V47" s="8"/>
      <c r="W47" s="8"/>
      <c r="X47" s="8"/>
      <c r="Y47" s="8"/>
      <c r="Z47" s="8"/>
    </row>
    <row r="48" ht="14.25" customHeight="1">
      <c r="A48" s="5" t="s">
        <v>201</v>
      </c>
      <c r="B48" s="9" t="s">
        <v>202</v>
      </c>
      <c r="C48" s="7" t="s">
        <v>203</v>
      </c>
      <c r="D48" s="7" t="s">
        <v>204</v>
      </c>
      <c r="E48" s="3">
        <v>0.0</v>
      </c>
      <c r="F48" s="3">
        <v>1.0</v>
      </c>
      <c r="G48" s="3" t="str">
        <f t="shared" si="1"/>
        <v>True</v>
      </c>
      <c r="H48" s="3"/>
      <c r="I48" s="5" t="str">
        <f>summary</f>
        <v>User provided a summary and did not provide a sentiment.</v>
      </c>
      <c r="J48" s="3"/>
      <c r="K48" s="3">
        <f>IF(AND(export!$E48=0,export!$F48=1),1,0)</f>
        <v>1</v>
      </c>
      <c r="L48" s="3">
        <f>IF(AND(export!$E48=2,export!$F48=1),1,0)</f>
        <v>0</v>
      </c>
      <c r="M48" s="3">
        <f>IF(AND(export!$E48=0,export!$F48=2),1,0)</f>
        <v>0</v>
      </c>
      <c r="N48" s="3">
        <f>IF(AND(export!$E48=1,OR(export!$F48=0,export!$F48=2)),1,0)</f>
        <v>0</v>
      </c>
      <c r="O48" s="3">
        <f>IF(AND(export!$E48=1,export!$F48=0),1,0)</f>
        <v>0</v>
      </c>
      <c r="P48" s="5">
        <f>IF(AND(export!$E48=2,export!$F48=0),1,0)</f>
        <v>0</v>
      </c>
      <c r="Q48" s="8" t="str">
        <f>IF(AND(export!$E48=1,OR(export!$F48=0,export!$F48=1)),"TRUE","")</f>
        <v/>
      </c>
      <c r="R48" s="8"/>
      <c r="S48" s="8"/>
      <c r="T48" s="8"/>
      <c r="U48" s="8"/>
      <c r="V48" s="8"/>
      <c r="W48" s="8"/>
      <c r="X48" s="8"/>
      <c r="Y48" s="8"/>
      <c r="Z48" s="8"/>
    </row>
    <row r="49" ht="14.25" customHeight="1">
      <c r="A49" s="5" t="s">
        <v>205</v>
      </c>
      <c r="B49" s="9" t="s">
        <v>206</v>
      </c>
      <c r="C49" s="7" t="s">
        <v>207</v>
      </c>
      <c r="D49" s="7" t="s">
        <v>208</v>
      </c>
      <c r="E49" s="3">
        <v>1.0</v>
      </c>
      <c r="F49" s="3">
        <v>2.0</v>
      </c>
      <c r="G49" s="3" t="str">
        <f t="shared" si="1"/>
        <v>True</v>
      </c>
      <c r="H49" s="3"/>
      <c r="I49" s="5" t="str">
        <f>summary</f>
        <v>User provided a summary and did not provide a sentiment.</v>
      </c>
      <c r="J49" s="3"/>
      <c r="K49" s="3">
        <f>IF(AND(export!$E49=0,export!$F49=1),1,0)</f>
        <v>0</v>
      </c>
      <c r="L49" s="3">
        <f>IF(AND(export!$E49=2,export!$F49=1),1,0)</f>
        <v>0</v>
      </c>
      <c r="M49" s="3">
        <f>IF(AND(export!$E49=0,export!$F49=2),1,0)</f>
        <v>0</v>
      </c>
      <c r="N49" s="3">
        <f>IF(AND(export!$E49=1,OR(export!$F49=0,export!$F49=2)),1,0)</f>
        <v>1</v>
      </c>
      <c r="O49" s="3">
        <f>IF(AND(export!$E49=1,export!$F49=0),1,0)</f>
        <v>0</v>
      </c>
      <c r="P49" s="5">
        <f>IF(AND(export!$E49=2,export!$F49=0),1,0)</f>
        <v>0</v>
      </c>
      <c r="Q49" s="8" t="str">
        <f>IF(AND(export!$E49=1,OR(export!$F49=0,export!$F49=1)),"TRUE","")</f>
        <v/>
      </c>
      <c r="R49" s="8"/>
      <c r="S49" s="8"/>
      <c r="T49" s="8"/>
      <c r="U49" s="8"/>
      <c r="V49" s="8"/>
      <c r="W49" s="8"/>
      <c r="X49" s="8"/>
      <c r="Y49" s="8"/>
      <c r="Z49" s="8"/>
    </row>
    <row r="50" ht="14.25" hidden="1" customHeight="1">
      <c r="A50" s="7" t="s">
        <v>209</v>
      </c>
      <c r="B50" s="1" t="s">
        <v>210</v>
      </c>
      <c r="C50" s="7" t="s">
        <v>211</v>
      </c>
      <c r="D50" s="7" t="s">
        <v>212</v>
      </c>
      <c r="E50" s="10">
        <v>2.0</v>
      </c>
      <c r="F50" s="10">
        <v>2.0</v>
      </c>
      <c r="G50" s="3" t="str">
        <f t="shared" si="1"/>
        <v>False</v>
      </c>
      <c r="H50" s="3"/>
      <c r="I50" s="7"/>
      <c r="J50" s="3"/>
      <c r="K50" s="3">
        <f>IF(AND(export!$E50=0,export!$F50=1),1,0)</f>
        <v>0</v>
      </c>
      <c r="L50" s="3">
        <f>IF(AND(export!$E50=2,export!$F50=1),1,0)</f>
        <v>0</v>
      </c>
      <c r="M50" s="3">
        <f>IF(AND(export!$E50=0,export!$F50=2),1,0)</f>
        <v>0</v>
      </c>
      <c r="N50" s="3">
        <f>IF(AND(export!$E50=1,OR(export!$F50=0,export!$F50=2)),1,0)</f>
        <v>0</v>
      </c>
      <c r="O50" s="3">
        <f>IF(AND(export!$E50=1,export!$F50=0),1,0)</f>
        <v>0</v>
      </c>
      <c r="P50" s="5">
        <f>IF(AND(export!$E50=2,export!$F50=0),1,0)</f>
        <v>0</v>
      </c>
      <c r="Q50" s="8" t="str">
        <f>IF(AND(export!$E50=1,OR(export!$F50=0,export!$F50=1)),"TRUE","")</f>
        <v/>
      </c>
    </row>
    <row r="51" ht="14.25" customHeight="1">
      <c r="A51" s="5" t="s">
        <v>213</v>
      </c>
      <c r="B51" s="9" t="s">
        <v>214</v>
      </c>
      <c r="C51" s="7" t="s">
        <v>215</v>
      </c>
      <c r="D51" s="7" t="s">
        <v>216</v>
      </c>
      <c r="E51" s="3">
        <v>1.0</v>
      </c>
      <c r="F51" s="3">
        <v>2.0</v>
      </c>
      <c r="G51" s="3" t="str">
        <f t="shared" si="1"/>
        <v>True</v>
      </c>
      <c r="H51" s="3"/>
      <c r="I51" s="5" t="str">
        <f>complex</f>
        <v>Vocabulary is complex and the model is likely not well to it due to the amount of data</v>
      </c>
      <c r="J51" s="3"/>
      <c r="K51" s="3">
        <f>IF(AND(export!$E51=0,export!$F51=1),1,0)</f>
        <v>0</v>
      </c>
      <c r="L51" s="3">
        <f>IF(AND(export!$E51=2,export!$F51=1),1,0)</f>
        <v>0</v>
      </c>
      <c r="M51" s="3">
        <f>IF(AND(export!$E51=0,export!$F51=2),1,0)</f>
        <v>0</v>
      </c>
      <c r="N51" s="3">
        <f>IF(AND(export!$E51=1,OR(export!$F51=0,export!$F51=2)),1,0)</f>
        <v>1</v>
      </c>
      <c r="O51" s="3">
        <f>IF(AND(export!$E51=1,export!$F51=0),1,0)</f>
        <v>0</v>
      </c>
      <c r="P51" s="5">
        <f>IF(AND(export!$E51=2,export!$F51=0),1,0)</f>
        <v>0</v>
      </c>
      <c r="Q51" s="8" t="str">
        <f>IF(AND(export!$E51=1,OR(export!$F51=0,export!$F51=1)),"TRUE","")</f>
        <v/>
      </c>
      <c r="R51" s="8"/>
      <c r="S51" s="8"/>
      <c r="T51" s="8"/>
      <c r="U51" s="8"/>
      <c r="V51" s="8"/>
      <c r="W51" s="8"/>
      <c r="X51" s="8"/>
      <c r="Y51" s="8"/>
      <c r="Z51" s="8"/>
    </row>
    <row r="52" ht="14.25" hidden="1" customHeight="1">
      <c r="A52" s="7" t="s">
        <v>217</v>
      </c>
      <c r="B52" s="7" t="s">
        <v>218</v>
      </c>
      <c r="C52" s="7" t="s">
        <v>219</v>
      </c>
      <c r="D52" s="7" t="s">
        <v>220</v>
      </c>
      <c r="E52" s="10">
        <v>0.0</v>
      </c>
      <c r="F52" s="10">
        <v>0.0</v>
      </c>
      <c r="G52" s="3" t="str">
        <f t="shared" si="1"/>
        <v>False</v>
      </c>
      <c r="H52" s="3"/>
      <c r="I52" s="7"/>
      <c r="J52" s="3"/>
      <c r="K52" s="3">
        <f>IF(AND(export!$E52=0,export!$F52=1),1,0)</f>
        <v>0</v>
      </c>
      <c r="L52" s="3">
        <f>IF(AND(export!$E52=2,export!$F52=1),1,0)</f>
        <v>0</v>
      </c>
      <c r="M52" s="3">
        <f>IF(AND(export!$E52=0,export!$F52=2),1,0)</f>
        <v>0</v>
      </c>
      <c r="N52" s="3">
        <f>IF(AND(export!$E52=1,OR(export!$F52=0,export!$F52=2)),1,0)</f>
        <v>0</v>
      </c>
      <c r="O52" s="3">
        <f>IF(AND(export!$E52=1,export!$F52=0),1,0)</f>
        <v>0</v>
      </c>
      <c r="P52" s="5">
        <f>IF(AND(export!$E52=2,export!$F52=0),1,0)</f>
        <v>0</v>
      </c>
      <c r="Q52" s="8" t="str">
        <f>IF(AND(export!$E52=1,OR(export!$F52=0,export!$F52=1)),"TRUE","")</f>
        <v/>
      </c>
    </row>
    <row r="53" ht="14.25" hidden="1" customHeight="1">
      <c r="A53" s="7" t="s">
        <v>221</v>
      </c>
      <c r="B53" s="7" t="s">
        <v>222</v>
      </c>
      <c r="C53" s="7" t="s">
        <v>223</v>
      </c>
      <c r="D53" s="7" t="s">
        <v>224</v>
      </c>
      <c r="E53" s="10">
        <v>1.0</v>
      </c>
      <c r="F53" s="10">
        <v>1.0</v>
      </c>
      <c r="G53" s="3" t="str">
        <f t="shared" si="1"/>
        <v>False</v>
      </c>
      <c r="H53" s="3"/>
      <c r="I53" s="7"/>
      <c r="J53" s="3"/>
      <c r="K53" s="3">
        <f>IF(AND(export!$E53=0,export!$F53=1),1,0)</f>
        <v>0</v>
      </c>
      <c r="L53" s="3">
        <f>IF(AND(export!$E53=2,export!$F53=1),1,0)</f>
        <v>0</v>
      </c>
      <c r="M53" s="3">
        <f>IF(AND(export!$E53=0,export!$F53=2),1,0)</f>
        <v>0</v>
      </c>
      <c r="N53" s="3">
        <f>IF(AND(export!$E53=1,OR(export!$F53=0,export!$F53=2)),1,0)</f>
        <v>0</v>
      </c>
      <c r="O53" s="3">
        <f>IF(AND(export!$E53=1,export!$F53=0),1,0)</f>
        <v>0</v>
      </c>
      <c r="P53" s="5">
        <f>IF(AND(export!$E53=2,export!$F53=0),1,0)</f>
        <v>0</v>
      </c>
      <c r="Q53" s="8" t="str">
        <f>IF(AND(export!$E53=1,OR(export!$F53=0,export!$F53=1)),"TRUE","")</f>
        <v>TRUE</v>
      </c>
    </row>
    <row r="54" ht="14.25" hidden="1" customHeight="1">
      <c r="A54" s="7" t="s">
        <v>225</v>
      </c>
      <c r="B54" s="7" t="s">
        <v>226</v>
      </c>
      <c r="C54" s="7" t="s">
        <v>227</v>
      </c>
      <c r="D54" s="7" t="s">
        <v>228</v>
      </c>
      <c r="E54" s="10">
        <v>2.0</v>
      </c>
      <c r="F54" s="10">
        <v>2.0</v>
      </c>
      <c r="G54" s="3" t="str">
        <f t="shared" si="1"/>
        <v>False</v>
      </c>
      <c r="H54" s="3"/>
      <c r="I54" s="7"/>
      <c r="J54" s="3"/>
      <c r="K54" s="3">
        <f>IF(AND(export!$E54=0,export!$F54=1),1,0)</f>
        <v>0</v>
      </c>
      <c r="L54" s="3">
        <f>IF(AND(export!$E54=2,export!$F54=1),1,0)</f>
        <v>0</v>
      </c>
      <c r="M54" s="3">
        <f>IF(AND(export!$E54=0,export!$F54=2),1,0)</f>
        <v>0</v>
      </c>
      <c r="N54" s="3">
        <f>IF(AND(export!$E54=1,OR(export!$F54=0,export!$F54=2)),1,0)</f>
        <v>0</v>
      </c>
      <c r="O54" s="3">
        <f>IF(AND(export!$E54=1,export!$F54=0),1,0)</f>
        <v>0</v>
      </c>
      <c r="P54" s="5">
        <f>IF(AND(export!$E54=2,export!$F54=0),1,0)</f>
        <v>0</v>
      </c>
      <c r="Q54" s="8" t="str">
        <f>IF(AND(export!$E54=1,OR(export!$F54=0,export!$F54=1)),"TRUE","")</f>
        <v/>
      </c>
    </row>
    <row r="55" ht="14.25" customHeight="1">
      <c r="A55" s="5" t="s">
        <v>229</v>
      </c>
      <c r="B55" s="9" t="s">
        <v>230</v>
      </c>
      <c r="C55" s="7" t="s">
        <v>231</v>
      </c>
      <c r="D55" s="7" t="s">
        <v>232</v>
      </c>
      <c r="E55" s="3">
        <v>1.0</v>
      </c>
      <c r="F55" s="3">
        <v>2.0</v>
      </c>
      <c r="G55" s="3" t="str">
        <f t="shared" si="1"/>
        <v>True</v>
      </c>
      <c r="H55" s="3"/>
      <c r="I55" s="5" t="str">
        <f>context</f>
        <v>Difficult context by using double negatives to describe sentiment, slang, colloquialisms, or sarcasm</v>
      </c>
      <c r="J55" s="3"/>
      <c r="K55" s="3">
        <f>IF(AND(export!$E55=0,export!$F55=1),1,0)</f>
        <v>0</v>
      </c>
      <c r="L55" s="3">
        <f>IF(AND(export!$E55=2,export!$F55=1),1,0)</f>
        <v>0</v>
      </c>
      <c r="M55" s="3">
        <f>IF(AND(export!$E55=0,export!$F55=2),1,0)</f>
        <v>0</v>
      </c>
      <c r="N55" s="3">
        <f>IF(AND(export!$E55=1,OR(export!$F55=0,export!$F55=2)),1,0)</f>
        <v>1</v>
      </c>
      <c r="O55" s="3">
        <f>IF(AND(export!$E55=1,export!$F55=0),1,0)</f>
        <v>0</v>
      </c>
      <c r="P55" s="5">
        <f>IF(AND(export!$E55=2,export!$F55=0),1,0)</f>
        <v>0</v>
      </c>
      <c r="Q55" s="8" t="str">
        <f>IF(AND(export!$E55=1,OR(export!$F55=0,export!$F55=1)),"TRUE","")</f>
        <v/>
      </c>
      <c r="R55" s="8"/>
      <c r="S55" s="8"/>
      <c r="T55" s="8"/>
      <c r="U55" s="8"/>
      <c r="V55" s="8"/>
      <c r="W55" s="8"/>
      <c r="X55" s="8"/>
      <c r="Y55" s="8"/>
      <c r="Z55" s="8"/>
    </row>
    <row r="56" ht="14.25" customHeight="1">
      <c r="A56" s="5" t="s">
        <v>233</v>
      </c>
      <c r="B56" s="9" t="s">
        <v>234</v>
      </c>
      <c r="C56" s="7" t="s">
        <v>235</v>
      </c>
      <c r="D56" s="7" t="s">
        <v>236</v>
      </c>
      <c r="E56" s="3">
        <v>1.0</v>
      </c>
      <c r="F56" s="3">
        <v>0.0</v>
      </c>
      <c r="G56" s="3" t="str">
        <f t="shared" si="1"/>
        <v>True</v>
      </c>
      <c r="H56" s="3"/>
      <c r="I56" s="5" t="str">
        <f>context</f>
        <v>Difficult context by using double negatives to describe sentiment, slang, colloquialisms, or sarcasm</v>
      </c>
      <c r="J56" s="3"/>
      <c r="K56" s="3">
        <f>IF(AND(export!$E56=0,export!$F56=1),1,0)</f>
        <v>0</v>
      </c>
      <c r="L56" s="3">
        <f>IF(AND(export!$E56=2,export!$F56=1),1,0)</f>
        <v>0</v>
      </c>
      <c r="M56" s="3">
        <f>IF(AND(export!$E56=0,export!$F56=2),1,0)</f>
        <v>0</v>
      </c>
      <c r="N56" s="3">
        <f>IF(AND(export!$E56=1,OR(export!$F56=0,export!$F56=2)),1,0)</f>
        <v>1</v>
      </c>
      <c r="O56" s="3">
        <f>IF(AND(export!$E56=1,export!$F56=0),1,0)</f>
        <v>1</v>
      </c>
      <c r="P56" s="5">
        <f>IF(AND(export!$E56=2,export!$F56=0),1,0)</f>
        <v>0</v>
      </c>
      <c r="Q56" s="8" t="str">
        <f>IF(AND(export!$E56=1,OR(export!$F56=0,export!$F56=1)),"TRUE","")</f>
        <v>TRUE</v>
      </c>
      <c r="R56" s="8"/>
      <c r="S56" s="8"/>
      <c r="T56" s="8"/>
      <c r="U56" s="8"/>
      <c r="V56" s="8"/>
      <c r="W56" s="8"/>
      <c r="X56" s="8"/>
      <c r="Y56" s="8"/>
      <c r="Z56" s="8"/>
    </row>
    <row r="57" ht="14.25" hidden="1" customHeight="1">
      <c r="A57" s="7" t="s">
        <v>237</v>
      </c>
      <c r="B57" s="7" t="s">
        <v>238</v>
      </c>
      <c r="C57" s="7" t="s">
        <v>239</v>
      </c>
      <c r="D57" s="7" t="s">
        <v>240</v>
      </c>
      <c r="E57" s="10">
        <v>2.0</v>
      </c>
      <c r="F57" s="10">
        <v>2.0</v>
      </c>
      <c r="G57" s="3" t="str">
        <f t="shared" si="1"/>
        <v>False</v>
      </c>
      <c r="H57" s="3"/>
      <c r="I57" s="7"/>
      <c r="J57" s="3"/>
      <c r="K57" s="3">
        <f>IF(AND(export!$E57=0,export!$F57=1),1,0)</f>
        <v>0</v>
      </c>
      <c r="L57" s="3">
        <f>IF(AND(export!$E57=2,export!$F57=1),1,0)</f>
        <v>0</v>
      </c>
      <c r="M57" s="3">
        <f>IF(AND(export!$E57=0,export!$F57=2),1,0)</f>
        <v>0</v>
      </c>
      <c r="N57" s="3">
        <f>IF(AND(export!$E57=1,OR(export!$F57=0,export!$F57=2)),1,0)</f>
        <v>0</v>
      </c>
      <c r="O57" s="3">
        <f>IF(AND(export!$E57=1,export!$F57=0),1,0)</f>
        <v>0</v>
      </c>
      <c r="P57" s="5">
        <f>IF(AND(export!$E57=2,export!$F57=0),1,0)</f>
        <v>0</v>
      </c>
      <c r="Q57" s="8" t="str">
        <f>IF(AND(export!$E57=1,OR(export!$F57=0,export!$F57=1)),"TRUE","")</f>
        <v/>
      </c>
    </row>
    <row r="58" ht="14.25" customHeight="1">
      <c r="A58" s="5" t="s">
        <v>241</v>
      </c>
      <c r="B58" s="9" t="s">
        <v>242</v>
      </c>
      <c r="C58" s="7" t="s">
        <v>243</v>
      </c>
      <c r="D58" s="7" t="s">
        <v>244</v>
      </c>
      <c r="E58" s="3">
        <v>1.0</v>
      </c>
      <c r="F58" s="3">
        <v>2.0</v>
      </c>
      <c r="G58" s="3" t="str">
        <f t="shared" si="1"/>
        <v>True</v>
      </c>
      <c r="H58" s="3"/>
      <c r="I58" s="5" t="str">
        <f>context</f>
        <v>Difficult context by using double negatives to describe sentiment, slang, colloquialisms, or sarcasm</v>
      </c>
      <c r="J58" s="3"/>
      <c r="K58" s="3">
        <f>IF(AND(export!$E58=0,export!$F58=1),1,0)</f>
        <v>0</v>
      </c>
      <c r="L58" s="3">
        <f>IF(AND(export!$E58=2,export!$F58=1),1,0)</f>
        <v>0</v>
      </c>
      <c r="M58" s="3">
        <f>IF(AND(export!$E58=0,export!$F58=2),1,0)</f>
        <v>0</v>
      </c>
      <c r="N58" s="3">
        <f>IF(AND(export!$E58=1,OR(export!$F58=0,export!$F58=2)),1,0)</f>
        <v>1</v>
      </c>
      <c r="O58" s="3">
        <f>IF(AND(export!$E58=1,export!$F58=0),1,0)</f>
        <v>0</v>
      </c>
      <c r="P58" s="5">
        <f>IF(AND(export!$E58=2,export!$F58=0),1,0)</f>
        <v>0</v>
      </c>
      <c r="Q58" s="8" t="str">
        <f>IF(AND(export!$E58=1,OR(export!$F58=0,export!$F58=1)),"TRUE","")</f>
        <v/>
      </c>
      <c r="R58" s="8"/>
      <c r="S58" s="8"/>
      <c r="T58" s="8"/>
      <c r="U58" s="8"/>
      <c r="V58" s="8"/>
      <c r="W58" s="8"/>
      <c r="X58" s="8"/>
      <c r="Y58" s="8"/>
      <c r="Z58" s="8"/>
    </row>
    <row r="59" ht="14.25" customHeight="1">
      <c r="A59" s="5" t="s">
        <v>245</v>
      </c>
      <c r="B59" s="9" t="s">
        <v>246</v>
      </c>
      <c r="C59" s="7" t="s">
        <v>247</v>
      </c>
      <c r="D59" s="7" t="s">
        <v>248</v>
      </c>
      <c r="E59" s="3">
        <v>1.0</v>
      </c>
      <c r="F59" s="3">
        <v>2.0</v>
      </c>
      <c r="G59" s="3" t="str">
        <f t="shared" si="1"/>
        <v>True</v>
      </c>
      <c r="H59" s="3"/>
      <c r="I59" s="5" t="str">
        <f>contrad</f>
        <v>Users review is contradictory saying they like/hate the movie and then talk about the parts they did/didn’t like</v>
      </c>
      <c r="J59" s="3"/>
      <c r="K59" s="3">
        <f>IF(AND(export!$E59=0,export!$F59=1),1,0)</f>
        <v>0</v>
      </c>
      <c r="L59" s="3">
        <f>IF(AND(export!$E59=2,export!$F59=1),1,0)</f>
        <v>0</v>
      </c>
      <c r="M59" s="3">
        <f>IF(AND(export!$E59=0,export!$F59=2),1,0)</f>
        <v>0</v>
      </c>
      <c r="N59" s="3">
        <f>IF(AND(export!$E59=1,OR(export!$F59=0,export!$F59=2)),1,0)</f>
        <v>1</v>
      </c>
      <c r="O59" s="3">
        <f>IF(AND(export!$E59=1,export!$F59=0),1,0)</f>
        <v>0</v>
      </c>
      <c r="P59" s="5">
        <f>IF(AND(export!$E59=2,export!$F59=0),1,0)</f>
        <v>0</v>
      </c>
      <c r="Q59" s="8" t="str">
        <f>IF(AND(export!$E59=1,OR(export!$F59=0,export!$F59=1)),"TRUE","")</f>
        <v/>
      </c>
      <c r="R59" s="8"/>
      <c r="S59" s="8"/>
      <c r="T59" s="8"/>
      <c r="U59" s="8"/>
      <c r="V59" s="8"/>
      <c r="W59" s="8"/>
      <c r="X59" s="8"/>
      <c r="Y59" s="8"/>
      <c r="Z59" s="8"/>
    </row>
    <row r="60" ht="14.25" hidden="1" customHeight="1">
      <c r="A60" s="7" t="s">
        <v>249</v>
      </c>
      <c r="B60" s="1" t="s">
        <v>250</v>
      </c>
      <c r="C60" s="7" t="s">
        <v>251</v>
      </c>
      <c r="D60" s="7" t="s">
        <v>252</v>
      </c>
      <c r="E60" s="10">
        <v>0.0</v>
      </c>
      <c r="F60" s="10">
        <v>0.0</v>
      </c>
      <c r="G60" s="3" t="str">
        <f t="shared" si="1"/>
        <v>False</v>
      </c>
      <c r="H60" s="3"/>
      <c r="I60" s="7"/>
      <c r="J60" s="3"/>
      <c r="K60" s="3">
        <f>IF(AND(export!$E60=0,export!$F60=1),1,0)</f>
        <v>0</v>
      </c>
      <c r="L60" s="3">
        <f>IF(AND(export!$E60=2,export!$F60=1),1,0)</f>
        <v>0</v>
      </c>
      <c r="M60" s="3">
        <f>IF(AND(export!$E60=0,export!$F60=2),1,0)</f>
        <v>0</v>
      </c>
      <c r="N60" s="3">
        <f>IF(AND(export!$E60=1,OR(export!$F60=0,export!$F60=2)),1,0)</f>
        <v>0</v>
      </c>
      <c r="O60" s="3">
        <f>IF(AND(export!$E60=1,export!$F60=0),1,0)</f>
        <v>0</v>
      </c>
      <c r="P60" s="5">
        <f>IF(AND(export!$E60=2,export!$F60=0),1,0)</f>
        <v>0</v>
      </c>
      <c r="Q60" s="8" t="str">
        <f>IF(AND(export!$E60=1,OR(export!$F60=0,export!$F60=1)),"TRUE","")</f>
        <v/>
      </c>
    </row>
    <row r="61" ht="14.25" customHeight="1">
      <c r="A61" s="5" t="s">
        <v>253</v>
      </c>
      <c r="B61" s="9" t="s">
        <v>254</v>
      </c>
      <c r="C61" s="7" t="s">
        <v>255</v>
      </c>
      <c r="D61" s="7" t="s">
        <v>256</v>
      </c>
      <c r="E61" s="3">
        <v>1.0</v>
      </c>
      <c r="F61" s="3">
        <v>0.0</v>
      </c>
      <c r="G61" s="3" t="str">
        <f t="shared" si="1"/>
        <v>True</v>
      </c>
      <c r="H61" s="3"/>
      <c r="I61" s="5" t="str">
        <f>contrad</f>
        <v>Users review is contradictory saying they like/hate the movie and then talk about the parts they did/didn’t like</v>
      </c>
      <c r="J61" s="3"/>
      <c r="K61" s="3">
        <f>IF(AND(export!$E61=0,export!$F61=1),1,0)</f>
        <v>0</v>
      </c>
      <c r="L61" s="3">
        <f>IF(AND(export!$E61=2,export!$F61=1),1,0)</f>
        <v>0</v>
      </c>
      <c r="M61" s="3">
        <f>IF(AND(export!$E61=0,export!$F61=2),1,0)</f>
        <v>0</v>
      </c>
      <c r="N61" s="3">
        <f>IF(AND(export!$E61=1,OR(export!$F61=0,export!$F61=2)),1,0)</f>
        <v>1</v>
      </c>
      <c r="O61" s="3">
        <f>IF(AND(export!$E61=1,export!$F61=0),1,0)</f>
        <v>1</v>
      </c>
      <c r="P61" s="5">
        <f>IF(AND(export!$E61=2,export!$F61=0),1,0)</f>
        <v>0</v>
      </c>
      <c r="Q61" s="8" t="str">
        <f>IF(AND(export!$E61=1,OR(export!$F61=0,export!$F61=1)),"TRUE","")</f>
        <v>TRUE</v>
      </c>
      <c r="R61" s="8"/>
      <c r="S61" s="8"/>
      <c r="T61" s="8"/>
      <c r="U61" s="8"/>
      <c r="V61" s="8"/>
      <c r="W61" s="8"/>
      <c r="X61" s="8"/>
      <c r="Y61" s="8"/>
      <c r="Z61" s="8"/>
    </row>
    <row r="62" ht="14.25" hidden="1" customHeight="1">
      <c r="A62" s="7" t="s">
        <v>257</v>
      </c>
      <c r="B62" s="1" t="s">
        <v>258</v>
      </c>
      <c r="C62" s="7" t="s">
        <v>259</v>
      </c>
      <c r="D62" s="7" t="s">
        <v>260</v>
      </c>
      <c r="E62" s="10">
        <v>0.0</v>
      </c>
      <c r="F62" s="10">
        <v>0.0</v>
      </c>
      <c r="G62" s="3" t="str">
        <f t="shared" si="1"/>
        <v>False</v>
      </c>
      <c r="H62" s="3"/>
      <c r="I62" s="7"/>
      <c r="J62" s="3"/>
      <c r="K62" s="3">
        <f>IF(AND(export!$E62=0,export!$F62=1),1,0)</f>
        <v>0</v>
      </c>
      <c r="L62" s="3">
        <f>IF(AND(export!$E62=2,export!$F62=1),1,0)</f>
        <v>0</v>
      </c>
      <c r="M62" s="3">
        <f>IF(AND(export!$E62=0,export!$F62=2),1,0)</f>
        <v>0</v>
      </c>
      <c r="N62" s="3">
        <f>IF(AND(export!$E62=1,OR(export!$F62=0,export!$F62=2)),1,0)</f>
        <v>0</v>
      </c>
      <c r="O62" s="3">
        <f>IF(AND(export!$E62=1,export!$F62=0),1,0)</f>
        <v>0</v>
      </c>
      <c r="P62" s="5">
        <f>IF(AND(export!$E62=2,export!$F62=0),1,0)</f>
        <v>0</v>
      </c>
      <c r="Q62" s="8" t="str">
        <f>IF(AND(export!$E62=1,OR(export!$F62=0,export!$F62=1)),"TRUE","")</f>
        <v/>
      </c>
    </row>
    <row r="63" ht="14.25" hidden="1" customHeight="1">
      <c r="A63" s="7" t="s">
        <v>261</v>
      </c>
      <c r="B63" s="1" t="s">
        <v>262</v>
      </c>
      <c r="C63" s="7" t="s">
        <v>263</v>
      </c>
      <c r="D63" s="7" t="s">
        <v>264</v>
      </c>
      <c r="E63" s="10">
        <v>0.0</v>
      </c>
      <c r="F63" s="10">
        <v>0.0</v>
      </c>
      <c r="G63" s="3" t="str">
        <f t="shared" si="1"/>
        <v>False</v>
      </c>
      <c r="H63" s="3"/>
      <c r="I63" s="7"/>
      <c r="J63" s="3"/>
      <c r="K63" s="3">
        <f>IF(AND(export!$E63=0,export!$F63=1),1,0)</f>
        <v>0</v>
      </c>
      <c r="L63" s="3">
        <f>IF(AND(export!$E63=2,export!$F63=1),1,0)</f>
        <v>0</v>
      </c>
      <c r="M63" s="3">
        <f>IF(AND(export!$E63=0,export!$F63=2),1,0)</f>
        <v>0</v>
      </c>
      <c r="N63" s="3">
        <f>IF(AND(export!$E63=1,OR(export!$F63=0,export!$F63=2)),1,0)</f>
        <v>0</v>
      </c>
      <c r="O63" s="3">
        <f>IF(AND(export!$E63=1,export!$F63=0),1,0)</f>
        <v>0</v>
      </c>
      <c r="P63" s="5">
        <f>IF(AND(export!$E63=2,export!$F63=0),1,0)</f>
        <v>0</v>
      </c>
      <c r="Q63" s="8" t="str">
        <f>IF(AND(export!$E63=1,OR(export!$F63=0,export!$F63=1)),"TRUE","")</f>
        <v/>
      </c>
    </row>
    <row r="64" ht="14.25" hidden="1" customHeight="1">
      <c r="A64" s="7" t="s">
        <v>265</v>
      </c>
      <c r="B64" s="1" t="s">
        <v>266</v>
      </c>
      <c r="C64" s="7" t="s">
        <v>267</v>
      </c>
      <c r="D64" s="7" t="s">
        <v>268</v>
      </c>
      <c r="E64" s="10">
        <v>2.0</v>
      </c>
      <c r="F64" s="10">
        <v>2.0</v>
      </c>
      <c r="G64" s="3" t="str">
        <f t="shared" si="1"/>
        <v>False</v>
      </c>
      <c r="H64" s="3"/>
      <c r="I64" s="7"/>
      <c r="J64" s="3"/>
      <c r="K64" s="3">
        <f>IF(AND(export!$E64=0,export!$F64=1),1,0)</f>
        <v>0</v>
      </c>
      <c r="L64" s="3">
        <f>IF(AND(export!$E64=2,export!$F64=1),1,0)</f>
        <v>0</v>
      </c>
      <c r="M64" s="3">
        <f>IF(AND(export!$E64=0,export!$F64=2),1,0)</f>
        <v>0</v>
      </c>
      <c r="N64" s="3">
        <f>IF(AND(export!$E64=1,OR(export!$F64=0,export!$F64=2)),1,0)</f>
        <v>0</v>
      </c>
      <c r="O64" s="3">
        <f>IF(AND(export!$E64=1,export!$F64=0),1,0)</f>
        <v>0</v>
      </c>
      <c r="P64" s="5">
        <f>IF(AND(export!$E64=2,export!$F64=0),1,0)</f>
        <v>0</v>
      </c>
      <c r="Q64" s="8" t="str">
        <f>IF(AND(export!$E64=1,OR(export!$F64=0,export!$F64=1)),"TRUE","")</f>
        <v/>
      </c>
    </row>
    <row r="65" ht="14.25" hidden="1" customHeight="1">
      <c r="A65" s="7" t="s">
        <v>269</v>
      </c>
      <c r="B65" s="7" t="s">
        <v>270</v>
      </c>
      <c r="C65" s="7" t="s">
        <v>271</v>
      </c>
      <c r="D65" s="7" t="s">
        <v>272</v>
      </c>
      <c r="E65" s="10">
        <v>0.0</v>
      </c>
      <c r="F65" s="10">
        <v>0.0</v>
      </c>
      <c r="G65" s="3" t="str">
        <f t="shared" si="1"/>
        <v>False</v>
      </c>
      <c r="H65" s="3"/>
      <c r="I65" s="7"/>
      <c r="J65" s="3"/>
      <c r="K65" s="3">
        <f>IF(AND(export!$E65=0,export!$F65=1),1,0)</f>
        <v>0</v>
      </c>
      <c r="L65" s="3">
        <f>IF(AND(export!$E65=2,export!$F65=1),1,0)</f>
        <v>0</v>
      </c>
      <c r="M65" s="3">
        <f>IF(AND(export!$E65=0,export!$F65=2),1,0)</f>
        <v>0</v>
      </c>
      <c r="N65" s="3">
        <f>IF(AND(export!$E65=1,OR(export!$F65=0,export!$F65=2)),1,0)</f>
        <v>0</v>
      </c>
      <c r="O65" s="3">
        <f>IF(AND(export!$E65=1,export!$F65=0),1,0)</f>
        <v>0</v>
      </c>
      <c r="P65" s="5">
        <f>IF(AND(export!$E65=2,export!$F65=0),1,0)</f>
        <v>0</v>
      </c>
      <c r="Q65" s="8" t="str">
        <f>IF(AND(export!$E65=1,OR(export!$F65=0,export!$F65=1)),"TRUE","")</f>
        <v/>
      </c>
    </row>
    <row r="66" ht="14.25" customHeight="1">
      <c r="A66" s="5" t="s">
        <v>273</v>
      </c>
      <c r="B66" s="9" t="s">
        <v>274</v>
      </c>
      <c r="C66" s="7" t="s">
        <v>275</v>
      </c>
      <c r="D66" s="7" t="s">
        <v>276</v>
      </c>
      <c r="E66" s="3">
        <v>0.0</v>
      </c>
      <c r="F66" s="3">
        <v>1.0</v>
      </c>
      <c r="G66" s="3" t="str">
        <f t="shared" si="1"/>
        <v>True</v>
      </c>
      <c r="H66" s="3"/>
      <c r="I66" s="5" t="str">
        <f>contrad</f>
        <v>Users review is contradictory saying they like/hate the movie and then talk about the parts they did/didn’t like</v>
      </c>
      <c r="J66" s="3"/>
      <c r="K66" s="3">
        <f>IF(AND(export!$E66=0,export!$F66=1),1,0)</f>
        <v>1</v>
      </c>
      <c r="L66" s="3">
        <f>IF(AND(export!$E66=2,export!$F66=1),1,0)</f>
        <v>0</v>
      </c>
      <c r="M66" s="3">
        <f>IF(AND(export!$E66=0,export!$F66=2),1,0)</f>
        <v>0</v>
      </c>
      <c r="N66" s="3">
        <f>IF(AND(export!$E66=1,OR(export!$F66=0,export!$F66=2)),1,0)</f>
        <v>0</v>
      </c>
      <c r="O66" s="3">
        <f>IF(AND(export!$E66=1,export!$F66=0),1,0)</f>
        <v>0</v>
      </c>
      <c r="P66" s="5">
        <f>IF(AND(export!$E66=2,export!$F66=0),1,0)</f>
        <v>0</v>
      </c>
      <c r="Q66" s="8" t="str">
        <f>IF(AND(export!$E66=1,OR(export!$F66=0,export!$F66=1)),"TRUE","")</f>
        <v/>
      </c>
      <c r="R66" s="8"/>
      <c r="S66" s="8"/>
      <c r="T66" s="8"/>
      <c r="U66" s="8"/>
      <c r="V66" s="8"/>
      <c r="W66" s="8"/>
      <c r="X66" s="8"/>
      <c r="Y66" s="8"/>
      <c r="Z66" s="8"/>
    </row>
    <row r="67" ht="14.25" customHeight="1">
      <c r="A67" s="5" t="s">
        <v>277</v>
      </c>
      <c r="B67" s="9" t="s">
        <v>278</v>
      </c>
      <c r="C67" s="7" t="s">
        <v>279</v>
      </c>
      <c r="D67" s="7" t="s">
        <v>280</v>
      </c>
      <c r="E67" s="3">
        <v>0.0</v>
      </c>
      <c r="F67" s="3">
        <v>1.0</v>
      </c>
      <c r="G67" s="3" t="str">
        <f t="shared" si="1"/>
        <v>True</v>
      </c>
      <c r="H67" s="3"/>
      <c r="I67" s="5" t="str">
        <f>contrad</f>
        <v>Users review is contradictory saying they like/hate the movie and then talk about the parts they did/didn’t like</v>
      </c>
      <c r="J67" s="3"/>
      <c r="K67" s="3">
        <f>IF(AND(export!$E67=0,export!$F67=1),1,0)</f>
        <v>1</v>
      </c>
      <c r="L67" s="3">
        <f>IF(AND(export!$E67=2,export!$F67=1),1,0)</f>
        <v>0</v>
      </c>
      <c r="M67" s="3">
        <f>IF(AND(export!$E67=0,export!$F67=2),1,0)</f>
        <v>0</v>
      </c>
      <c r="N67" s="3">
        <f>IF(AND(export!$E67=1,OR(export!$F67=0,export!$F67=2)),1,0)</f>
        <v>0</v>
      </c>
      <c r="O67" s="3">
        <f>IF(AND(export!$E67=1,export!$F67=0),1,0)</f>
        <v>0</v>
      </c>
      <c r="P67" s="5">
        <f>IF(AND(export!$E67=2,export!$F67=0),1,0)</f>
        <v>0</v>
      </c>
      <c r="Q67" s="8" t="str">
        <f>IF(AND(export!$E67=1,OR(export!$F67=0,export!$F67=1)),"TRUE","")</f>
        <v/>
      </c>
      <c r="R67" s="8"/>
      <c r="S67" s="8"/>
      <c r="T67" s="8"/>
      <c r="U67" s="8"/>
      <c r="V67" s="8"/>
      <c r="W67" s="8"/>
      <c r="X67" s="8"/>
      <c r="Y67" s="8"/>
      <c r="Z67" s="8"/>
    </row>
    <row r="68" ht="14.25" hidden="1" customHeight="1">
      <c r="A68" s="7" t="s">
        <v>281</v>
      </c>
      <c r="B68" s="1" t="s">
        <v>282</v>
      </c>
      <c r="C68" s="7" t="s">
        <v>283</v>
      </c>
      <c r="D68" s="7" t="s">
        <v>284</v>
      </c>
      <c r="E68" s="10">
        <v>2.0</v>
      </c>
      <c r="F68" s="10">
        <v>2.0</v>
      </c>
      <c r="G68" s="3" t="str">
        <f t="shared" si="1"/>
        <v>False</v>
      </c>
      <c r="H68" s="3"/>
      <c r="I68" s="7"/>
      <c r="J68" s="3"/>
      <c r="K68" s="3">
        <f>IF(AND(export!$E68=0,export!$F68=1),1,0)</f>
        <v>0</v>
      </c>
      <c r="L68" s="3">
        <f>IF(AND(export!$E68=2,export!$F68=1),1,0)</f>
        <v>0</v>
      </c>
      <c r="M68" s="3">
        <f>IF(AND(export!$E68=0,export!$F68=2),1,0)</f>
        <v>0</v>
      </c>
      <c r="N68" s="3">
        <f>IF(AND(export!$E68=1,OR(export!$F68=0,export!$F68=2)),1,0)</f>
        <v>0</v>
      </c>
      <c r="O68" s="3">
        <f>IF(AND(export!$E68=1,export!$F68=0),1,0)</f>
        <v>0</v>
      </c>
      <c r="P68" s="5">
        <f>IF(AND(export!$E68=2,export!$F68=0),1,0)</f>
        <v>0</v>
      </c>
      <c r="Q68" s="8" t="str">
        <f>IF(AND(export!$E68=1,OR(export!$F68=0,export!$F68=1)),"TRUE","")</f>
        <v/>
      </c>
    </row>
    <row r="69" ht="14.25" hidden="1" customHeight="1">
      <c r="A69" s="7" t="s">
        <v>285</v>
      </c>
      <c r="B69" s="1" t="s">
        <v>286</v>
      </c>
      <c r="C69" s="7" t="s">
        <v>287</v>
      </c>
      <c r="D69" s="7" t="s">
        <v>288</v>
      </c>
      <c r="E69" s="10">
        <v>2.0</v>
      </c>
      <c r="F69" s="10">
        <v>2.0</v>
      </c>
      <c r="G69" s="3" t="str">
        <f t="shared" si="1"/>
        <v>False</v>
      </c>
      <c r="H69" s="3"/>
      <c r="I69" s="7"/>
      <c r="J69" s="3"/>
      <c r="K69" s="3">
        <f>IF(AND(export!$E69=0,export!$F69=1),1,0)</f>
        <v>0</v>
      </c>
      <c r="L69" s="3">
        <f>IF(AND(export!$E69=2,export!$F69=1),1,0)</f>
        <v>0</v>
      </c>
      <c r="M69" s="3">
        <f>IF(AND(export!$E69=0,export!$F69=2),1,0)</f>
        <v>0</v>
      </c>
      <c r="N69" s="3">
        <f>IF(AND(export!$E69=1,OR(export!$F69=0,export!$F69=2)),1,0)</f>
        <v>0</v>
      </c>
      <c r="O69" s="3">
        <f>IF(AND(export!$E69=1,export!$F69=0),1,0)</f>
        <v>0</v>
      </c>
      <c r="P69" s="5">
        <f>IF(AND(export!$E69=2,export!$F69=0),1,0)</f>
        <v>0</v>
      </c>
      <c r="Q69" s="8" t="str">
        <f>IF(AND(export!$E69=1,OR(export!$F69=0,export!$F69=1)),"TRUE","")</f>
        <v/>
      </c>
    </row>
    <row r="70" ht="14.25" customHeight="1">
      <c r="A70" s="5" t="s">
        <v>289</v>
      </c>
      <c r="B70" s="9" t="s">
        <v>290</v>
      </c>
      <c r="C70" s="7" t="s">
        <v>291</v>
      </c>
      <c r="D70" s="7" t="s">
        <v>292</v>
      </c>
      <c r="E70" s="3">
        <v>1.0</v>
      </c>
      <c r="F70" s="3">
        <v>2.0</v>
      </c>
      <c r="G70" s="3" t="str">
        <f t="shared" si="1"/>
        <v>True</v>
      </c>
      <c r="H70" s="3"/>
      <c r="I70" s="5" t="str">
        <f>context</f>
        <v>Difficult context by using double negatives to describe sentiment, slang, colloquialisms, or sarcasm</v>
      </c>
      <c r="J70" s="3"/>
      <c r="K70" s="3">
        <f>IF(AND(export!$E70=0,export!$F70=1),1,0)</f>
        <v>0</v>
      </c>
      <c r="L70" s="3">
        <f>IF(AND(export!$E70=2,export!$F70=1),1,0)</f>
        <v>0</v>
      </c>
      <c r="M70" s="3">
        <f>IF(AND(export!$E70=0,export!$F70=2),1,0)</f>
        <v>0</v>
      </c>
      <c r="N70" s="3">
        <f>IF(AND(export!$E70=1,OR(export!$F70=0,export!$F70=2)),1,0)</f>
        <v>1</v>
      </c>
      <c r="O70" s="3">
        <f>IF(AND(export!$E70=1,export!$F70=0),1,0)</f>
        <v>0</v>
      </c>
      <c r="P70" s="5">
        <f>IF(AND(export!$E70=2,export!$F70=0),1,0)</f>
        <v>0</v>
      </c>
      <c r="Q70" s="8" t="str">
        <f>IF(AND(export!$E70=1,OR(export!$F70=0,export!$F70=1)),"TRUE","")</f>
        <v/>
      </c>
      <c r="R70" s="8"/>
      <c r="S70" s="8"/>
      <c r="T70" s="8"/>
      <c r="U70" s="8"/>
      <c r="V70" s="8"/>
      <c r="W70" s="8"/>
      <c r="X70" s="8"/>
      <c r="Y70" s="8"/>
      <c r="Z70" s="8"/>
    </row>
    <row r="71" ht="14.25" hidden="1" customHeight="1">
      <c r="A71" s="7" t="s">
        <v>293</v>
      </c>
      <c r="B71" s="1" t="s">
        <v>294</v>
      </c>
      <c r="C71" s="7" t="s">
        <v>295</v>
      </c>
      <c r="D71" s="7" t="s">
        <v>296</v>
      </c>
      <c r="E71" s="10">
        <v>2.0</v>
      </c>
      <c r="F71" s="10">
        <v>2.0</v>
      </c>
      <c r="G71" s="3" t="str">
        <f t="shared" si="1"/>
        <v>False</v>
      </c>
      <c r="H71" s="3"/>
      <c r="I71" s="7"/>
      <c r="J71" s="3"/>
      <c r="K71" s="3">
        <f>IF(AND(export!$E71=0,export!$F71=1),1,0)</f>
        <v>0</v>
      </c>
      <c r="L71" s="3">
        <f>IF(AND(export!$E71=2,export!$F71=1),1,0)</f>
        <v>0</v>
      </c>
      <c r="M71" s="3">
        <f>IF(AND(export!$E71=0,export!$F71=2),1,0)</f>
        <v>0</v>
      </c>
      <c r="N71" s="3">
        <f>IF(AND(export!$E71=1,OR(export!$F71=0,export!$F71=2)),1,0)</f>
        <v>0</v>
      </c>
      <c r="O71" s="3">
        <f>IF(AND(export!$E71=1,export!$F71=0),1,0)</f>
        <v>0</v>
      </c>
      <c r="P71" s="5">
        <f>IF(AND(export!$E71=2,export!$F71=0),1,0)</f>
        <v>0</v>
      </c>
      <c r="Q71" s="8" t="str">
        <f>IF(AND(export!$E71=1,OR(export!$F71=0,export!$F71=1)),"TRUE","")</f>
        <v/>
      </c>
    </row>
    <row r="72" ht="14.25" customHeight="1">
      <c r="A72" s="5" t="s">
        <v>297</v>
      </c>
      <c r="B72" s="9" t="s">
        <v>298</v>
      </c>
      <c r="C72" s="7" t="s">
        <v>299</v>
      </c>
      <c r="D72" s="7" t="s">
        <v>300</v>
      </c>
      <c r="E72" s="3">
        <v>1.0</v>
      </c>
      <c r="F72" s="3">
        <v>0.0</v>
      </c>
      <c r="G72" s="3" t="str">
        <f t="shared" si="1"/>
        <v>True</v>
      </c>
      <c r="H72" s="3"/>
      <c r="I72" s="5" t="str">
        <f>context</f>
        <v>Difficult context by using double negatives to describe sentiment, slang, colloquialisms, or sarcasm</v>
      </c>
      <c r="J72" s="3"/>
      <c r="K72" s="3">
        <f>IF(AND(export!$E72=0,export!$F72=1),1,0)</f>
        <v>0</v>
      </c>
      <c r="L72" s="3">
        <f>IF(AND(export!$E72=2,export!$F72=1),1,0)</f>
        <v>0</v>
      </c>
      <c r="M72" s="3">
        <f>IF(AND(export!$E72=0,export!$F72=2),1,0)</f>
        <v>0</v>
      </c>
      <c r="N72" s="3">
        <f>IF(AND(export!$E72=1,OR(export!$F72=0,export!$F72=2)),1,0)</f>
        <v>1</v>
      </c>
      <c r="O72" s="3">
        <f>IF(AND(export!$E72=1,export!$F72=0),1,0)</f>
        <v>1</v>
      </c>
      <c r="P72" s="5">
        <f>IF(AND(export!$E72=2,export!$F72=0),1,0)</f>
        <v>0</v>
      </c>
      <c r="Q72" s="8" t="str">
        <f>IF(AND(export!$E72=1,OR(export!$F72=0,export!$F72=1)),"TRUE","")</f>
        <v>TRUE</v>
      </c>
      <c r="R72" s="8"/>
      <c r="S72" s="8"/>
      <c r="T72" s="8"/>
      <c r="U72" s="8"/>
      <c r="V72" s="8"/>
      <c r="W72" s="8"/>
      <c r="X72" s="8"/>
      <c r="Y72" s="8"/>
      <c r="Z72" s="8"/>
    </row>
    <row r="73" ht="14.25" hidden="1" customHeight="1">
      <c r="A73" s="7" t="s">
        <v>301</v>
      </c>
      <c r="B73" s="1" t="s">
        <v>302</v>
      </c>
      <c r="C73" s="7" t="s">
        <v>303</v>
      </c>
      <c r="D73" s="7" t="s">
        <v>304</v>
      </c>
      <c r="E73" s="10">
        <v>0.0</v>
      </c>
      <c r="F73" s="10">
        <v>0.0</v>
      </c>
      <c r="G73" s="3" t="str">
        <f t="shared" si="1"/>
        <v>False</v>
      </c>
      <c r="H73" s="3"/>
      <c r="I73" s="7"/>
      <c r="J73" s="3"/>
      <c r="K73" s="3">
        <f>IF(AND(export!$E73=0,export!$F73=1),1,0)</f>
        <v>0</v>
      </c>
      <c r="L73" s="3">
        <f>IF(AND(export!$E73=2,export!$F73=1),1,0)</f>
        <v>0</v>
      </c>
      <c r="M73" s="3">
        <f>IF(AND(export!$E73=0,export!$F73=2),1,0)</f>
        <v>0</v>
      </c>
      <c r="N73" s="3">
        <f>IF(AND(export!$E73=1,OR(export!$F73=0,export!$F73=2)),1,0)</f>
        <v>0</v>
      </c>
      <c r="O73" s="3">
        <f>IF(AND(export!$E73=1,export!$F73=0),1,0)</f>
        <v>0</v>
      </c>
      <c r="P73" s="5">
        <f>IF(AND(export!$E73=2,export!$F73=0),1,0)</f>
        <v>0</v>
      </c>
      <c r="Q73" s="8" t="str">
        <f>IF(AND(export!$E73=1,OR(export!$F73=0,export!$F73=1)),"TRUE","")</f>
        <v/>
      </c>
    </row>
    <row r="74" ht="14.25" hidden="1" customHeight="1">
      <c r="A74" s="7" t="s">
        <v>305</v>
      </c>
      <c r="B74" s="1" t="s">
        <v>306</v>
      </c>
      <c r="C74" s="7" t="s">
        <v>307</v>
      </c>
      <c r="D74" s="7" t="s">
        <v>308</v>
      </c>
      <c r="E74" s="10">
        <v>2.0</v>
      </c>
      <c r="F74" s="10">
        <v>2.0</v>
      </c>
      <c r="G74" s="3" t="str">
        <f t="shared" si="1"/>
        <v>False</v>
      </c>
      <c r="H74" s="3"/>
      <c r="I74" s="7"/>
      <c r="J74" s="3"/>
      <c r="K74" s="3">
        <f>IF(AND(export!$E74=0,export!$F74=1),1,0)</f>
        <v>0</v>
      </c>
      <c r="L74" s="3">
        <f>IF(AND(export!$E74=2,export!$F74=1),1,0)</f>
        <v>0</v>
      </c>
      <c r="M74" s="3">
        <f>IF(AND(export!$E74=0,export!$F74=2),1,0)</f>
        <v>0</v>
      </c>
      <c r="N74" s="3">
        <f>IF(AND(export!$E74=1,OR(export!$F74=0,export!$F74=2)),1,0)</f>
        <v>0</v>
      </c>
      <c r="O74" s="3">
        <f>IF(AND(export!$E74=1,export!$F74=0),1,0)</f>
        <v>0</v>
      </c>
      <c r="P74" s="5">
        <f>IF(AND(export!$E74=2,export!$F74=0),1,0)</f>
        <v>0</v>
      </c>
      <c r="Q74" s="8" t="str">
        <f>IF(AND(export!$E74=1,OR(export!$F74=0,export!$F74=1)),"TRUE","")</f>
        <v/>
      </c>
    </row>
    <row r="75" ht="14.25" hidden="1" customHeight="1">
      <c r="A75" s="7" t="s">
        <v>309</v>
      </c>
      <c r="B75" s="1" t="s">
        <v>310</v>
      </c>
      <c r="C75" s="7" t="s">
        <v>311</v>
      </c>
      <c r="D75" s="7" t="s">
        <v>312</v>
      </c>
      <c r="E75" s="10">
        <v>0.0</v>
      </c>
      <c r="F75" s="10">
        <v>0.0</v>
      </c>
      <c r="G75" s="3" t="str">
        <f t="shared" si="1"/>
        <v>False</v>
      </c>
      <c r="H75" s="3"/>
      <c r="I75" s="7"/>
      <c r="J75" s="3"/>
      <c r="K75" s="3">
        <f>IF(AND(export!$E75=0,export!$F75=1),1,0)</f>
        <v>0</v>
      </c>
      <c r="L75" s="3">
        <f>IF(AND(export!$E75=2,export!$F75=1),1,0)</f>
        <v>0</v>
      </c>
      <c r="M75" s="3">
        <f>IF(AND(export!$E75=0,export!$F75=2),1,0)</f>
        <v>0</v>
      </c>
      <c r="N75" s="3">
        <f>IF(AND(export!$E75=1,OR(export!$F75=0,export!$F75=2)),1,0)</f>
        <v>0</v>
      </c>
      <c r="O75" s="3">
        <f>IF(AND(export!$E75=1,export!$F75=0),1,0)</f>
        <v>0</v>
      </c>
      <c r="P75" s="5">
        <f>IF(AND(export!$E75=2,export!$F75=0),1,0)</f>
        <v>0</v>
      </c>
      <c r="Q75" s="8" t="str">
        <f>IF(AND(export!$E75=1,OR(export!$F75=0,export!$F75=1)),"TRUE","")</f>
        <v/>
      </c>
    </row>
    <row r="76" ht="14.25" hidden="1" customHeight="1">
      <c r="A76" s="7" t="s">
        <v>313</v>
      </c>
      <c r="B76" s="1" t="s">
        <v>314</v>
      </c>
      <c r="C76" s="7" t="s">
        <v>315</v>
      </c>
      <c r="D76" s="7" t="s">
        <v>316</v>
      </c>
      <c r="E76" s="10">
        <v>0.0</v>
      </c>
      <c r="F76" s="10">
        <v>0.0</v>
      </c>
      <c r="G76" s="3" t="str">
        <f t="shared" si="1"/>
        <v>False</v>
      </c>
      <c r="H76" s="3"/>
      <c r="I76" s="7"/>
      <c r="J76" s="3"/>
      <c r="K76" s="3">
        <f>IF(AND(export!$E76=0,export!$F76=1),1,0)</f>
        <v>0</v>
      </c>
      <c r="L76" s="3">
        <f>IF(AND(export!$E76=2,export!$F76=1),1,0)</f>
        <v>0</v>
      </c>
      <c r="M76" s="3">
        <f>IF(AND(export!$E76=0,export!$F76=2),1,0)</f>
        <v>0</v>
      </c>
      <c r="N76" s="3">
        <f>IF(AND(export!$E76=1,OR(export!$F76=0,export!$F76=2)),1,0)</f>
        <v>0</v>
      </c>
      <c r="O76" s="3">
        <f>IF(AND(export!$E76=1,export!$F76=0),1,0)</f>
        <v>0</v>
      </c>
      <c r="P76" s="5">
        <f>IF(AND(export!$E76=2,export!$F76=0),1,0)</f>
        <v>0</v>
      </c>
      <c r="Q76" s="8" t="str">
        <f>IF(AND(export!$E76=1,OR(export!$F76=0,export!$F76=1)),"TRUE","")</f>
        <v/>
      </c>
    </row>
    <row r="77" ht="14.25" hidden="1" customHeight="1">
      <c r="A77" s="7" t="s">
        <v>317</v>
      </c>
      <c r="B77" s="7" t="s">
        <v>318</v>
      </c>
      <c r="C77" s="7" t="s">
        <v>319</v>
      </c>
      <c r="D77" s="7" t="s">
        <v>320</v>
      </c>
      <c r="E77" s="10">
        <v>2.0</v>
      </c>
      <c r="F77" s="10">
        <v>2.0</v>
      </c>
      <c r="G77" s="3" t="str">
        <f t="shared" si="1"/>
        <v>False</v>
      </c>
      <c r="H77" s="3"/>
      <c r="I77" s="7"/>
      <c r="J77" s="3"/>
      <c r="K77" s="3">
        <f>IF(AND(export!$E77=0,export!$F77=1),1,0)</f>
        <v>0</v>
      </c>
      <c r="L77" s="3">
        <f>IF(AND(export!$E77=2,export!$F77=1),1,0)</f>
        <v>0</v>
      </c>
      <c r="M77" s="3">
        <f>IF(AND(export!$E77=0,export!$F77=2),1,0)</f>
        <v>0</v>
      </c>
      <c r="N77" s="3">
        <f>IF(AND(export!$E77=1,OR(export!$F77=0,export!$F77=2)),1,0)</f>
        <v>0</v>
      </c>
      <c r="O77" s="3">
        <f>IF(AND(export!$E77=1,export!$F77=0),1,0)</f>
        <v>0</v>
      </c>
      <c r="P77" s="5">
        <f>IF(AND(export!$E77=2,export!$F77=0),1,0)</f>
        <v>0</v>
      </c>
      <c r="Q77" s="8" t="str">
        <f>IF(AND(export!$E77=1,OR(export!$F77=0,export!$F77=1)),"TRUE","")</f>
        <v/>
      </c>
    </row>
    <row r="78" ht="14.25" customHeight="1">
      <c r="A78" s="5" t="s">
        <v>321</v>
      </c>
      <c r="B78" s="9" t="s">
        <v>322</v>
      </c>
      <c r="C78" s="7" t="s">
        <v>323</v>
      </c>
      <c r="D78" s="7" t="s">
        <v>324</v>
      </c>
      <c r="E78" s="3">
        <v>0.0</v>
      </c>
      <c r="F78" s="3">
        <v>1.0</v>
      </c>
      <c r="G78" s="3" t="str">
        <f t="shared" si="1"/>
        <v>True</v>
      </c>
      <c r="H78" s="3"/>
      <c r="I78" s="5" t="str">
        <f>summary</f>
        <v>User provided a summary and did not provide a sentiment.</v>
      </c>
      <c r="J78" s="3"/>
      <c r="K78" s="3">
        <f>IF(AND(export!$E78=0,export!$F78=1),1,0)</f>
        <v>1</v>
      </c>
      <c r="L78" s="3">
        <f>IF(AND(export!$E78=2,export!$F78=1),1,0)</f>
        <v>0</v>
      </c>
      <c r="M78" s="3">
        <f>IF(AND(export!$E78=0,export!$F78=2),1,0)</f>
        <v>0</v>
      </c>
      <c r="N78" s="3">
        <f>IF(AND(export!$E78=1,OR(export!$F78=0,export!$F78=2)),1,0)</f>
        <v>0</v>
      </c>
      <c r="O78" s="3">
        <f>IF(AND(export!$E78=1,export!$F78=0),1,0)</f>
        <v>0</v>
      </c>
      <c r="P78" s="5">
        <f>IF(AND(export!$E78=2,export!$F78=0),1,0)</f>
        <v>0</v>
      </c>
      <c r="Q78" s="8" t="str">
        <f>IF(AND(export!$E78=1,OR(export!$F78=0,export!$F78=1)),"TRUE","")</f>
        <v/>
      </c>
      <c r="R78" s="8"/>
      <c r="S78" s="8"/>
      <c r="T78" s="8"/>
      <c r="U78" s="8"/>
      <c r="V78" s="8"/>
      <c r="W78" s="8"/>
      <c r="X78" s="8"/>
      <c r="Y78" s="8"/>
      <c r="Z78" s="8"/>
    </row>
    <row r="79" ht="14.25" hidden="1" customHeight="1">
      <c r="A79" s="7" t="s">
        <v>325</v>
      </c>
      <c r="B79" s="1" t="s">
        <v>326</v>
      </c>
      <c r="C79" s="7" t="s">
        <v>327</v>
      </c>
      <c r="D79" s="7" t="s">
        <v>328</v>
      </c>
      <c r="E79" s="10">
        <v>0.0</v>
      </c>
      <c r="F79" s="10">
        <v>0.0</v>
      </c>
      <c r="G79" s="3" t="str">
        <f t="shared" si="1"/>
        <v>False</v>
      </c>
      <c r="H79" s="3"/>
      <c r="I79" s="7"/>
      <c r="J79" s="3"/>
      <c r="K79" s="3">
        <f>IF(AND(export!$E79=0,export!$F79=1),1,0)</f>
        <v>0</v>
      </c>
      <c r="L79" s="3">
        <f>IF(AND(export!$E79=2,export!$F79=1),1,0)</f>
        <v>0</v>
      </c>
      <c r="M79" s="3">
        <f>IF(AND(export!$E79=0,export!$F79=2),1,0)</f>
        <v>0</v>
      </c>
      <c r="N79" s="3">
        <f>IF(AND(export!$E79=1,OR(export!$F79=0,export!$F79=2)),1,0)</f>
        <v>0</v>
      </c>
      <c r="O79" s="3">
        <f>IF(AND(export!$E79=1,export!$F79=0),1,0)</f>
        <v>0</v>
      </c>
      <c r="P79" s="5">
        <f>IF(AND(export!$E79=2,export!$F79=0),1,0)</f>
        <v>0</v>
      </c>
      <c r="Q79" s="8" t="str">
        <f>IF(AND(export!$E79=1,OR(export!$F79=0,export!$F79=1)),"TRUE","")</f>
        <v/>
      </c>
    </row>
    <row r="80" ht="14.25" customHeight="1">
      <c r="A80" s="5" t="s">
        <v>329</v>
      </c>
      <c r="B80" s="9" t="s">
        <v>330</v>
      </c>
      <c r="C80" s="7" t="s">
        <v>331</v>
      </c>
      <c r="D80" s="7" t="s">
        <v>332</v>
      </c>
      <c r="E80" s="3">
        <v>0.0</v>
      </c>
      <c r="F80" s="3">
        <v>2.0</v>
      </c>
      <c r="G80" s="3" t="str">
        <f t="shared" si="1"/>
        <v>True</v>
      </c>
      <c r="H80" s="3"/>
      <c r="I80" s="5" t="str">
        <f>context</f>
        <v>Difficult context by using double negatives to describe sentiment, slang, colloquialisms, or sarcasm</v>
      </c>
      <c r="J80" s="3"/>
      <c r="K80" s="3">
        <f>IF(AND(export!$E80=0,export!$F80=1),1,0)</f>
        <v>0</v>
      </c>
      <c r="L80" s="3">
        <f>IF(AND(export!$E80=2,export!$F80=1),1,0)</f>
        <v>0</v>
      </c>
      <c r="M80" s="3">
        <f>IF(AND(export!$E80=0,export!$F80=2),1,0)</f>
        <v>1</v>
      </c>
      <c r="N80" s="3">
        <f>IF(AND(export!$E80=1,OR(export!$F80=0,export!$F80=2)),1,0)</f>
        <v>0</v>
      </c>
      <c r="O80" s="3">
        <f>IF(AND(export!$E80=1,export!$F80=0),1,0)</f>
        <v>0</v>
      </c>
      <c r="P80" s="5">
        <f>IF(AND(export!$E80=2,export!$F80=0),1,0)</f>
        <v>0</v>
      </c>
      <c r="Q80" s="8" t="str">
        <f>IF(AND(export!$E80=1,OR(export!$F80=0,export!$F80=1)),"TRUE","")</f>
        <v/>
      </c>
      <c r="R80" s="8"/>
      <c r="S80" s="8"/>
      <c r="T80" s="8"/>
      <c r="U80" s="8"/>
      <c r="V80" s="8"/>
      <c r="W80" s="8"/>
      <c r="X80" s="8"/>
      <c r="Y80" s="8"/>
      <c r="Z80" s="8"/>
    </row>
    <row r="81" ht="14.25" customHeight="1">
      <c r="A81" s="5" t="s">
        <v>333</v>
      </c>
      <c r="B81" s="9" t="s">
        <v>334</v>
      </c>
      <c r="C81" s="7" t="s">
        <v>335</v>
      </c>
      <c r="D81" s="7" t="s">
        <v>336</v>
      </c>
      <c r="E81" s="3">
        <v>0.0</v>
      </c>
      <c r="F81" s="3">
        <v>1.0</v>
      </c>
      <c r="G81" s="3" t="str">
        <f t="shared" si="1"/>
        <v>True</v>
      </c>
      <c r="H81" s="3"/>
      <c r="I81" s="5" t="str">
        <f>summary</f>
        <v>User provided a summary and did not provide a sentiment.</v>
      </c>
      <c r="J81" s="3"/>
      <c r="K81" s="3">
        <f>IF(AND(export!$E81=0,export!$F81=1),1,0)</f>
        <v>1</v>
      </c>
      <c r="L81" s="3">
        <f>IF(AND(export!$E81=2,export!$F81=1),1,0)</f>
        <v>0</v>
      </c>
      <c r="M81" s="3">
        <f>IF(AND(export!$E81=0,export!$F81=2),1,0)</f>
        <v>0</v>
      </c>
      <c r="N81" s="3">
        <f>IF(AND(export!$E81=1,OR(export!$F81=0,export!$F81=2)),1,0)</f>
        <v>0</v>
      </c>
      <c r="O81" s="3">
        <f>IF(AND(export!$E81=1,export!$F81=0),1,0)</f>
        <v>0</v>
      </c>
      <c r="P81" s="5">
        <f>IF(AND(export!$E81=2,export!$F81=0),1,0)</f>
        <v>0</v>
      </c>
      <c r="Q81" s="8" t="str">
        <f>IF(AND(export!$E81=1,OR(export!$F81=0,export!$F81=1)),"TRUE","")</f>
        <v/>
      </c>
      <c r="R81" s="8"/>
      <c r="S81" s="8"/>
      <c r="T81" s="8"/>
      <c r="U81" s="8"/>
      <c r="V81" s="8"/>
      <c r="W81" s="8"/>
      <c r="X81" s="8"/>
      <c r="Y81" s="8"/>
      <c r="Z81" s="8"/>
    </row>
    <row r="82" ht="14.25" hidden="1" customHeight="1">
      <c r="A82" s="7" t="s">
        <v>337</v>
      </c>
      <c r="B82" s="7" t="s">
        <v>338</v>
      </c>
      <c r="C82" s="7" t="s">
        <v>339</v>
      </c>
      <c r="D82" s="7" t="s">
        <v>340</v>
      </c>
      <c r="E82" s="10">
        <v>2.0</v>
      </c>
      <c r="F82" s="10">
        <v>2.0</v>
      </c>
      <c r="G82" s="3" t="str">
        <f t="shared" si="1"/>
        <v>False</v>
      </c>
      <c r="H82" s="3"/>
      <c r="I82" s="7"/>
      <c r="J82" s="3"/>
      <c r="K82" s="3">
        <f>IF(AND(export!$E82=0,export!$F82=1),1,0)</f>
        <v>0</v>
      </c>
      <c r="L82" s="3">
        <f>IF(AND(export!$E82=2,export!$F82=1),1,0)</f>
        <v>0</v>
      </c>
      <c r="M82" s="3">
        <f>IF(AND(export!$E82=0,export!$F82=2),1,0)</f>
        <v>0</v>
      </c>
      <c r="N82" s="3">
        <f>IF(AND(export!$E82=1,OR(export!$F82=0,export!$F82=2)),1,0)</f>
        <v>0</v>
      </c>
      <c r="O82" s="3">
        <f>IF(AND(export!$E82=1,export!$F82=0),1,0)</f>
        <v>0</v>
      </c>
      <c r="P82" s="5">
        <f>IF(AND(export!$E82=2,export!$F82=0),1,0)</f>
        <v>0</v>
      </c>
      <c r="Q82" s="8" t="str">
        <f>IF(AND(export!$E82=1,OR(export!$F82=0,export!$F82=1)),"TRUE","")</f>
        <v/>
      </c>
    </row>
    <row r="83" ht="14.25" hidden="1" customHeight="1">
      <c r="A83" s="7" t="s">
        <v>341</v>
      </c>
      <c r="B83" s="1" t="s">
        <v>342</v>
      </c>
      <c r="C83" s="7" t="s">
        <v>343</v>
      </c>
      <c r="D83" s="7" t="s">
        <v>344</v>
      </c>
      <c r="E83" s="10">
        <v>0.0</v>
      </c>
      <c r="F83" s="10">
        <v>0.0</v>
      </c>
      <c r="G83" s="3" t="str">
        <f t="shared" si="1"/>
        <v>False</v>
      </c>
      <c r="H83" s="3"/>
      <c r="I83" s="7"/>
      <c r="J83" s="3"/>
      <c r="K83" s="3">
        <f>IF(AND(export!$E83=0,export!$F83=1),1,0)</f>
        <v>0</v>
      </c>
      <c r="L83" s="3">
        <f>IF(AND(export!$E83=2,export!$F83=1),1,0)</f>
        <v>0</v>
      </c>
      <c r="M83" s="3">
        <f>IF(AND(export!$E83=0,export!$F83=2),1,0)</f>
        <v>0</v>
      </c>
      <c r="N83" s="3">
        <f>IF(AND(export!$E83=1,OR(export!$F83=0,export!$F83=2)),1,0)</f>
        <v>0</v>
      </c>
      <c r="O83" s="3">
        <f>IF(AND(export!$E83=1,export!$F83=0),1,0)</f>
        <v>0</v>
      </c>
      <c r="P83" s="5">
        <f>IF(AND(export!$E83=2,export!$F83=0),1,0)</f>
        <v>0</v>
      </c>
      <c r="Q83" s="8" t="str">
        <f>IF(AND(export!$E83=1,OR(export!$F83=0,export!$F83=1)),"TRUE","")</f>
        <v/>
      </c>
    </row>
    <row r="84" ht="14.25" customHeight="1">
      <c r="A84" s="5" t="s">
        <v>345</v>
      </c>
      <c r="B84" s="9" t="s">
        <v>346</v>
      </c>
      <c r="C84" s="7" t="s">
        <v>347</v>
      </c>
      <c r="D84" s="7" t="s">
        <v>348</v>
      </c>
      <c r="E84" s="3">
        <v>1.0</v>
      </c>
      <c r="F84" s="3">
        <v>2.0</v>
      </c>
      <c r="G84" s="3" t="str">
        <f t="shared" si="1"/>
        <v>True</v>
      </c>
      <c r="H84" s="3"/>
      <c r="I84" s="5" t="str">
        <f>context</f>
        <v>Difficult context by using double negatives to describe sentiment, slang, colloquialisms, or sarcasm</v>
      </c>
      <c r="J84" s="3"/>
      <c r="K84" s="3">
        <f>IF(AND(export!$E84=0,export!$F84=1),1,0)</f>
        <v>0</v>
      </c>
      <c r="L84" s="3">
        <f>IF(AND(export!$E84=2,export!$F84=1),1,0)</f>
        <v>0</v>
      </c>
      <c r="M84" s="3">
        <f>IF(AND(export!$E84=0,export!$F84=2),1,0)</f>
        <v>0</v>
      </c>
      <c r="N84" s="3">
        <f>IF(AND(export!$E84=1,OR(export!$F84=0,export!$F84=2)),1,0)</f>
        <v>1</v>
      </c>
      <c r="O84" s="3">
        <f>IF(AND(export!$E84=1,export!$F84=0),1,0)</f>
        <v>0</v>
      </c>
      <c r="P84" s="5">
        <f>IF(AND(export!$E84=2,export!$F84=0),1,0)</f>
        <v>0</v>
      </c>
      <c r="Q84" s="8" t="str">
        <f>IF(AND(export!$E84=1,OR(export!$F84=0,export!$F84=1)),"TRUE","")</f>
        <v/>
      </c>
      <c r="R84" s="8"/>
      <c r="S84" s="8"/>
      <c r="T84" s="8"/>
      <c r="U84" s="8"/>
      <c r="V84" s="8"/>
      <c r="W84" s="8"/>
      <c r="X84" s="8"/>
      <c r="Y84" s="8"/>
      <c r="Z84" s="8"/>
    </row>
    <row r="85" ht="14.25" customHeight="1">
      <c r="A85" s="5" t="s">
        <v>349</v>
      </c>
      <c r="B85" s="9" t="s">
        <v>350</v>
      </c>
      <c r="C85" s="7" t="s">
        <v>351</v>
      </c>
      <c r="D85" s="7" t="s">
        <v>352</v>
      </c>
      <c r="E85" s="3">
        <v>2.0</v>
      </c>
      <c r="F85" s="3">
        <v>0.0</v>
      </c>
      <c r="G85" s="3" t="str">
        <f t="shared" si="1"/>
        <v>True</v>
      </c>
      <c r="H85" s="3" t="s">
        <v>353</v>
      </c>
      <c r="I85" s="9" t="str">
        <f>context</f>
        <v>Difficult context by using double negatives to describe sentiment, slang, colloquialisms, or sarcasm</v>
      </c>
      <c r="J85" s="3"/>
      <c r="K85" s="3">
        <f>IF(AND(export!$E85=0,export!$F85=1),1,0)</f>
        <v>0</v>
      </c>
      <c r="L85" s="3">
        <f>IF(AND(export!$E85=2,export!$F85=1),1,0)</f>
        <v>0</v>
      </c>
      <c r="M85" s="3">
        <f>IF(AND(export!$E85=0,export!$F85=2),1,0)</f>
        <v>0</v>
      </c>
      <c r="N85" s="3">
        <f>IF(AND(export!$E85=1,OR(export!$F85=0,export!$F85=2)),1,0)</f>
        <v>0</v>
      </c>
      <c r="O85" s="3">
        <f>IF(AND(export!$E85=1,export!$F85=0),1,0)</f>
        <v>0</v>
      </c>
      <c r="P85" s="5">
        <f>IF(AND(export!$E85=2,export!$F85=0),1,0)</f>
        <v>1</v>
      </c>
      <c r="Q85" s="8" t="str">
        <f>IF(AND(export!$E85=1,OR(export!$F85=0,export!$F85=1)),"TRUE","")</f>
        <v/>
      </c>
      <c r="R85" s="8"/>
      <c r="S85" s="8"/>
      <c r="T85" s="8"/>
      <c r="U85" s="8"/>
      <c r="V85" s="8"/>
      <c r="W85" s="8"/>
      <c r="X85" s="8"/>
      <c r="Y85" s="8"/>
      <c r="Z85" s="8"/>
    </row>
    <row r="86" ht="14.25" hidden="1" customHeight="1">
      <c r="A86" s="7" t="s">
        <v>354</v>
      </c>
      <c r="B86" s="1" t="s">
        <v>355</v>
      </c>
      <c r="C86" s="7" t="s">
        <v>356</v>
      </c>
      <c r="D86" s="7" t="s">
        <v>357</v>
      </c>
      <c r="E86" s="10">
        <v>2.0</v>
      </c>
      <c r="F86" s="10">
        <v>2.0</v>
      </c>
      <c r="G86" s="3" t="str">
        <f t="shared" si="1"/>
        <v>False</v>
      </c>
      <c r="H86" s="3"/>
      <c r="I86" s="7"/>
      <c r="J86" s="3"/>
      <c r="K86" s="3">
        <f>IF(AND(export!$E86=0,export!$F86=1),1,0)</f>
        <v>0</v>
      </c>
      <c r="L86" s="3">
        <f>IF(AND(export!$E86=2,export!$F86=1),1,0)</f>
        <v>0</v>
      </c>
      <c r="M86" s="3">
        <f>IF(AND(export!$E86=0,export!$F86=2),1,0)</f>
        <v>0</v>
      </c>
      <c r="N86" s="3">
        <f>IF(AND(export!$E86=1,OR(export!$F86=0,export!$F86=2)),1,0)</f>
        <v>0</v>
      </c>
      <c r="O86" s="3">
        <f>IF(AND(export!$E86=1,export!$F86=0),1,0)</f>
        <v>0</v>
      </c>
      <c r="P86" s="5">
        <f>IF(AND(export!$E86=2,export!$F86=0),1,0)</f>
        <v>0</v>
      </c>
      <c r="Q86" s="8" t="str">
        <f>IF(AND(export!$E86=1,OR(export!$F86=0,export!$F86=1)),"TRUE","")</f>
        <v/>
      </c>
    </row>
    <row r="87" ht="14.25" customHeight="1">
      <c r="A87" s="5" t="s">
        <v>358</v>
      </c>
      <c r="B87" s="9" t="s">
        <v>359</v>
      </c>
      <c r="C87" s="7" t="s">
        <v>360</v>
      </c>
      <c r="D87" s="7" t="s">
        <v>361</v>
      </c>
      <c r="E87" s="3">
        <v>0.0</v>
      </c>
      <c r="F87" s="3">
        <v>2.0</v>
      </c>
      <c r="G87" s="3" t="str">
        <f t="shared" si="1"/>
        <v>True</v>
      </c>
      <c r="H87" s="3"/>
      <c r="I87" s="5" t="str">
        <f>context</f>
        <v>Difficult context by using double negatives to describe sentiment, slang, colloquialisms, or sarcasm</v>
      </c>
      <c r="J87" s="3"/>
      <c r="K87" s="3">
        <f>IF(AND(export!$E87=0,export!$F87=1),1,0)</f>
        <v>0</v>
      </c>
      <c r="L87" s="3">
        <f>IF(AND(export!$E87=2,export!$F87=1),1,0)</f>
        <v>0</v>
      </c>
      <c r="M87" s="3">
        <f>IF(AND(export!$E87=0,export!$F87=2),1,0)</f>
        <v>1</v>
      </c>
      <c r="N87" s="3">
        <f>IF(AND(export!$E87=1,OR(export!$F87=0,export!$F87=2)),1,0)</f>
        <v>0</v>
      </c>
      <c r="O87" s="3">
        <f>IF(AND(export!$E87=1,export!$F87=0),1,0)</f>
        <v>0</v>
      </c>
      <c r="P87" s="5">
        <f>IF(AND(export!$E87=2,export!$F87=0),1,0)</f>
        <v>0</v>
      </c>
      <c r="Q87" s="8" t="str">
        <f>IF(AND(export!$E87=1,OR(export!$F87=0,export!$F87=1)),"TRUE","")</f>
        <v/>
      </c>
      <c r="R87" s="8"/>
      <c r="S87" s="8"/>
      <c r="T87" s="8"/>
      <c r="U87" s="8"/>
      <c r="V87" s="8"/>
      <c r="W87" s="8"/>
      <c r="X87" s="8"/>
      <c r="Y87" s="8"/>
      <c r="Z87" s="8"/>
    </row>
    <row r="88" ht="14.25" hidden="1" customHeight="1">
      <c r="A88" s="7" t="s">
        <v>362</v>
      </c>
      <c r="B88" s="1" t="s">
        <v>363</v>
      </c>
      <c r="C88" s="7" t="s">
        <v>364</v>
      </c>
      <c r="D88" s="7" t="s">
        <v>365</v>
      </c>
      <c r="E88" s="10">
        <v>2.0</v>
      </c>
      <c r="F88" s="10">
        <v>2.0</v>
      </c>
      <c r="G88" s="3" t="str">
        <f t="shared" si="1"/>
        <v>False</v>
      </c>
      <c r="H88" s="3"/>
      <c r="I88" s="7"/>
      <c r="J88" s="3"/>
      <c r="K88" s="3">
        <f>IF(AND(export!$E88=0,export!$F88=1),1,0)</f>
        <v>0</v>
      </c>
      <c r="L88" s="3">
        <f>IF(AND(export!$E88=2,export!$F88=1),1,0)</f>
        <v>0</v>
      </c>
      <c r="M88" s="3">
        <f>IF(AND(export!$E88=0,export!$F88=2),1,0)</f>
        <v>0</v>
      </c>
      <c r="N88" s="3">
        <f>IF(AND(export!$E88=1,OR(export!$F88=0,export!$F88=2)),1,0)</f>
        <v>0</v>
      </c>
      <c r="O88" s="3">
        <f>IF(AND(export!$E88=1,export!$F88=0),1,0)</f>
        <v>0</v>
      </c>
      <c r="P88" s="5">
        <f>IF(AND(export!$E88=2,export!$F88=0),1,0)</f>
        <v>0</v>
      </c>
      <c r="Q88" s="8" t="str">
        <f>IF(AND(export!$E88=1,OR(export!$F88=0,export!$F88=1)),"TRUE","")</f>
        <v/>
      </c>
    </row>
    <row r="89" ht="14.25" customHeight="1">
      <c r="A89" s="5" t="s">
        <v>366</v>
      </c>
      <c r="B89" s="9" t="s">
        <v>367</v>
      </c>
      <c r="C89" s="7" t="s">
        <v>368</v>
      </c>
      <c r="D89" s="7" t="s">
        <v>369</v>
      </c>
      <c r="E89" s="3">
        <v>1.0</v>
      </c>
      <c r="F89" s="3">
        <v>0.0</v>
      </c>
      <c r="G89" s="3" t="str">
        <f t="shared" si="1"/>
        <v>True</v>
      </c>
      <c r="H89" s="3"/>
      <c r="I89" s="5" t="str">
        <f>contrad</f>
        <v>Users review is contradictory saying they like/hate the movie and then talk about the parts they did/didn’t like</v>
      </c>
      <c r="J89" s="3"/>
      <c r="K89" s="3">
        <f>IF(AND(export!$E89=0,export!$F89=1),1,0)</f>
        <v>0</v>
      </c>
      <c r="L89" s="3">
        <f>IF(AND(export!$E89=2,export!$F89=1),1,0)</f>
        <v>0</v>
      </c>
      <c r="M89" s="3">
        <f>IF(AND(export!$E89=0,export!$F89=2),1,0)</f>
        <v>0</v>
      </c>
      <c r="N89" s="3">
        <f>IF(AND(export!$E89=1,OR(export!$F89=0,export!$F89=2)),1,0)</f>
        <v>1</v>
      </c>
      <c r="O89" s="3">
        <f>IF(AND(export!$E89=1,export!$F89=0),1,0)</f>
        <v>1</v>
      </c>
      <c r="P89" s="5">
        <f>IF(AND(export!$E89=2,export!$F89=0),1,0)</f>
        <v>0</v>
      </c>
      <c r="Q89" s="8" t="str">
        <f>IF(AND(export!$E89=1,OR(export!$F89=0,export!$F89=1)),"TRUE","")</f>
        <v>TRUE</v>
      </c>
      <c r="R89" s="8"/>
      <c r="S89" s="8"/>
      <c r="T89" s="8"/>
      <c r="U89" s="8"/>
      <c r="V89" s="8"/>
      <c r="W89" s="8"/>
      <c r="X89" s="8"/>
      <c r="Y89" s="8"/>
      <c r="Z89" s="8"/>
    </row>
    <row r="90" ht="14.25" hidden="1" customHeight="1">
      <c r="A90" s="7" t="s">
        <v>370</v>
      </c>
      <c r="B90" s="1" t="s">
        <v>371</v>
      </c>
      <c r="C90" s="7" t="s">
        <v>372</v>
      </c>
      <c r="D90" s="7" t="s">
        <v>373</v>
      </c>
      <c r="E90" s="10">
        <v>0.0</v>
      </c>
      <c r="F90" s="10">
        <v>0.0</v>
      </c>
      <c r="G90" s="3" t="str">
        <f t="shared" si="1"/>
        <v>False</v>
      </c>
      <c r="H90" s="3"/>
      <c r="I90" s="7"/>
      <c r="J90" s="3"/>
      <c r="K90" s="3">
        <f>IF(AND(export!$E90=0,export!$F90=1),1,0)</f>
        <v>0</v>
      </c>
      <c r="L90" s="3">
        <f>IF(AND(export!$E90=2,export!$F90=1),1,0)</f>
        <v>0</v>
      </c>
      <c r="M90" s="3">
        <f>IF(AND(export!$E90=0,export!$F90=2),1,0)</f>
        <v>0</v>
      </c>
      <c r="N90" s="3">
        <f>IF(AND(export!$E90=1,OR(export!$F90=0,export!$F90=2)),1,0)</f>
        <v>0</v>
      </c>
      <c r="O90" s="3">
        <f>IF(AND(export!$E90=1,export!$F90=0),1,0)</f>
        <v>0</v>
      </c>
      <c r="P90" s="5">
        <f>IF(AND(export!$E90=2,export!$F90=0),1,0)</f>
        <v>0</v>
      </c>
      <c r="Q90" s="8" t="str">
        <f>IF(AND(export!$E90=1,OR(export!$F90=0,export!$F90=1)),"TRUE","")</f>
        <v/>
      </c>
    </row>
    <row r="91" ht="14.25" hidden="1" customHeight="1">
      <c r="A91" s="7" t="s">
        <v>374</v>
      </c>
      <c r="B91" s="1" t="s">
        <v>375</v>
      </c>
      <c r="C91" s="7" t="s">
        <v>376</v>
      </c>
      <c r="D91" s="7" t="s">
        <v>377</v>
      </c>
      <c r="E91" s="10">
        <v>0.0</v>
      </c>
      <c r="F91" s="10">
        <v>0.0</v>
      </c>
      <c r="G91" s="3" t="str">
        <f t="shared" si="1"/>
        <v>False</v>
      </c>
      <c r="H91" s="3"/>
      <c r="I91" s="7"/>
      <c r="J91" s="3"/>
      <c r="K91" s="3">
        <f>IF(AND(export!$E91=0,export!$F91=1),1,0)</f>
        <v>0</v>
      </c>
      <c r="L91" s="3">
        <f>IF(AND(export!$E91=2,export!$F91=1),1,0)</f>
        <v>0</v>
      </c>
      <c r="M91" s="3">
        <f>IF(AND(export!$E91=0,export!$F91=2),1,0)</f>
        <v>0</v>
      </c>
      <c r="N91" s="3">
        <f>IF(AND(export!$E91=1,OR(export!$F91=0,export!$F91=2)),1,0)</f>
        <v>0</v>
      </c>
      <c r="O91" s="3">
        <f>IF(AND(export!$E91=1,export!$F91=0),1,0)</f>
        <v>0</v>
      </c>
      <c r="P91" s="5">
        <f>IF(AND(export!$E91=2,export!$F91=0),1,0)</f>
        <v>0</v>
      </c>
      <c r="Q91" s="8" t="str">
        <f>IF(AND(export!$E91=1,OR(export!$F91=0,export!$F91=1)),"TRUE","")</f>
        <v/>
      </c>
    </row>
    <row r="92" ht="14.25" hidden="1" customHeight="1">
      <c r="A92" s="7" t="s">
        <v>378</v>
      </c>
      <c r="B92" s="1" t="s">
        <v>379</v>
      </c>
      <c r="C92" s="7" t="s">
        <v>380</v>
      </c>
      <c r="D92" s="7" t="s">
        <v>381</v>
      </c>
      <c r="E92" s="10">
        <v>0.0</v>
      </c>
      <c r="F92" s="10">
        <v>0.0</v>
      </c>
      <c r="G92" s="3" t="str">
        <f t="shared" si="1"/>
        <v>False</v>
      </c>
      <c r="H92" s="3"/>
      <c r="I92" s="7"/>
      <c r="J92" s="3"/>
      <c r="K92" s="3">
        <f>IF(AND(export!$E92=0,export!$F92=1),1,0)</f>
        <v>0</v>
      </c>
      <c r="L92" s="3">
        <f>IF(AND(export!$E92=2,export!$F92=1),1,0)</f>
        <v>0</v>
      </c>
      <c r="M92" s="3">
        <f>IF(AND(export!$E92=0,export!$F92=2),1,0)</f>
        <v>0</v>
      </c>
      <c r="N92" s="3">
        <f>IF(AND(export!$E92=1,OR(export!$F92=0,export!$F92=2)),1,0)</f>
        <v>0</v>
      </c>
      <c r="O92" s="3">
        <f>IF(AND(export!$E92=1,export!$F92=0),1,0)</f>
        <v>0</v>
      </c>
      <c r="P92" s="5">
        <f>IF(AND(export!$E92=2,export!$F92=0),1,0)</f>
        <v>0</v>
      </c>
      <c r="Q92" s="8" t="str">
        <f>IF(AND(export!$E92=1,OR(export!$F92=0,export!$F92=1)),"TRUE","")</f>
        <v/>
      </c>
    </row>
    <row r="93" ht="14.25" customHeight="1">
      <c r="A93" s="5" t="s">
        <v>382</v>
      </c>
      <c r="B93" s="9" t="s">
        <v>383</v>
      </c>
      <c r="C93" s="7" t="s">
        <v>384</v>
      </c>
      <c r="D93" s="7" t="s">
        <v>385</v>
      </c>
      <c r="E93" s="3">
        <v>2.0</v>
      </c>
      <c r="F93" s="3">
        <v>0.0</v>
      </c>
      <c r="G93" s="3" t="str">
        <f t="shared" si="1"/>
        <v>True</v>
      </c>
      <c r="H93" s="3"/>
      <c r="I93" s="5" t="str">
        <f>contrad</f>
        <v>Users review is contradictory saying they like/hate the movie and then talk about the parts they did/didn’t like</v>
      </c>
      <c r="J93" s="3"/>
      <c r="K93" s="3">
        <f>IF(AND(export!$E93=0,export!$F93=1),1,0)</f>
        <v>0</v>
      </c>
      <c r="L93" s="3">
        <f>IF(AND(export!$E93=2,export!$F93=1),1,0)</f>
        <v>0</v>
      </c>
      <c r="M93" s="3">
        <f>IF(AND(export!$E93=0,export!$F93=2),1,0)</f>
        <v>0</v>
      </c>
      <c r="N93" s="3">
        <f>IF(AND(export!$E93=1,OR(export!$F93=0,export!$F93=2)),1,0)</f>
        <v>0</v>
      </c>
      <c r="O93" s="3">
        <f>IF(AND(export!$E93=1,export!$F93=0),1,0)</f>
        <v>0</v>
      </c>
      <c r="P93" s="5">
        <f>IF(AND(export!$E93=2,export!$F93=0),1,0)</f>
        <v>1</v>
      </c>
      <c r="Q93" s="8" t="str">
        <f>IF(AND(export!$E93=1,OR(export!$F93=0,export!$F93=1)),"TRUE","")</f>
        <v/>
      </c>
      <c r="R93" s="8"/>
      <c r="S93" s="8"/>
      <c r="T93" s="8"/>
      <c r="U93" s="8"/>
      <c r="V93" s="8"/>
      <c r="W93" s="8"/>
      <c r="X93" s="8"/>
      <c r="Y93" s="8"/>
      <c r="Z93" s="8"/>
    </row>
    <row r="94" ht="14.25" hidden="1" customHeight="1">
      <c r="A94" s="7" t="s">
        <v>386</v>
      </c>
      <c r="B94" s="1" t="s">
        <v>387</v>
      </c>
      <c r="C94" s="7" t="s">
        <v>388</v>
      </c>
      <c r="D94" s="7" t="s">
        <v>389</v>
      </c>
      <c r="E94" s="10">
        <v>0.0</v>
      </c>
      <c r="F94" s="10">
        <v>0.0</v>
      </c>
      <c r="G94" s="3" t="str">
        <f t="shared" si="1"/>
        <v>False</v>
      </c>
      <c r="H94" s="3"/>
      <c r="I94" s="7"/>
      <c r="J94" s="3"/>
      <c r="K94" s="3">
        <f>IF(AND(export!$E94=0,export!$F94=1),1,0)</f>
        <v>0</v>
      </c>
      <c r="L94" s="3">
        <f>IF(AND(export!$E94=2,export!$F94=1),1,0)</f>
        <v>0</v>
      </c>
      <c r="M94" s="3">
        <f>IF(AND(export!$E94=0,export!$F94=2),1,0)</f>
        <v>0</v>
      </c>
      <c r="N94" s="3">
        <f>IF(AND(export!$E94=1,OR(export!$F94=0,export!$F94=2)),1,0)</f>
        <v>0</v>
      </c>
      <c r="O94" s="3">
        <f>IF(AND(export!$E94=1,export!$F94=0),1,0)</f>
        <v>0</v>
      </c>
      <c r="P94" s="5">
        <f>IF(AND(export!$E94=2,export!$F94=0),1,0)</f>
        <v>0</v>
      </c>
      <c r="Q94" s="8" t="str">
        <f>IF(AND(export!$E94=1,OR(export!$F94=0,export!$F94=1)),"TRUE","")</f>
        <v/>
      </c>
    </row>
    <row r="95" ht="14.25" hidden="1" customHeight="1">
      <c r="A95" s="7" t="s">
        <v>390</v>
      </c>
      <c r="B95" s="7" t="s">
        <v>391</v>
      </c>
      <c r="C95" s="7" t="s">
        <v>392</v>
      </c>
      <c r="D95" s="7" t="s">
        <v>393</v>
      </c>
      <c r="E95" s="10">
        <v>0.0</v>
      </c>
      <c r="F95" s="10">
        <v>0.0</v>
      </c>
      <c r="G95" s="3" t="str">
        <f t="shared" si="1"/>
        <v>False</v>
      </c>
      <c r="H95" s="3"/>
      <c r="I95" s="7"/>
      <c r="J95" s="3"/>
      <c r="K95" s="3">
        <f>IF(AND(export!$E95=0,export!$F95=1),1,0)</f>
        <v>0</v>
      </c>
      <c r="L95" s="3">
        <f>IF(AND(export!$E95=2,export!$F95=1),1,0)</f>
        <v>0</v>
      </c>
      <c r="M95" s="3">
        <f>IF(AND(export!$E95=0,export!$F95=2),1,0)</f>
        <v>0</v>
      </c>
      <c r="N95" s="3">
        <f>IF(AND(export!$E95=1,OR(export!$F95=0,export!$F95=2)),1,0)</f>
        <v>0</v>
      </c>
      <c r="O95" s="3">
        <f>IF(AND(export!$E95=1,export!$F95=0),1,0)</f>
        <v>0</v>
      </c>
      <c r="P95" s="5">
        <f>IF(AND(export!$E95=2,export!$F95=0),1,0)</f>
        <v>0</v>
      </c>
      <c r="Q95" s="8" t="str">
        <f>IF(AND(export!$E95=1,OR(export!$F95=0,export!$F95=1)),"TRUE","")</f>
        <v/>
      </c>
    </row>
    <row r="96" ht="14.25" hidden="1" customHeight="1">
      <c r="A96" s="7" t="s">
        <v>394</v>
      </c>
      <c r="B96" s="1" t="s">
        <v>395</v>
      </c>
      <c r="C96" s="7" t="s">
        <v>396</v>
      </c>
      <c r="D96" s="7" t="s">
        <v>397</v>
      </c>
      <c r="E96" s="10">
        <v>2.0</v>
      </c>
      <c r="F96" s="10">
        <v>2.0</v>
      </c>
      <c r="G96" s="3" t="str">
        <f t="shared" si="1"/>
        <v>False</v>
      </c>
      <c r="H96" s="3"/>
      <c r="I96" s="7"/>
      <c r="J96" s="3"/>
      <c r="K96" s="3">
        <f>IF(AND(export!$E96=0,export!$F96=1),1,0)</f>
        <v>0</v>
      </c>
      <c r="L96" s="3">
        <f>IF(AND(export!$E96=2,export!$F96=1),1,0)</f>
        <v>0</v>
      </c>
      <c r="M96" s="3">
        <f>IF(AND(export!$E96=0,export!$F96=2),1,0)</f>
        <v>0</v>
      </c>
      <c r="N96" s="3">
        <f>IF(AND(export!$E96=1,OR(export!$F96=0,export!$F96=2)),1,0)</f>
        <v>0</v>
      </c>
      <c r="O96" s="3">
        <f>IF(AND(export!$E96=1,export!$F96=0),1,0)</f>
        <v>0</v>
      </c>
      <c r="P96" s="5">
        <f>IF(AND(export!$E96=2,export!$F96=0),1,0)</f>
        <v>0</v>
      </c>
      <c r="Q96" s="8" t="str">
        <f>IF(AND(export!$E96=1,OR(export!$F96=0,export!$F96=1)),"TRUE","")</f>
        <v/>
      </c>
    </row>
    <row r="97" ht="14.25" customHeight="1">
      <c r="A97" s="5" t="s">
        <v>398</v>
      </c>
      <c r="B97" s="9" t="s">
        <v>399</v>
      </c>
      <c r="C97" s="7" t="s">
        <v>400</v>
      </c>
      <c r="D97" s="7" t="s">
        <v>401</v>
      </c>
      <c r="E97" s="3">
        <v>0.0</v>
      </c>
      <c r="F97" s="3">
        <v>1.0</v>
      </c>
      <c r="G97" s="3" t="str">
        <f t="shared" si="1"/>
        <v>True</v>
      </c>
      <c r="H97" s="3"/>
      <c r="I97" s="5" t="str">
        <f>contrad</f>
        <v>Users review is contradictory saying they like/hate the movie and then talk about the parts they did/didn’t like</v>
      </c>
      <c r="J97" s="3"/>
      <c r="K97" s="3">
        <f>IF(AND(export!$E97=0,export!$F97=1),1,0)</f>
        <v>1</v>
      </c>
      <c r="L97" s="3">
        <f>IF(AND(export!$E97=2,export!$F97=1),1,0)</f>
        <v>0</v>
      </c>
      <c r="M97" s="3">
        <f>IF(AND(export!$E97=0,export!$F97=2),1,0)</f>
        <v>0</v>
      </c>
      <c r="N97" s="3">
        <f>IF(AND(export!$E97=1,OR(export!$F97=0,export!$F97=2)),1,0)</f>
        <v>0</v>
      </c>
      <c r="O97" s="3">
        <f>IF(AND(export!$E97=1,export!$F97=0),1,0)</f>
        <v>0</v>
      </c>
      <c r="P97" s="5">
        <f>IF(AND(export!$E97=2,export!$F97=0),1,0)</f>
        <v>0</v>
      </c>
      <c r="Q97" s="8" t="str">
        <f>IF(AND(export!$E97=1,OR(export!$F97=0,export!$F97=1)),"TRUE","")</f>
        <v/>
      </c>
      <c r="R97" s="8"/>
      <c r="S97" s="8"/>
      <c r="T97" s="8"/>
      <c r="U97" s="8"/>
      <c r="V97" s="8"/>
      <c r="W97" s="8"/>
      <c r="X97" s="8"/>
      <c r="Y97" s="8"/>
      <c r="Z97" s="8"/>
    </row>
    <row r="98" ht="14.25" hidden="1" customHeight="1">
      <c r="A98" s="7" t="s">
        <v>402</v>
      </c>
      <c r="B98" s="1" t="s">
        <v>403</v>
      </c>
      <c r="C98" s="7" t="s">
        <v>404</v>
      </c>
      <c r="D98" s="7" t="s">
        <v>405</v>
      </c>
      <c r="E98" s="10">
        <v>2.0</v>
      </c>
      <c r="F98" s="10">
        <v>2.0</v>
      </c>
      <c r="G98" s="3" t="str">
        <f t="shared" si="1"/>
        <v>False</v>
      </c>
      <c r="H98" s="3"/>
      <c r="I98" s="7"/>
      <c r="J98" s="3"/>
      <c r="K98" s="3">
        <f>IF(AND(export!$E98=0,export!$F98=1),1,0)</f>
        <v>0</v>
      </c>
      <c r="L98" s="3">
        <f>IF(AND(export!$E98=2,export!$F98=1),1,0)</f>
        <v>0</v>
      </c>
      <c r="M98" s="3">
        <f>IF(AND(export!$E98=0,export!$F98=2),1,0)</f>
        <v>0</v>
      </c>
      <c r="N98" s="3">
        <f>IF(AND(export!$E98=1,OR(export!$F98=0,export!$F98=2)),1,0)</f>
        <v>0</v>
      </c>
      <c r="O98" s="3">
        <f>IF(AND(export!$E98=1,export!$F98=0),1,0)</f>
        <v>0</v>
      </c>
      <c r="P98" s="5">
        <f>IF(AND(export!$E98=2,export!$F98=0),1,0)</f>
        <v>0</v>
      </c>
      <c r="Q98" s="8" t="str">
        <f>IF(AND(export!$E98=1,OR(export!$F98=0,export!$F98=1)),"TRUE","")</f>
        <v/>
      </c>
    </row>
    <row r="99" ht="14.25" hidden="1" customHeight="1">
      <c r="A99" s="7" t="s">
        <v>406</v>
      </c>
      <c r="B99" s="7" t="s">
        <v>407</v>
      </c>
      <c r="C99" s="7" t="s">
        <v>408</v>
      </c>
      <c r="D99" s="7" t="s">
        <v>409</v>
      </c>
      <c r="E99" s="10">
        <v>0.0</v>
      </c>
      <c r="F99" s="10">
        <v>0.0</v>
      </c>
      <c r="G99" s="3" t="str">
        <f t="shared" si="1"/>
        <v>False</v>
      </c>
      <c r="H99" s="3"/>
      <c r="I99" s="7"/>
      <c r="J99" s="3"/>
      <c r="K99" s="3">
        <f>IF(AND(export!$E99=0,export!$F99=1),1,0)</f>
        <v>0</v>
      </c>
      <c r="L99" s="3">
        <f>IF(AND(export!$E99=2,export!$F99=1),1,0)</f>
        <v>0</v>
      </c>
      <c r="M99" s="3">
        <f>IF(AND(export!$E99=0,export!$F99=2),1,0)</f>
        <v>0</v>
      </c>
      <c r="N99" s="3">
        <f>IF(AND(export!$E99=1,OR(export!$F99=0,export!$F99=2)),1,0)</f>
        <v>0</v>
      </c>
      <c r="O99" s="3">
        <f>IF(AND(export!$E99=1,export!$F99=0),1,0)</f>
        <v>0</v>
      </c>
      <c r="P99" s="5">
        <f>IF(AND(export!$E99=2,export!$F99=0),1,0)</f>
        <v>0</v>
      </c>
      <c r="Q99" s="8" t="str">
        <f>IF(AND(export!$E99=1,OR(export!$F99=0,export!$F99=1)),"TRUE","")</f>
        <v/>
      </c>
    </row>
    <row r="100" ht="14.25" hidden="1" customHeight="1">
      <c r="A100" s="7" t="s">
        <v>410</v>
      </c>
      <c r="B100" s="7" t="s">
        <v>411</v>
      </c>
      <c r="C100" s="7" t="s">
        <v>412</v>
      </c>
      <c r="D100" s="7" t="s">
        <v>413</v>
      </c>
      <c r="E100" s="10">
        <v>0.0</v>
      </c>
      <c r="F100" s="10">
        <v>0.0</v>
      </c>
      <c r="G100" s="3" t="str">
        <f t="shared" si="1"/>
        <v>False</v>
      </c>
      <c r="H100" s="3"/>
      <c r="I100" s="7"/>
      <c r="J100" s="3"/>
      <c r="K100" s="3">
        <f>IF(AND(export!$E100=0,export!$F100=1),1,0)</f>
        <v>0</v>
      </c>
      <c r="L100" s="3">
        <f>IF(AND(export!$E100=2,export!$F100=1),1,0)</f>
        <v>0</v>
      </c>
      <c r="M100" s="3">
        <f>IF(AND(export!$E100=0,export!$F100=2),1,0)</f>
        <v>0</v>
      </c>
      <c r="N100" s="3">
        <f>IF(AND(export!$E100=1,OR(export!$F100=0,export!$F100=2)),1,0)</f>
        <v>0</v>
      </c>
      <c r="O100" s="3">
        <f>IF(AND(export!$E100=1,export!$F100=0),1,0)</f>
        <v>0</v>
      </c>
      <c r="P100" s="5">
        <f>IF(AND(export!$E100=2,export!$F100=0),1,0)</f>
        <v>0</v>
      </c>
      <c r="Q100" s="8" t="str">
        <f>IF(AND(export!$E100=1,OR(export!$F100=0,export!$F100=1)),"TRUE","")</f>
        <v/>
      </c>
    </row>
    <row r="101" ht="14.25" hidden="1" customHeight="1">
      <c r="A101" s="7" t="s">
        <v>414</v>
      </c>
      <c r="B101" s="1" t="s">
        <v>415</v>
      </c>
      <c r="C101" s="7" t="s">
        <v>416</v>
      </c>
      <c r="D101" s="7" t="s">
        <v>417</v>
      </c>
      <c r="E101" s="10">
        <v>0.0</v>
      </c>
      <c r="F101" s="10">
        <v>0.0</v>
      </c>
      <c r="G101" s="3" t="str">
        <f t="shared" si="1"/>
        <v>False</v>
      </c>
      <c r="H101" s="3"/>
      <c r="I101" s="7"/>
      <c r="J101" s="3"/>
      <c r="K101" s="3">
        <f>IF(AND(export!$E101=0,export!$F101=1),1,0)</f>
        <v>0</v>
      </c>
      <c r="L101" s="3">
        <f>IF(AND(export!$E101=2,export!$F101=1),1,0)</f>
        <v>0</v>
      </c>
      <c r="M101" s="3">
        <f>IF(AND(export!$E101=0,export!$F101=2),1,0)</f>
        <v>0</v>
      </c>
      <c r="N101" s="3">
        <f>IF(AND(export!$E101=1,OR(export!$F101=0,export!$F101=2)),1,0)</f>
        <v>0</v>
      </c>
      <c r="O101" s="3">
        <f>IF(AND(export!$E101=1,export!$F101=0),1,0)</f>
        <v>0</v>
      </c>
      <c r="P101" s="5">
        <f>IF(AND(export!$E101=2,export!$F101=0),1,0)</f>
        <v>0</v>
      </c>
      <c r="Q101" s="8" t="str">
        <f>IF(AND(export!$E101=1,OR(export!$F101=0,export!$F101=1)),"TRUE","")</f>
        <v/>
      </c>
    </row>
    <row r="102" ht="14.25" customHeight="1">
      <c r="A102" s="5" t="s">
        <v>418</v>
      </c>
      <c r="B102" s="9" t="s">
        <v>419</v>
      </c>
      <c r="C102" s="7" t="s">
        <v>420</v>
      </c>
      <c r="D102" s="7" t="s">
        <v>421</v>
      </c>
      <c r="E102" s="3">
        <v>2.0</v>
      </c>
      <c r="F102" s="3">
        <v>1.0</v>
      </c>
      <c r="G102" s="3" t="str">
        <f t="shared" si="1"/>
        <v>True</v>
      </c>
      <c r="H102" s="3"/>
      <c r="I102" s="5" t="str">
        <f>summary</f>
        <v>User provided a summary and did not provide a sentiment.</v>
      </c>
      <c r="J102" s="3"/>
      <c r="K102" s="3">
        <f>IF(AND(export!$E102=0,export!$F102=1),1,0)</f>
        <v>0</v>
      </c>
      <c r="L102" s="3">
        <f>IF(AND(export!$E102=2,export!$F102=1),1,0)</f>
        <v>1</v>
      </c>
      <c r="M102" s="3">
        <f>IF(AND(export!$E102=0,export!$F102=2),1,0)</f>
        <v>0</v>
      </c>
      <c r="N102" s="3">
        <f>IF(AND(export!$E102=1,OR(export!$F102=0,export!$F102=2)),1,0)</f>
        <v>0</v>
      </c>
      <c r="O102" s="3">
        <f>IF(AND(export!$E102=1,export!$F102=0),1,0)</f>
        <v>0</v>
      </c>
      <c r="P102" s="5">
        <f>IF(AND(export!$E102=2,export!$F102=0),1,0)</f>
        <v>0</v>
      </c>
      <c r="Q102" s="8" t="str">
        <f>IF(AND(export!$E102=1,OR(export!$F102=0,export!$F102=1)),"TRUE","")</f>
        <v/>
      </c>
      <c r="R102" s="8"/>
      <c r="S102" s="8"/>
      <c r="T102" s="8"/>
      <c r="U102" s="8"/>
      <c r="V102" s="8"/>
      <c r="W102" s="8"/>
      <c r="X102" s="8"/>
      <c r="Y102" s="8"/>
      <c r="Z102" s="8"/>
    </row>
    <row r="103" ht="14.25" hidden="1" customHeight="1">
      <c r="A103" s="7" t="s">
        <v>422</v>
      </c>
      <c r="B103" s="7" t="s">
        <v>423</v>
      </c>
      <c r="C103" s="7" t="s">
        <v>424</v>
      </c>
      <c r="D103" s="7" t="s">
        <v>425</v>
      </c>
      <c r="E103" s="10">
        <v>2.0</v>
      </c>
      <c r="F103" s="10">
        <v>2.0</v>
      </c>
      <c r="G103" s="3" t="str">
        <f t="shared" si="1"/>
        <v>False</v>
      </c>
      <c r="H103" s="3"/>
      <c r="I103" s="7"/>
      <c r="J103" s="3"/>
      <c r="K103" s="3">
        <f>IF(AND(export!$E103=0,export!$F103=1),1,0)</f>
        <v>0</v>
      </c>
      <c r="L103" s="3">
        <f>IF(AND(export!$E103=2,export!$F103=1),1,0)</f>
        <v>0</v>
      </c>
      <c r="M103" s="3">
        <f>IF(AND(export!$E103=0,export!$F103=2),1,0)</f>
        <v>0</v>
      </c>
      <c r="N103" s="3">
        <f>IF(AND(export!$E103=1,OR(export!$F103=0,export!$F103=2)),1,0)</f>
        <v>0</v>
      </c>
      <c r="O103" s="3">
        <f>IF(AND(export!$E103=1,export!$F103=0),1,0)</f>
        <v>0</v>
      </c>
      <c r="P103" s="5">
        <f>IF(AND(export!$E103=2,export!$F103=0),1,0)</f>
        <v>0</v>
      </c>
      <c r="Q103" s="8" t="str">
        <f>IF(AND(export!$E103=1,OR(export!$F103=0,export!$F103=1)),"TRUE","")</f>
        <v/>
      </c>
    </row>
    <row r="104" ht="14.25" hidden="1" customHeight="1">
      <c r="A104" s="7" t="s">
        <v>426</v>
      </c>
      <c r="B104" s="7" t="s">
        <v>427</v>
      </c>
      <c r="C104" s="7" t="s">
        <v>428</v>
      </c>
      <c r="D104" s="7" t="s">
        <v>429</v>
      </c>
      <c r="E104" s="10">
        <v>0.0</v>
      </c>
      <c r="F104" s="10">
        <v>0.0</v>
      </c>
      <c r="G104" s="3" t="str">
        <f t="shared" si="1"/>
        <v>False</v>
      </c>
      <c r="H104" s="3"/>
      <c r="I104" s="7"/>
      <c r="J104" s="3"/>
      <c r="K104" s="3">
        <f>IF(AND(export!$E104=0,export!$F104=1),1,0)</f>
        <v>0</v>
      </c>
      <c r="L104" s="3">
        <f>IF(AND(export!$E104=2,export!$F104=1),1,0)</f>
        <v>0</v>
      </c>
      <c r="M104" s="3">
        <f>IF(AND(export!$E104=0,export!$F104=2),1,0)</f>
        <v>0</v>
      </c>
      <c r="N104" s="3">
        <f>IF(AND(export!$E104=1,OR(export!$F104=0,export!$F104=2)),1,0)</f>
        <v>0</v>
      </c>
      <c r="O104" s="3">
        <f>IF(AND(export!$E104=1,export!$F104=0),1,0)</f>
        <v>0</v>
      </c>
      <c r="P104" s="5">
        <f>IF(AND(export!$E104=2,export!$F104=0),1,0)</f>
        <v>0</v>
      </c>
      <c r="Q104" s="8" t="str">
        <f>IF(AND(export!$E104=1,OR(export!$F104=0,export!$F104=1)),"TRUE","")</f>
        <v/>
      </c>
    </row>
    <row r="105" ht="14.25" hidden="1" customHeight="1">
      <c r="A105" s="7" t="s">
        <v>430</v>
      </c>
      <c r="B105" s="7" t="s">
        <v>431</v>
      </c>
      <c r="C105" s="7" t="s">
        <v>432</v>
      </c>
      <c r="D105" s="7" t="s">
        <v>433</v>
      </c>
      <c r="E105" s="10">
        <v>2.0</v>
      </c>
      <c r="F105" s="10">
        <v>2.0</v>
      </c>
      <c r="G105" s="3" t="str">
        <f t="shared" si="1"/>
        <v>False</v>
      </c>
      <c r="H105" s="3"/>
      <c r="I105" s="7"/>
      <c r="J105" s="3"/>
      <c r="K105" s="3">
        <f>IF(AND(export!$E105=0,export!$F105=1),1,0)</f>
        <v>0</v>
      </c>
      <c r="L105" s="3">
        <f>IF(AND(export!$E105=2,export!$F105=1),1,0)</f>
        <v>0</v>
      </c>
      <c r="M105" s="3">
        <f>IF(AND(export!$E105=0,export!$F105=2),1,0)</f>
        <v>0</v>
      </c>
      <c r="N105" s="3">
        <f>IF(AND(export!$E105=1,OR(export!$F105=0,export!$F105=2)),1,0)</f>
        <v>0</v>
      </c>
      <c r="O105" s="3">
        <f>IF(AND(export!$E105=1,export!$F105=0),1,0)</f>
        <v>0</v>
      </c>
      <c r="P105" s="5">
        <f>IF(AND(export!$E105=2,export!$F105=0),1,0)</f>
        <v>0</v>
      </c>
      <c r="Q105" s="8" t="str">
        <f>IF(AND(export!$E105=1,OR(export!$F105=0,export!$F105=1)),"TRUE","")</f>
        <v/>
      </c>
    </row>
    <row r="106" ht="14.25" customHeight="1">
      <c r="A106" s="5" t="s">
        <v>434</v>
      </c>
      <c r="B106" s="9" t="s">
        <v>435</v>
      </c>
      <c r="C106" s="7" t="s">
        <v>436</v>
      </c>
      <c r="D106" s="7" t="s">
        <v>437</v>
      </c>
      <c r="E106" s="3">
        <v>0.0</v>
      </c>
      <c r="F106" s="3">
        <v>2.0</v>
      </c>
      <c r="G106" s="3" t="str">
        <f t="shared" si="1"/>
        <v>True</v>
      </c>
      <c r="H106" s="3"/>
      <c r="I106" s="5" t="str">
        <f>contrad</f>
        <v>Users review is contradictory saying they like/hate the movie and then talk about the parts they did/didn’t like</v>
      </c>
      <c r="J106" s="3"/>
      <c r="K106" s="3">
        <f>IF(AND(export!$E106=0,export!$F106=1),1,0)</f>
        <v>0</v>
      </c>
      <c r="L106" s="3">
        <f>IF(AND(export!$E106=2,export!$F106=1),1,0)</f>
        <v>0</v>
      </c>
      <c r="M106" s="3">
        <f>IF(AND(export!$E106=0,export!$F106=2),1,0)</f>
        <v>1</v>
      </c>
      <c r="N106" s="3">
        <f>IF(AND(export!$E106=1,OR(export!$F106=0,export!$F106=2)),1,0)</f>
        <v>0</v>
      </c>
      <c r="O106" s="3">
        <f>IF(AND(export!$E106=1,export!$F106=0),1,0)</f>
        <v>0</v>
      </c>
      <c r="P106" s="5">
        <f>IF(AND(export!$E106=2,export!$F106=0),1,0)</f>
        <v>0</v>
      </c>
      <c r="Q106" s="8" t="str">
        <f>IF(AND(export!$E106=1,OR(export!$F106=0,export!$F106=1)),"TRUE","")</f>
        <v/>
      </c>
      <c r="R106" s="8"/>
      <c r="S106" s="8"/>
      <c r="T106" s="8"/>
      <c r="U106" s="8"/>
      <c r="V106" s="8"/>
      <c r="W106" s="8"/>
      <c r="X106" s="8"/>
      <c r="Y106" s="8"/>
      <c r="Z106" s="8"/>
    </row>
    <row r="107" ht="14.25" customHeight="1">
      <c r="A107" s="5" t="s">
        <v>438</v>
      </c>
      <c r="B107" s="9" t="s">
        <v>439</v>
      </c>
      <c r="C107" s="7" t="s">
        <v>440</v>
      </c>
      <c r="D107" s="7" t="s">
        <v>441</v>
      </c>
      <c r="E107" s="3">
        <v>1.0</v>
      </c>
      <c r="F107" s="3">
        <v>2.0</v>
      </c>
      <c r="G107" s="3" t="str">
        <f t="shared" si="1"/>
        <v>True</v>
      </c>
      <c r="H107" s="3"/>
      <c r="I107" s="5" t="str">
        <f>contrad</f>
        <v>Users review is contradictory saying they like/hate the movie and then talk about the parts they did/didn’t like</v>
      </c>
      <c r="J107" s="3"/>
      <c r="K107" s="3">
        <f>IF(AND(export!$E107=0,export!$F107=1),1,0)</f>
        <v>0</v>
      </c>
      <c r="L107" s="3">
        <f>IF(AND(export!$E107=2,export!$F107=1),1,0)</f>
        <v>0</v>
      </c>
      <c r="M107" s="3">
        <f>IF(AND(export!$E107=0,export!$F107=2),1,0)</f>
        <v>0</v>
      </c>
      <c r="N107" s="3">
        <f>IF(AND(export!$E107=1,OR(export!$F107=0,export!$F107=2)),1,0)</f>
        <v>1</v>
      </c>
      <c r="O107" s="3">
        <f>IF(AND(export!$E107=1,export!$F107=0),1,0)</f>
        <v>0</v>
      </c>
      <c r="P107" s="5">
        <f>IF(AND(export!$E107=2,export!$F107=0),1,0)</f>
        <v>0</v>
      </c>
      <c r="Q107" s="8" t="str">
        <f>IF(AND(export!$E107=1,OR(export!$F107=0,export!$F107=1)),"TRUE","")</f>
        <v/>
      </c>
      <c r="R107" s="8"/>
      <c r="S107" s="8"/>
      <c r="T107" s="8"/>
      <c r="U107" s="8"/>
      <c r="V107" s="8"/>
      <c r="W107" s="8"/>
      <c r="X107" s="8"/>
      <c r="Y107" s="8"/>
      <c r="Z107" s="8"/>
    </row>
    <row r="108" ht="14.25" hidden="1" customHeight="1">
      <c r="A108" s="7" t="s">
        <v>442</v>
      </c>
      <c r="B108" s="1" t="s">
        <v>443</v>
      </c>
      <c r="C108" s="7" t="s">
        <v>444</v>
      </c>
      <c r="D108" s="7" t="s">
        <v>445</v>
      </c>
      <c r="E108" s="10">
        <v>0.0</v>
      </c>
      <c r="F108" s="10">
        <v>0.0</v>
      </c>
      <c r="G108" s="3" t="str">
        <f t="shared" si="1"/>
        <v>False</v>
      </c>
      <c r="H108" s="3"/>
      <c r="I108" s="7"/>
      <c r="J108" s="3"/>
      <c r="K108" s="3">
        <f>IF(AND(export!$E108=0,export!$F108=1),1,0)</f>
        <v>0</v>
      </c>
      <c r="L108" s="3">
        <f>IF(AND(export!$E108=2,export!$F108=1),1,0)</f>
        <v>0</v>
      </c>
      <c r="M108" s="3">
        <f>IF(AND(export!$E108=0,export!$F108=2),1,0)</f>
        <v>0</v>
      </c>
      <c r="N108" s="3">
        <f>IF(AND(export!$E108=1,OR(export!$F108=0,export!$F108=2)),1,0)</f>
        <v>0</v>
      </c>
      <c r="O108" s="3">
        <f>IF(AND(export!$E108=1,export!$F108=0),1,0)</f>
        <v>0</v>
      </c>
      <c r="P108" s="5">
        <f>IF(AND(export!$E108=2,export!$F108=0),1,0)</f>
        <v>0</v>
      </c>
      <c r="Q108" s="8" t="str">
        <f>IF(AND(export!$E108=1,OR(export!$F108=0,export!$F108=1)),"TRUE","")</f>
        <v/>
      </c>
    </row>
    <row r="109" ht="14.25" hidden="1" customHeight="1">
      <c r="A109" s="7" t="s">
        <v>446</v>
      </c>
      <c r="B109" s="7" t="s">
        <v>447</v>
      </c>
      <c r="C109" s="7" t="s">
        <v>448</v>
      </c>
      <c r="D109" s="7" t="s">
        <v>449</v>
      </c>
      <c r="E109" s="10">
        <v>0.0</v>
      </c>
      <c r="F109" s="10">
        <v>0.0</v>
      </c>
      <c r="G109" s="3" t="str">
        <f t="shared" si="1"/>
        <v>False</v>
      </c>
      <c r="H109" s="3"/>
      <c r="I109" s="7"/>
      <c r="J109" s="3"/>
      <c r="K109" s="3">
        <f>IF(AND(export!$E109=0,export!$F109=1),1,0)</f>
        <v>0</v>
      </c>
      <c r="L109" s="3">
        <f>IF(AND(export!$E109=2,export!$F109=1),1,0)</f>
        <v>0</v>
      </c>
      <c r="M109" s="3">
        <f>IF(AND(export!$E109=0,export!$F109=2),1,0)</f>
        <v>0</v>
      </c>
      <c r="N109" s="3">
        <f>IF(AND(export!$E109=1,OR(export!$F109=0,export!$F109=2)),1,0)</f>
        <v>0</v>
      </c>
      <c r="O109" s="3">
        <f>IF(AND(export!$E109=1,export!$F109=0),1,0)</f>
        <v>0</v>
      </c>
      <c r="P109" s="5">
        <f>IF(AND(export!$E109=2,export!$F109=0),1,0)</f>
        <v>0</v>
      </c>
      <c r="Q109" s="8" t="str">
        <f>IF(AND(export!$E109=1,OR(export!$F109=0,export!$F109=1)),"TRUE","")</f>
        <v/>
      </c>
    </row>
    <row r="110" ht="14.25" hidden="1" customHeight="1">
      <c r="A110" s="7" t="s">
        <v>450</v>
      </c>
      <c r="B110" s="7" t="s">
        <v>451</v>
      </c>
      <c r="C110" s="7" t="s">
        <v>452</v>
      </c>
      <c r="D110" s="7" t="s">
        <v>453</v>
      </c>
      <c r="E110" s="10">
        <v>2.0</v>
      </c>
      <c r="F110" s="10">
        <v>2.0</v>
      </c>
      <c r="G110" s="3" t="str">
        <f t="shared" si="1"/>
        <v>False</v>
      </c>
      <c r="H110" s="3"/>
      <c r="I110" s="7"/>
      <c r="J110" s="3"/>
      <c r="K110" s="3">
        <f>IF(AND(export!$E110=0,export!$F110=1),1,0)</f>
        <v>0</v>
      </c>
      <c r="L110" s="3">
        <f>IF(AND(export!$E110=2,export!$F110=1),1,0)</f>
        <v>0</v>
      </c>
      <c r="M110" s="3">
        <f>IF(AND(export!$E110=0,export!$F110=2),1,0)</f>
        <v>0</v>
      </c>
      <c r="N110" s="3">
        <f>IF(AND(export!$E110=1,OR(export!$F110=0,export!$F110=2)),1,0)</f>
        <v>0</v>
      </c>
      <c r="O110" s="3">
        <f>IF(AND(export!$E110=1,export!$F110=0),1,0)</f>
        <v>0</v>
      </c>
      <c r="P110" s="5">
        <f>IF(AND(export!$E110=2,export!$F110=0),1,0)</f>
        <v>0</v>
      </c>
      <c r="Q110" s="8" t="str">
        <f>IF(AND(export!$E110=1,OR(export!$F110=0,export!$F110=1)),"TRUE","")</f>
        <v/>
      </c>
    </row>
    <row r="111" ht="14.25" hidden="1" customHeight="1">
      <c r="A111" s="7" t="s">
        <v>454</v>
      </c>
      <c r="B111" s="7" t="s">
        <v>455</v>
      </c>
      <c r="C111" s="7" t="s">
        <v>456</v>
      </c>
      <c r="D111" s="7" t="s">
        <v>457</v>
      </c>
      <c r="E111" s="10">
        <v>2.0</v>
      </c>
      <c r="F111" s="10">
        <v>2.0</v>
      </c>
      <c r="G111" s="3" t="str">
        <f t="shared" si="1"/>
        <v>False</v>
      </c>
      <c r="H111" s="3"/>
      <c r="I111" s="7"/>
      <c r="J111" s="3"/>
      <c r="K111" s="3">
        <f>IF(AND(export!$E111=0,export!$F111=1),1,0)</f>
        <v>0</v>
      </c>
      <c r="L111" s="3">
        <f>IF(AND(export!$E111=2,export!$F111=1),1,0)</f>
        <v>0</v>
      </c>
      <c r="M111" s="3">
        <f>IF(AND(export!$E111=0,export!$F111=2),1,0)</f>
        <v>0</v>
      </c>
      <c r="N111" s="3">
        <f>IF(AND(export!$E111=1,OR(export!$F111=0,export!$F111=2)),1,0)</f>
        <v>0</v>
      </c>
      <c r="O111" s="3">
        <f>IF(AND(export!$E111=1,export!$F111=0),1,0)</f>
        <v>0</v>
      </c>
      <c r="P111" s="5">
        <f>IF(AND(export!$E111=2,export!$F111=0),1,0)</f>
        <v>0</v>
      </c>
      <c r="Q111" s="8" t="str">
        <f>IF(AND(export!$E111=1,OR(export!$F111=0,export!$F111=1)),"TRUE","")</f>
        <v/>
      </c>
    </row>
    <row r="112" ht="14.25" hidden="1" customHeight="1">
      <c r="A112" s="7" t="s">
        <v>458</v>
      </c>
      <c r="B112" s="7" t="s">
        <v>459</v>
      </c>
      <c r="C112" s="7" t="s">
        <v>460</v>
      </c>
      <c r="D112" s="7" t="s">
        <v>461</v>
      </c>
      <c r="E112" s="10">
        <v>0.0</v>
      </c>
      <c r="F112" s="10">
        <v>0.0</v>
      </c>
      <c r="G112" s="3" t="str">
        <f t="shared" si="1"/>
        <v>False</v>
      </c>
      <c r="H112" s="3"/>
      <c r="I112" s="7"/>
      <c r="J112" s="3"/>
      <c r="K112" s="3">
        <f>IF(AND(export!$E112=0,export!$F112=1),1,0)</f>
        <v>0</v>
      </c>
      <c r="L112" s="3">
        <f>IF(AND(export!$E112=2,export!$F112=1),1,0)</f>
        <v>0</v>
      </c>
      <c r="M112" s="3">
        <f>IF(AND(export!$E112=0,export!$F112=2),1,0)</f>
        <v>0</v>
      </c>
      <c r="N112" s="3">
        <f>IF(AND(export!$E112=1,OR(export!$F112=0,export!$F112=2)),1,0)</f>
        <v>0</v>
      </c>
      <c r="O112" s="3">
        <f>IF(AND(export!$E112=1,export!$F112=0),1,0)</f>
        <v>0</v>
      </c>
      <c r="P112" s="5">
        <f>IF(AND(export!$E112=2,export!$F112=0),1,0)</f>
        <v>0</v>
      </c>
      <c r="Q112" s="8" t="str">
        <f>IF(AND(export!$E112=1,OR(export!$F112=0,export!$F112=1)),"TRUE","")</f>
        <v/>
      </c>
    </row>
    <row r="113" ht="14.25" customHeight="1">
      <c r="A113" s="5" t="s">
        <v>462</v>
      </c>
      <c r="B113" s="9" t="s">
        <v>463</v>
      </c>
      <c r="C113" s="7" t="s">
        <v>464</v>
      </c>
      <c r="D113" s="7" t="s">
        <v>465</v>
      </c>
      <c r="E113" s="3">
        <v>1.0</v>
      </c>
      <c r="F113" s="3">
        <v>2.0</v>
      </c>
      <c r="G113" s="3" t="str">
        <f t="shared" si="1"/>
        <v>True</v>
      </c>
      <c r="H113" s="3"/>
      <c r="I113" s="5" t="str">
        <f>contrad</f>
        <v>Users review is contradictory saying they like/hate the movie and then talk about the parts they did/didn’t like</v>
      </c>
      <c r="J113" s="3"/>
      <c r="K113" s="3">
        <f>IF(AND(export!$E113=0,export!$F113=1),1,0)</f>
        <v>0</v>
      </c>
      <c r="L113" s="3">
        <f>IF(AND(export!$E113=2,export!$F113=1),1,0)</f>
        <v>0</v>
      </c>
      <c r="M113" s="3">
        <f>IF(AND(export!$E113=0,export!$F113=2),1,0)</f>
        <v>0</v>
      </c>
      <c r="N113" s="3">
        <f>IF(AND(export!$E113=1,OR(export!$F113=0,export!$F113=2)),1,0)</f>
        <v>1</v>
      </c>
      <c r="O113" s="3">
        <f>IF(AND(export!$E113=1,export!$F113=0),1,0)</f>
        <v>0</v>
      </c>
      <c r="P113" s="5">
        <f>IF(AND(export!$E113=2,export!$F113=0),1,0)</f>
        <v>0</v>
      </c>
      <c r="Q113" s="8" t="str">
        <f>IF(AND(export!$E113=1,OR(export!$F113=0,export!$F113=1)),"TRUE","")</f>
        <v/>
      </c>
      <c r="R113" s="8"/>
      <c r="S113" s="8"/>
      <c r="T113" s="8"/>
      <c r="U113" s="8"/>
      <c r="V113" s="8"/>
      <c r="W113" s="8"/>
      <c r="X113" s="8"/>
      <c r="Y113" s="8"/>
      <c r="Z113" s="8"/>
    </row>
    <row r="114" ht="14.25" customHeight="1">
      <c r="A114" s="5" t="s">
        <v>466</v>
      </c>
      <c r="B114" s="9" t="s">
        <v>467</v>
      </c>
      <c r="C114" s="7" t="s">
        <v>468</v>
      </c>
      <c r="D114" s="7" t="s">
        <v>469</v>
      </c>
      <c r="E114" s="3">
        <v>0.0</v>
      </c>
      <c r="F114" s="3">
        <v>2.0</v>
      </c>
      <c r="G114" s="3" t="str">
        <f t="shared" si="1"/>
        <v>True</v>
      </c>
      <c r="H114" s="3"/>
      <c r="I114" s="5" t="str">
        <f>contrad</f>
        <v>Users review is contradictory saying they like/hate the movie and then talk about the parts they did/didn’t like</v>
      </c>
      <c r="J114" s="3"/>
      <c r="K114" s="3">
        <f>IF(AND(export!$E114=0,export!$F114=1),1,0)</f>
        <v>0</v>
      </c>
      <c r="L114" s="3">
        <f>IF(AND(export!$E114=2,export!$F114=1),1,0)</f>
        <v>0</v>
      </c>
      <c r="M114" s="3">
        <f>IF(AND(export!$E114=0,export!$F114=2),1,0)</f>
        <v>1</v>
      </c>
      <c r="N114" s="3">
        <f>IF(AND(export!$E114=1,OR(export!$F114=0,export!$F114=2)),1,0)</f>
        <v>0</v>
      </c>
      <c r="O114" s="3">
        <f>IF(AND(export!$E114=1,export!$F114=0),1,0)</f>
        <v>0</v>
      </c>
      <c r="P114" s="5">
        <f>IF(AND(export!$E114=2,export!$F114=0),1,0)</f>
        <v>0</v>
      </c>
      <c r="Q114" s="8" t="str">
        <f>IF(AND(export!$E114=1,OR(export!$F114=0,export!$F114=1)),"TRUE","")</f>
        <v/>
      </c>
      <c r="R114" s="8"/>
      <c r="S114" s="8"/>
      <c r="T114" s="8"/>
      <c r="U114" s="8"/>
      <c r="V114" s="8"/>
      <c r="W114" s="8"/>
      <c r="X114" s="8"/>
      <c r="Y114" s="8"/>
      <c r="Z114" s="8"/>
    </row>
    <row r="115" ht="14.25" hidden="1" customHeight="1">
      <c r="A115" s="7" t="s">
        <v>470</v>
      </c>
      <c r="B115" s="7" t="s">
        <v>471</v>
      </c>
      <c r="C115" s="7" t="s">
        <v>472</v>
      </c>
      <c r="D115" s="7" t="s">
        <v>473</v>
      </c>
      <c r="E115" s="10">
        <v>2.0</v>
      </c>
      <c r="F115" s="10">
        <v>2.0</v>
      </c>
      <c r="G115" s="3" t="str">
        <f t="shared" si="1"/>
        <v>False</v>
      </c>
      <c r="H115" s="3"/>
      <c r="I115" s="7"/>
      <c r="J115" s="3"/>
      <c r="K115" s="3">
        <f>IF(AND(export!$E115=0,export!$F115=1),1,0)</f>
        <v>0</v>
      </c>
      <c r="L115" s="3">
        <f>IF(AND(export!$E115=2,export!$F115=1),1,0)</f>
        <v>0</v>
      </c>
      <c r="M115" s="3">
        <f>IF(AND(export!$E115=0,export!$F115=2),1,0)</f>
        <v>0</v>
      </c>
      <c r="N115" s="3">
        <f>IF(AND(export!$E115=1,OR(export!$F115=0,export!$F115=2)),1,0)</f>
        <v>0</v>
      </c>
      <c r="O115" s="3">
        <f>IF(AND(export!$E115=1,export!$F115=0),1,0)</f>
        <v>0</v>
      </c>
      <c r="P115" s="5">
        <f>IF(AND(export!$E115=2,export!$F115=0),1,0)</f>
        <v>0</v>
      </c>
      <c r="Q115" s="8" t="str">
        <f>IF(AND(export!$E115=1,OR(export!$F115=0,export!$F115=1)),"TRUE","")</f>
        <v/>
      </c>
    </row>
    <row r="116" ht="14.25" customHeight="1">
      <c r="A116" s="5" t="s">
        <v>474</v>
      </c>
      <c r="B116" s="9" t="s">
        <v>475</v>
      </c>
      <c r="C116" s="7" t="s">
        <v>476</v>
      </c>
      <c r="D116" s="7" t="s">
        <v>477</v>
      </c>
      <c r="E116" s="3">
        <v>0.0</v>
      </c>
      <c r="F116" s="3">
        <v>2.0</v>
      </c>
      <c r="G116" s="3" t="str">
        <f t="shared" si="1"/>
        <v>True</v>
      </c>
      <c r="H116" s="3"/>
      <c r="I116" s="5" t="str">
        <f>context</f>
        <v>Difficult context by using double negatives to describe sentiment, slang, colloquialisms, or sarcasm</v>
      </c>
      <c r="J116" s="3"/>
      <c r="K116" s="3">
        <f>IF(AND(export!$E116=0,export!$F116=1),1,0)</f>
        <v>0</v>
      </c>
      <c r="L116" s="3">
        <f>IF(AND(export!$E116=2,export!$F116=1),1,0)</f>
        <v>0</v>
      </c>
      <c r="M116" s="3">
        <f>IF(AND(export!$E116=0,export!$F116=2),1,0)</f>
        <v>1</v>
      </c>
      <c r="N116" s="3">
        <f>IF(AND(export!$E116=1,OR(export!$F116=0,export!$F116=2)),1,0)</f>
        <v>0</v>
      </c>
      <c r="O116" s="3">
        <f>IF(AND(export!$E116=1,export!$F116=0),1,0)</f>
        <v>0</v>
      </c>
      <c r="P116" s="5">
        <f>IF(AND(export!$E116=2,export!$F116=0),1,0)</f>
        <v>0</v>
      </c>
      <c r="Q116" s="8" t="str">
        <f>IF(AND(export!$E116=1,OR(export!$F116=0,export!$F116=1)),"TRUE","")</f>
        <v/>
      </c>
      <c r="R116" s="8"/>
      <c r="S116" s="8"/>
      <c r="T116" s="8"/>
      <c r="U116" s="8"/>
      <c r="V116" s="8"/>
      <c r="W116" s="8"/>
      <c r="X116" s="8"/>
      <c r="Y116" s="8"/>
      <c r="Z116" s="8"/>
    </row>
    <row r="117" ht="14.25" hidden="1" customHeight="1">
      <c r="A117" s="7" t="s">
        <v>478</v>
      </c>
      <c r="B117" s="1" t="s">
        <v>479</v>
      </c>
      <c r="C117" s="7" t="s">
        <v>480</v>
      </c>
      <c r="D117" s="7" t="s">
        <v>481</v>
      </c>
      <c r="E117" s="10">
        <v>0.0</v>
      </c>
      <c r="F117" s="10">
        <v>0.0</v>
      </c>
      <c r="G117" s="3" t="str">
        <f t="shared" si="1"/>
        <v>False</v>
      </c>
      <c r="H117" s="3"/>
      <c r="I117" s="7"/>
      <c r="J117" s="3"/>
      <c r="K117" s="3">
        <f>IF(AND(export!$E117=0,export!$F117=1),1,0)</f>
        <v>0</v>
      </c>
      <c r="L117" s="3">
        <f>IF(AND(export!$E117=2,export!$F117=1),1,0)</f>
        <v>0</v>
      </c>
      <c r="M117" s="3">
        <f>IF(AND(export!$E117=0,export!$F117=2),1,0)</f>
        <v>0</v>
      </c>
      <c r="N117" s="3">
        <f>IF(AND(export!$E117=1,OR(export!$F117=0,export!$F117=2)),1,0)</f>
        <v>0</v>
      </c>
      <c r="O117" s="3">
        <f>IF(AND(export!$E117=1,export!$F117=0),1,0)</f>
        <v>0</v>
      </c>
      <c r="P117" s="5">
        <f>IF(AND(export!$E117=2,export!$F117=0),1,0)</f>
        <v>0</v>
      </c>
      <c r="Q117" s="8" t="str">
        <f>IF(AND(export!$E117=1,OR(export!$F117=0,export!$F117=1)),"TRUE","")</f>
        <v/>
      </c>
    </row>
    <row r="118" ht="14.25" customHeight="1">
      <c r="A118" s="5" t="s">
        <v>482</v>
      </c>
      <c r="B118" s="9" t="s">
        <v>483</v>
      </c>
      <c r="C118" s="7" t="s">
        <v>484</v>
      </c>
      <c r="D118" s="7" t="s">
        <v>485</v>
      </c>
      <c r="E118" s="3">
        <v>2.0</v>
      </c>
      <c r="F118" s="3">
        <v>1.0</v>
      </c>
      <c r="G118" s="3" t="str">
        <f t="shared" si="1"/>
        <v>True</v>
      </c>
      <c r="H118" s="3"/>
      <c r="I118" s="5" t="str">
        <f>summary</f>
        <v>User provided a summary and did not provide a sentiment.</v>
      </c>
      <c r="J118" s="3"/>
      <c r="K118" s="3">
        <f>IF(AND(export!$E118=0,export!$F118=1),1,0)</f>
        <v>0</v>
      </c>
      <c r="L118" s="3">
        <f>IF(AND(export!$E118=2,export!$F118=1),1,0)</f>
        <v>1</v>
      </c>
      <c r="M118" s="3">
        <f>IF(AND(export!$E118=0,export!$F118=2),1,0)</f>
        <v>0</v>
      </c>
      <c r="N118" s="3">
        <f>IF(AND(export!$E118=1,OR(export!$F118=0,export!$F118=2)),1,0)</f>
        <v>0</v>
      </c>
      <c r="O118" s="3">
        <f>IF(AND(export!$E118=1,export!$F118=0),1,0)</f>
        <v>0</v>
      </c>
      <c r="P118" s="5">
        <f>IF(AND(export!$E118=2,export!$F118=0),1,0)</f>
        <v>0</v>
      </c>
      <c r="Q118" s="8" t="str">
        <f>IF(AND(export!$E118=1,OR(export!$F118=0,export!$F118=1)),"TRUE","")</f>
        <v/>
      </c>
      <c r="R118" s="8"/>
      <c r="S118" s="8"/>
      <c r="T118" s="8"/>
      <c r="U118" s="8"/>
      <c r="V118" s="8"/>
      <c r="W118" s="8"/>
      <c r="X118" s="8"/>
      <c r="Y118" s="8"/>
      <c r="Z118" s="8"/>
    </row>
    <row r="119" ht="14.25" customHeight="1">
      <c r="A119" s="5" t="s">
        <v>486</v>
      </c>
      <c r="B119" s="9" t="s">
        <v>487</v>
      </c>
      <c r="C119" s="7" t="s">
        <v>488</v>
      </c>
      <c r="D119" s="7" t="s">
        <v>489</v>
      </c>
      <c r="E119" s="3">
        <v>1.0</v>
      </c>
      <c r="F119" s="3">
        <v>2.0</v>
      </c>
      <c r="G119" s="3" t="str">
        <f t="shared" si="1"/>
        <v>True</v>
      </c>
      <c r="H119" s="3"/>
      <c r="I119" s="5" t="str">
        <f>contrad</f>
        <v>Users review is contradictory saying they like/hate the movie and then talk about the parts they did/didn’t like</v>
      </c>
      <c r="J119" s="3"/>
      <c r="K119" s="3">
        <f>IF(AND(export!$E119=0,export!$F119=1),1,0)</f>
        <v>0</v>
      </c>
      <c r="L119" s="3">
        <f>IF(AND(export!$E119=2,export!$F119=1),1,0)</f>
        <v>0</v>
      </c>
      <c r="M119" s="3">
        <f>IF(AND(export!$E119=0,export!$F119=2),1,0)</f>
        <v>0</v>
      </c>
      <c r="N119" s="3">
        <f>IF(AND(export!$E119=1,OR(export!$F119=0,export!$F119=2)),1,0)</f>
        <v>1</v>
      </c>
      <c r="O119" s="3">
        <f>IF(AND(export!$E119=1,export!$F119=0),1,0)</f>
        <v>0</v>
      </c>
      <c r="P119" s="5">
        <f>IF(AND(export!$E119=2,export!$F119=0),1,0)</f>
        <v>0</v>
      </c>
      <c r="Q119" s="8" t="str">
        <f>IF(AND(export!$E119=1,OR(export!$F119=0,export!$F119=1)),"TRUE","")</f>
        <v/>
      </c>
      <c r="R119" s="8"/>
      <c r="S119" s="8"/>
      <c r="T119" s="8"/>
      <c r="U119" s="8"/>
      <c r="V119" s="8"/>
      <c r="W119" s="8"/>
      <c r="X119" s="8"/>
      <c r="Y119" s="8"/>
      <c r="Z119" s="8"/>
    </row>
    <row r="120" ht="14.25" hidden="1" customHeight="1">
      <c r="A120" s="7" t="s">
        <v>490</v>
      </c>
      <c r="B120" s="1" t="s">
        <v>491</v>
      </c>
      <c r="C120" s="7" t="s">
        <v>492</v>
      </c>
      <c r="D120" s="7" t="s">
        <v>493</v>
      </c>
      <c r="E120" s="10">
        <v>0.0</v>
      </c>
      <c r="F120" s="10">
        <v>0.0</v>
      </c>
      <c r="G120" s="3" t="str">
        <f t="shared" si="1"/>
        <v>False</v>
      </c>
      <c r="H120" s="3"/>
      <c r="I120" s="7"/>
      <c r="J120" s="3"/>
      <c r="K120" s="3">
        <f>IF(AND(export!$E120=0,export!$F120=1),1,0)</f>
        <v>0</v>
      </c>
      <c r="L120" s="3">
        <f>IF(AND(export!$E120=2,export!$F120=1),1,0)</f>
        <v>0</v>
      </c>
      <c r="M120" s="3">
        <f>IF(AND(export!$E120=0,export!$F120=2),1,0)</f>
        <v>0</v>
      </c>
      <c r="N120" s="3">
        <f>IF(AND(export!$E120=1,OR(export!$F120=0,export!$F120=2)),1,0)</f>
        <v>0</v>
      </c>
      <c r="O120" s="3">
        <f>IF(AND(export!$E120=1,export!$F120=0),1,0)</f>
        <v>0</v>
      </c>
      <c r="P120" s="5">
        <f>IF(AND(export!$E120=2,export!$F120=0),1,0)</f>
        <v>0</v>
      </c>
      <c r="Q120" s="8" t="str">
        <f>IF(AND(export!$E120=1,OR(export!$F120=0,export!$F120=1)),"TRUE","")</f>
        <v/>
      </c>
    </row>
    <row r="121" ht="14.25" hidden="1" customHeight="1">
      <c r="A121" s="7" t="s">
        <v>494</v>
      </c>
      <c r="B121" s="7" t="s">
        <v>495</v>
      </c>
      <c r="C121" s="7" t="s">
        <v>496</v>
      </c>
      <c r="D121" s="7" t="s">
        <v>497</v>
      </c>
      <c r="E121" s="10">
        <v>2.0</v>
      </c>
      <c r="F121" s="10">
        <v>2.0</v>
      </c>
      <c r="G121" s="3" t="str">
        <f t="shared" si="1"/>
        <v>False</v>
      </c>
      <c r="H121" s="3"/>
      <c r="I121" s="7"/>
      <c r="J121" s="3"/>
      <c r="K121" s="3">
        <f>IF(AND(export!$E121=0,export!$F121=1),1,0)</f>
        <v>0</v>
      </c>
      <c r="L121" s="3">
        <f>IF(AND(export!$E121=2,export!$F121=1),1,0)</f>
        <v>0</v>
      </c>
      <c r="M121" s="3">
        <f>IF(AND(export!$E121=0,export!$F121=2),1,0)</f>
        <v>0</v>
      </c>
      <c r="N121" s="3">
        <f>IF(AND(export!$E121=1,OR(export!$F121=0,export!$F121=2)),1,0)</f>
        <v>0</v>
      </c>
      <c r="O121" s="3">
        <f>IF(AND(export!$E121=1,export!$F121=0),1,0)</f>
        <v>0</v>
      </c>
      <c r="P121" s="5">
        <f>IF(AND(export!$E121=2,export!$F121=0),1,0)</f>
        <v>0</v>
      </c>
      <c r="Q121" s="8" t="str">
        <f>IF(AND(export!$E121=1,OR(export!$F121=0,export!$F121=1)),"TRUE","")</f>
        <v/>
      </c>
    </row>
    <row r="122" ht="14.25" hidden="1" customHeight="1">
      <c r="A122" s="7" t="s">
        <v>498</v>
      </c>
      <c r="B122" s="1" t="s">
        <v>499</v>
      </c>
      <c r="C122" s="7" t="s">
        <v>500</v>
      </c>
      <c r="D122" s="7" t="s">
        <v>501</v>
      </c>
      <c r="E122" s="10">
        <v>2.0</v>
      </c>
      <c r="F122" s="10">
        <v>2.0</v>
      </c>
      <c r="G122" s="3" t="str">
        <f t="shared" si="1"/>
        <v>False</v>
      </c>
      <c r="H122" s="3"/>
      <c r="I122" s="7"/>
      <c r="J122" s="3"/>
      <c r="K122" s="3">
        <f>IF(AND(export!$E122=0,export!$F122=1),1,0)</f>
        <v>0</v>
      </c>
      <c r="L122" s="3">
        <f>IF(AND(export!$E122=2,export!$F122=1),1,0)</f>
        <v>0</v>
      </c>
      <c r="M122" s="3">
        <f>IF(AND(export!$E122=0,export!$F122=2),1,0)</f>
        <v>0</v>
      </c>
      <c r="N122" s="3">
        <f>IF(AND(export!$E122=1,OR(export!$F122=0,export!$F122=2)),1,0)</f>
        <v>0</v>
      </c>
      <c r="O122" s="3">
        <f>IF(AND(export!$E122=1,export!$F122=0),1,0)</f>
        <v>0</v>
      </c>
      <c r="P122" s="5">
        <f>IF(AND(export!$E122=2,export!$F122=0),1,0)</f>
        <v>0</v>
      </c>
      <c r="Q122" s="8" t="str">
        <f>IF(AND(export!$E122=1,OR(export!$F122=0,export!$F122=1)),"TRUE","")</f>
        <v/>
      </c>
    </row>
    <row r="123" ht="14.25" hidden="1" customHeight="1">
      <c r="A123" s="7" t="s">
        <v>502</v>
      </c>
      <c r="B123" s="1" t="s">
        <v>503</v>
      </c>
      <c r="C123" s="7" t="s">
        <v>504</v>
      </c>
      <c r="D123" s="7" t="s">
        <v>505</v>
      </c>
      <c r="E123" s="10">
        <v>0.0</v>
      </c>
      <c r="F123" s="10">
        <v>0.0</v>
      </c>
      <c r="G123" s="3" t="str">
        <f t="shared" si="1"/>
        <v>False</v>
      </c>
      <c r="H123" s="3"/>
      <c r="I123" s="7"/>
      <c r="J123" s="3"/>
      <c r="K123" s="3">
        <f>IF(AND(export!$E123=0,export!$F123=1),1,0)</f>
        <v>0</v>
      </c>
      <c r="L123" s="3">
        <f>IF(AND(export!$E123=2,export!$F123=1),1,0)</f>
        <v>0</v>
      </c>
      <c r="M123" s="3">
        <f>IF(AND(export!$E123=0,export!$F123=2),1,0)</f>
        <v>0</v>
      </c>
      <c r="N123" s="3">
        <f>IF(AND(export!$E123=1,OR(export!$F123=0,export!$F123=2)),1,0)</f>
        <v>0</v>
      </c>
      <c r="O123" s="3">
        <f>IF(AND(export!$E123=1,export!$F123=0),1,0)</f>
        <v>0</v>
      </c>
      <c r="P123" s="5">
        <f>IF(AND(export!$E123=2,export!$F123=0),1,0)</f>
        <v>0</v>
      </c>
      <c r="Q123" s="8" t="str">
        <f>IF(AND(export!$E123=1,OR(export!$F123=0,export!$F123=1)),"TRUE","")</f>
        <v/>
      </c>
    </row>
    <row r="124" ht="14.25" customHeight="1">
      <c r="A124" s="5" t="s">
        <v>506</v>
      </c>
      <c r="B124" s="9" t="s">
        <v>507</v>
      </c>
      <c r="C124" s="7" t="s">
        <v>508</v>
      </c>
      <c r="D124" s="7" t="s">
        <v>509</v>
      </c>
      <c r="E124" s="3">
        <v>1.0</v>
      </c>
      <c r="F124" s="3">
        <v>2.0</v>
      </c>
      <c r="G124" s="3" t="str">
        <f t="shared" si="1"/>
        <v>True</v>
      </c>
      <c r="H124" s="3"/>
      <c r="I124" s="5" t="str">
        <f>contrad</f>
        <v>Users review is contradictory saying they like/hate the movie and then talk about the parts they did/didn’t like</v>
      </c>
      <c r="J124" s="3"/>
      <c r="K124" s="3">
        <f>IF(AND(export!$E124=0,export!$F124=1),1,0)</f>
        <v>0</v>
      </c>
      <c r="L124" s="3">
        <f>IF(AND(export!$E124=2,export!$F124=1),1,0)</f>
        <v>0</v>
      </c>
      <c r="M124" s="3">
        <f>IF(AND(export!$E124=0,export!$F124=2),1,0)</f>
        <v>0</v>
      </c>
      <c r="N124" s="3">
        <f>IF(AND(export!$E124=1,OR(export!$F124=0,export!$F124=2)),1,0)</f>
        <v>1</v>
      </c>
      <c r="O124" s="3">
        <f>IF(AND(export!$E124=1,export!$F124=0),1,0)</f>
        <v>0</v>
      </c>
      <c r="P124" s="5">
        <f>IF(AND(export!$E124=2,export!$F124=0),1,0)</f>
        <v>0</v>
      </c>
      <c r="Q124" s="8" t="str">
        <f>IF(AND(export!$E124=1,OR(export!$F124=0,export!$F124=1)),"TRUE","")</f>
        <v/>
      </c>
      <c r="R124" s="8"/>
      <c r="S124" s="8"/>
      <c r="T124" s="8"/>
      <c r="U124" s="8"/>
      <c r="V124" s="8"/>
      <c r="W124" s="8"/>
      <c r="X124" s="8"/>
      <c r="Y124" s="8"/>
      <c r="Z124" s="8"/>
    </row>
    <row r="125" ht="14.25" hidden="1" customHeight="1">
      <c r="A125" s="7" t="s">
        <v>510</v>
      </c>
      <c r="B125" s="7" t="s">
        <v>511</v>
      </c>
      <c r="C125" s="7" t="s">
        <v>512</v>
      </c>
      <c r="D125" s="7" t="s">
        <v>513</v>
      </c>
      <c r="E125" s="10">
        <v>2.0</v>
      </c>
      <c r="F125" s="10">
        <v>2.0</v>
      </c>
      <c r="G125" s="3" t="str">
        <f t="shared" si="1"/>
        <v>False</v>
      </c>
      <c r="H125" s="3"/>
      <c r="I125" s="7"/>
      <c r="J125" s="3"/>
      <c r="K125" s="3">
        <f>IF(AND(export!$E125=0,export!$F125=1),1,0)</f>
        <v>0</v>
      </c>
      <c r="L125" s="3">
        <f>IF(AND(export!$E125=2,export!$F125=1),1,0)</f>
        <v>0</v>
      </c>
      <c r="M125" s="3">
        <f>IF(AND(export!$E125=0,export!$F125=2),1,0)</f>
        <v>0</v>
      </c>
      <c r="N125" s="3">
        <f>IF(AND(export!$E125=1,OR(export!$F125=0,export!$F125=2)),1,0)</f>
        <v>0</v>
      </c>
      <c r="O125" s="3">
        <f>IF(AND(export!$E125=1,export!$F125=0),1,0)</f>
        <v>0</v>
      </c>
      <c r="P125" s="5">
        <f>IF(AND(export!$E125=2,export!$F125=0),1,0)</f>
        <v>0</v>
      </c>
      <c r="Q125" s="8" t="str">
        <f>IF(AND(export!$E125=1,OR(export!$F125=0,export!$F125=1)),"TRUE","")</f>
        <v/>
      </c>
    </row>
    <row r="126" ht="14.25" hidden="1" customHeight="1">
      <c r="A126" s="7" t="s">
        <v>514</v>
      </c>
      <c r="B126" s="7" t="s">
        <v>515</v>
      </c>
      <c r="C126" s="7" t="s">
        <v>516</v>
      </c>
      <c r="D126" s="7" t="s">
        <v>517</v>
      </c>
      <c r="E126" s="10">
        <v>0.0</v>
      </c>
      <c r="F126" s="10">
        <v>0.0</v>
      </c>
      <c r="G126" s="3" t="str">
        <f t="shared" si="1"/>
        <v>False</v>
      </c>
      <c r="H126" s="3"/>
      <c r="I126" s="7"/>
      <c r="J126" s="3"/>
      <c r="K126" s="3">
        <f>IF(AND(export!$E126=0,export!$F126=1),1,0)</f>
        <v>0</v>
      </c>
      <c r="L126" s="3">
        <f>IF(AND(export!$E126=2,export!$F126=1),1,0)</f>
        <v>0</v>
      </c>
      <c r="M126" s="3">
        <f>IF(AND(export!$E126=0,export!$F126=2),1,0)</f>
        <v>0</v>
      </c>
      <c r="N126" s="3">
        <f>IF(AND(export!$E126=1,OR(export!$F126=0,export!$F126=2)),1,0)</f>
        <v>0</v>
      </c>
      <c r="O126" s="3">
        <f>IF(AND(export!$E126=1,export!$F126=0),1,0)</f>
        <v>0</v>
      </c>
      <c r="P126" s="5">
        <f>IF(AND(export!$E126=2,export!$F126=0),1,0)</f>
        <v>0</v>
      </c>
      <c r="Q126" s="8" t="str">
        <f>IF(AND(export!$E126=1,OR(export!$F126=0,export!$F126=1)),"TRUE","")</f>
        <v/>
      </c>
    </row>
    <row r="127" ht="14.25" hidden="1" customHeight="1">
      <c r="A127" s="7" t="s">
        <v>518</v>
      </c>
      <c r="B127" s="1" t="s">
        <v>519</v>
      </c>
      <c r="C127" s="7" t="s">
        <v>520</v>
      </c>
      <c r="D127" s="7" t="s">
        <v>521</v>
      </c>
      <c r="E127" s="10">
        <v>0.0</v>
      </c>
      <c r="F127" s="10">
        <v>0.0</v>
      </c>
      <c r="G127" s="3" t="str">
        <f t="shared" si="1"/>
        <v>False</v>
      </c>
      <c r="H127" s="3"/>
      <c r="I127" s="7"/>
      <c r="J127" s="3"/>
      <c r="K127" s="3">
        <f>IF(AND(export!$E127=0,export!$F127=1),1,0)</f>
        <v>0</v>
      </c>
      <c r="L127" s="3">
        <f>IF(AND(export!$E127=2,export!$F127=1),1,0)</f>
        <v>0</v>
      </c>
      <c r="M127" s="3">
        <f>IF(AND(export!$E127=0,export!$F127=2),1,0)</f>
        <v>0</v>
      </c>
      <c r="N127" s="3">
        <f>IF(AND(export!$E127=1,OR(export!$F127=0,export!$F127=2)),1,0)</f>
        <v>0</v>
      </c>
      <c r="O127" s="3">
        <f>IF(AND(export!$E127=1,export!$F127=0),1,0)</f>
        <v>0</v>
      </c>
      <c r="P127" s="5">
        <f>IF(AND(export!$E127=2,export!$F127=0),1,0)</f>
        <v>0</v>
      </c>
      <c r="Q127" s="8" t="str">
        <f>IF(AND(export!$E127=1,OR(export!$F127=0,export!$F127=1)),"TRUE","")</f>
        <v/>
      </c>
    </row>
    <row r="128" ht="14.25" hidden="1" customHeight="1">
      <c r="A128" s="7" t="s">
        <v>522</v>
      </c>
      <c r="B128" s="7" t="s">
        <v>523</v>
      </c>
      <c r="C128" s="7" t="s">
        <v>524</v>
      </c>
      <c r="D128" s="7" t="s">
        <v>525</v>
      </c>
      <c r="E128" s="10">
        <v>2.0</v>
      </c>
      <c r="F128" s="10">
        <v>2.0</v>
      </c>
      <c r="G128" s="3" t="str">
        <f t="shared" si="1"/>
        <v>False</v>
      </c>
      <c r="H128" s="3"/>
      <c r="I128" s="7"/>
      <c r="J128" s="3"/>
      <c r="K128" s="3">
        <f>IF(AND(export!$E128=0,export!$F128=1),1,0)</f>
        <v>0</v>
      </c>
      <c r="L128" s="3">
        <f>IF(AND(export!$E128=2,export!$F128=1),1,0)</f>
        <v>0</v>
      </c>
      <c r="M128" s="3">
        <f>IF(AND(export!$E128=0,export!$F128=2),1,0)</f>
        <v>0</v>
      </c>
      <c r="N128" s="3">
        <f>IF(AND(export!$E128=1,OR(export!$F128=0,export!$F128=2)),1,0)</f>
        <v>0</v>
      </c>
      <c r="O128" s="3">
        <f>IF(AND(export!$E128=1,export!$F128=0),1,0)</f>
        <v>0</v>
      </c>
      <c r="P128" s="5">
        <f>IF(AND(export!$E128=2,export!$F128=0),1,0)</f>
        <v>0</v>
      </c>
      <c r="Q128" s="8" t="str">
        <f>IF(AND(export!$E128=1,OR(export!$F128=0,export!$F128=1)),"TRUE","")</f>
        <v/>
      </c>
    </row>
    <row r="129" ht="14.25" hidden="1" customHeight="1">
      <c r="A129" s="7" t="s">
        <v>526</v>
      </c>
      <c r="B129" s="7" t="s">
        <v>527</v>
      </c>
      <c r="C129" s="7" t="s">
        <v>528</v>
      </c>
      <c r="D129" s="7" t="s">
        <v>529</v>
      </c>
      <c r="E129" s="10">
        <v>2.0</v>
      </c>
      <c r="F129" s="10">
        <v>2.0</v>
      </c>
      <c r="G129" s="3" t="str">
        <f t="shared" si="1"/>
        <v>False</v>
      </c>
      <c r="H129" s="3"/>
      <c r="I129" s="7"/>
      <c r="J129" s="3"/>
      <c r="K129" s="3">
        <f>IF(AND(export!$E129=0,export!$F129=1),1,0)</f>
        <v>0</v>
      </c>
      <c r="L129" s="3">
        <f>IF(AND(export!$E129=2,export!$F129=1),1,0)</f>
        <v>0</v>
      </c>
      <c r="M129" s="3">
        <f>IF(AND(export!$E129=0,export!$F129=2),1,0)</f>
        <v>0</v>
      </c>
      <c r="N129" s="3">
        <f>IF(AND(export!$E129=1,OR(export!$F129=0,export!$F129=2)),1,0)</f>
        <v>0</v>
      </c>
      <c r="O129" s="3">
        <f>IF(AND(export!$E129=1,export!$F129=0),1,0)</f>
        <v>0</v>
      </c>
      <c r="P129" s="5">
        <f>IF(AND(export!$E129=2,export!$F129=0),1,0)</f>
        <v>0</v>
      </c>
      <c r="Q129" s="8" t="str">
        <f>IF(AND(export!$E129=1,OR(export!$F129=0,export!$F129=1)),"TRUE","")</f>
        <v/>
      </c>
    </row>
    <row r="130" ht="14.25" hidden="1" customHeight="1">
      <c r="A130" s="7" t="s">
        <v>530</v>
      </c>
      <c r="B130" s="7" t="s">
        <v>531</v>
      </c>
      <c r="C130" s="7" t="s">
        <v>532</v>
      </c>
      <c r="D130" s="7" t="s">
        <v>533</v>
      </c>
      <c r="E130" s="10">
        <v>0.0</v>
      </c>
      <c r="F130" s="10">
        <v>0.0</v>
      </c>
      <c r="G130" s="3" t="str">
        <f t="shared" si="1"/>
        <v>False</v>
      </c>
      <c r="H130" s="3"/>
      <c r="I130" s="7"/>
      <c r="J130" s="3"/>
      <c r="K130" s="3">
        <f>IF(AND(export!$E130=0,export!$F130=1),1,0)</f>
        <v>0</v>
      </c>
      <c r="L130" s="3">
        <f>IF(AND(export!$E130=2,export!$F130=1),1,0)</f>
        <v>0</v>
      </c>
      <c r="M130" s="3">
        <f>IF(AND(export!$E130=0,export!$F130=2),1,0)</f>
        <v>0</v>
      </c>
      <c r="N130" s="3">
        <f>IF(AND(export!$E130=1,OR(export!$F130=0,export!$F130=2)),1,0)</f>
        <v>0</v>
      </c>
      <c r="O130" s="3">
        <f>IF(AND(export!$E130=1,export!$F130=0),1,0)</f>
        <v>0</v>
      </c>
      <c r="P130" s="5">
        <f>IF(AND(export!$E130=2,export!$F130=0),1,0)</f>
        <v>0</v>
      </c>
      <c r="Q130" s="8" t="str">
        <f>IF(AND(export!$E130=1,OR(export!$F130=0,export!$F130=1)),"TRUE","")</f>
        <v/>
      </c>
    </row>
    <row r="131" ht="14.25" customHeight="1">
      <c r="A131" s="5" t="s">
        <v>534</v>
      </c>
      <c r="B131" s="9" t="s">
        <v>535</v>
      </c>
      <c r="C131" s="7" t="s">
        <v>536</v>
      </c>
      <c r="D131" s="7" t="s">
        <v>537</v>
      </c>
      <c r="E131" s="3">
        <v>1.0</v>
      </c>
      <c r="F131" s="3">
        <v>2.0</v>
      </c>
      <c r="G131" s="3" t="str">
        <f t="shared" si="1"/>
        <v>True</v>
      </c>
      <c r="H131" s="3"/>
      <c r="I131" s="5" t="str">
        <f>context</f>
        <v>Difficult context by using double negatives to describe sentiment, slang, colloquialisms, or sarcasm</v>
      </c>
      <c r="J131" s="3"/>
      <c r="K131" s="3">
        <f>IF(AND(export!$E131=0,export!$F131=1),1,0)</f>
        <v>0</v>
      </c>
      <c r="L131" s="3">
        <f>IF(AND(export!$E131=2,export!$F131=1),1,0)</f>
        <v>0</v>
      </c>
      <c r="M131" s="3">
        <f>IF(AND(export!$E131=0,export!$F131=2),1,0)</f>
        <v>0</v>
      </c>
      <c r="N131" s="3">
        <f>IF(AND(export!$E131=1,OR(export!$F131=0,export!$F131=2)),1,0)</f>
        <v>1</v>
      </c>
      <c r="O131" s="3">
        <f>IF(AND(export!$E131=1,export!$F131=0),1,0)</f>
        <v>0</v>
      </c>
      <c r="P131" s="5">
        <f>IF(AND(export!$E131=2,export!$F131=0),1,0)</f>
        <v>0</v>
      </c>
      <c r="Q131" s="8" t="str">
        <f>IF(AND(export!$E131=1,OR(export!$F131=0,export!$F131=1)),"TRUE","")</f>
        <v/>
      </c>
      <c r="R131" s="8"/>
      <c r="S131" s="8"/>
      <c r="T131" s="8"/>
      <c r="U131" s="8"/>
      <c r="V131" s="8"/>
      <c r="W131" s="8"/>
      <c r="X131" s="8"/>
      <c r="Y131" s="8"/>
      <c r="Z131" s="8"/>
    </row>
    <row r="132" ht="14.25" customHeight="1">
      <c r="A132" s="5" t="s">
        <v>538</v>
      </c>
      <c r="B132" s="9" t="s">
        <v>539</v>
      </c>
      <c r="C132" s="7" t="s">
        <v>540</v>
      </c>
      <c r="D132" s="7" t="s">
        <v>541</v>
      </c>
      <c r="E132" s="3">
        <v>0.0</v>
      </c>
      <c r="F132" s="3">
        <v>2.0</v>
      </c>
      <c r="G132" s="3" t="str">
        <f t="shared" si="1"/>
        <v>True</v>
      </c>
      <c r="H132" s="3"/>
      <c r="I132" s="5" t="str">
        <f>context</f>
        <v>Difficult context by using double negatives to describe sentiment, slang, colloquialisms, or sarcasm</v>
      </c>
      <c r="J132" s="3"/>
      <c r="K132" s="3">
        <f>IF(AND(export!$E132=0,export!$F132=1),1,0)</f>
        <v>0</v>
      </c>
      <c r="L132" s="3">
        <f>IF(AND(export!$E132=2,export!$F132=1),1,0)</f>
        <v>0</v>
      </c>
      <c r="M132" s="3">
        <f>IF(AND(export!$E132=0,export!$F132=2),1,0)</f>
        <v>1</v>
      </c>
      <c r="N132" s="3">
        <f>IF(AND(export!$E132=1,OR(export!$F132=0,export!$F132=2)),1,0)</f>
        <v>0</v>
      </c>
      <c r="O132" s="3">
        <f>IF(AND(export!$E132=1,export!$F132=0),1,0)</f>
        <v>0</v>
      </c>
      <c r="P132" s="5">
        <f>IF(AND(export!$E132=2,export!$F132=0),1,0)</f>
        <v>0</v>
      </c>
      <c r="Q132" s="8" t="str">
        <f>IF(AND(export!$E132=1,OR(export!$F132=0,export!$F132=1)),"TRUE","")</f>
        <v/>
      </c>
      <c r="R132" s="8"/>
      <c r="S132" s="8"/>
      <c r="T132" s="8"/>
      <c r="U132" s="8"/>
      <c r="V132" s="8"/>
      <c r="W132" s="8"/>
      <c r="X132" s="8"/>
      <c r="Y132" s="8"/>
      <c r="Z132" s="8"/>
    </row>
    <row r="133" ht="14.25" hidden="1" customHeight="1">
      <c r="A133" s="7" t="s">
        <v>542</v>
      </c>
      <c r="B133" s="1" t="s">
        <v>543</v>
      </c>
      <c r="C133" s="7" t="s">
        <v>544</v>
      </c>
      <c r="D133" s="7" t="s">
        <v>545</v>
      </c>
      <c r="E133" s="10">
        <v>2.0</v>
      </c>
      <c r="F133" s="10">
        <v>2.0</v>
      </c>
      <c r="G133" s="3" t="str">
        <f t="shared" si="1"/>
        <v>False</v>
      </c>
      <c r="H133" s="3"/>
      <c r="I133" s="7"/>
      <c r="J133" s="3"/>
      <c r="K133" s="3">
        <f>IF(AND(export!$E133=0,export!$F133=1),1,0)</f>
        <v>0</v>
      </c>
      <c r="L133" s="3">
        <f>IF(AND(export!$E133=2,export!$F133=1),1,0)</f>
        <v>0</v>
      </c>
      <c r="M133" s="3">
        <f>IF(AND(export!$E133=0,export!$F133=2),1,0)</f>
        <v>0</v>
      </c>
      <c r="N133" s="3">
        <f>IF(AND(export!$E133=1,OR(export!$F133=0,export!$F133=2)),1,0)</f>
        <v>0</v>
      </c>
      <c r="O133" s="3">
        <f>IF(AND(export!$E133=1,export!$F133=0),1,0)</f>
        <v>0</v>
      </c>
      <c r="P133" s="5">
        <f>IF(AND(export!$E133=2,export!$F133=0),1,0)</f>
        <v>0</v>
      </c>
      <c r="Q133" s="8" t="str">
        <f>IF(AND(export!$E133=1,OR(export!$F133=0,export!$F133=1)),"TRUE","")</f>
        <v/>
      </c>
    </row>
    <row r="134" ht="14.25" hidden="1" customHeight="1">
      <c r="A134" s="7" t="s">
        <v>546</v>
      </c>
      <c r="B134" s="7" t="s">
        <v>547</v>
      </c>
      <c r="C134" s="7" t="s">
        <v>548</v>
      </c>
      <c r="D134" s="7" t="s">
        <v>549</v>
      </c>
      <c r="E134" s="10">
        <v>1.0</v>
      </c>
      <c r="F134" s="10">
        <v>1.0</v>
      </c>
      <c r="G134" s="3" t="str">
        <f t="shared" si="1"/>
        <v>False</v>
      </c>
      <c r="H134" s="3"/>
      <c r="I134" s="7"/>
      <c r="J134" s="3"/>
      <c r="K134" s="3">
        <f>IF(AND(export!$E134=0,export!$F134=1),1,0)</f>
        <v>0</v>
      </c>
      <c r="L134" s="3">
        <f>IF(AND(export!$E134=2,export!$F134=1),1,0)</f>
        <v>0</v>
      </c>
      <c r="M134" s="3">
        <f>IF(AND(export!$E134=0,export!$F134=2),1,0)</f>
        <v>0</v>
      </c>
      <c r="N134" s="3">
        <f>IF(AND(export!$E134=1,OR(export!$F134=0,export!$F134=2)),1,0)</f>
        <v>0</v>
      </c>
      <c r="O134" s="3">
        <f>IF(AND(export!$E134=1,export!$F134=0),1,0)</f>
        <v>0</v>
      </c>
      <c r="P134" s="5">
        <f>IF(AND(export!$E134=2,export!$F134=0),1,0)</f>
        <v>0</v>
      </c>
      <c r="Q134" s="8" t="str">
        <f>IF(AND(export!$E134=1,OR(export!$F134=0,export!$F134=1)),"TRUE","")</f>
        <v>TRUE</v>
      </c>
    </row>
    <row r="135" ht="14.25" customHeight="1">
      <c r="A135" s="5" t="s">
        <v>550</v>
      </c>
      <c r="B135" s="9" t="s">
        <v>551</v>
      </c>
      <c r="C135" s="7" t="s">
        <v>552</v>
      </c>
      <c r="D135" s="7" t="s">
        <v>553</v>
      </c>
      <c r="E135" s="3">
        <v>1.0</v>
      </c>
      <c r="F135" s="3">
        <v>2.0</v>
      </c>
      <c r="G135" s="3" t="str">
        <f t="shared" si="1"/>
        <v>True</v>
      </c>
      <c r="H135" s="3"/>
      <c r="I135" s="5" t="str">
        <f>context</f>
        <v>Difficult context by using double negatives to describe sentiment, slang, colloquialisms, or sarcasm</v>
      </c>
      <c r="J135" s="3"/>
      <c r="K135" s="3">
        <f>IF(AND(export!$E135=0,export!$F135=1),1,0)</f>
        <v>0</v>
      </c>
      <c r="L135" s="3">
        <f>IF(AND(export!$E135=2,export!$F135=1),1,0)</f>
        <v>0</v>
      </c>
      <c r="M135" s="3">
        <f>IF(AND(export!$E135=0,export!$F135=2),1,0)</f>
        <v>0</v>
      </c>
      <c r="N135" s="3">
        <f>IF(AND(export!$E135=1,OR(export!$F135=0,export!$F135=2)),1,0)</f>
        <v>1</v>
      </c>
      <c r="O135" s="3">
        <f>IF(AND(export!$E135=1,export!$F135=0),1,0)</f>
        <v>0</v>
      </c>
      <c r="P135" s="5">
        <f>IF(AND(export!$E135=2,export!$F135=0),1,0)</f>
        <v>0</v>
      </c>
      <c r="Q135" s="8" t="str">
        <f>IF(AND(export!$E135=1,OR(export!$F135=0,export!$F135=1)),"TRUE","")</f>
        <v/>
      </c>
      <c r="R135" s="8"/>
      <c r="S135" s="8"/>
      <c r="T135" s="8"/>
      <c r="U135" s="8"/>
      <c r="V135" s="8"/>
      <c r="W135" s="8"/>
      <c r="X135" s="8"/>
      <c r="Y135" s="8"/>
      <c r="Z135" s="8"/>
    </row>
    <row r="136" ht="14.25" hidden="1" customHeight="1">
      <c r="A136" s="7" t="s">
        <v>554</v>
      </c>
      <c r="B136" s="1" t="s">
        <v>555</v>
      </c>
      <c r="C136" s="7" t="s">
        <v>556</v>
      </c>
      <c r="D136" s="7" t="s">
        <v>557</v>
      </c>
      <c r="E136" s="10">
        <v>0.0</v>
      </c>
      <c r="F136" s="10">
        <v>0.0</v>
      </c>
      <c r="G136" s="3" t="str">
        <f t="shared" si="1"/>
        <v>False</v>
      </c>
      <c r="H136" s="3"/>
      <c r="I136" s="7"/>
      <c r="J136" s="3"/>
      <c r="K136" s="3">
        <f>IF(AND(export!$E136=0,export!$F136=1),1,0)</f>
        <v>0</v>
      </c>
      <c r="L136" s="3">
        <f>IF(AND(export!$E136=2,export!$F136=1),1,0)</f>
        <v>0</v>
      </c>
      <c r="M136" s="3">
        <f>IF(AND(export!$E136=0,export!$F136=2),1,0)</f>
        <v>0</v>
      </c>
      <c r="N136" s="3">
        <f>IF(AND(export!$E136=1,OR(export!$F136=0,export!$F136=2)),1,0)</f>
        <v>0</v>
      </c>
      <c r="O136" s="3">
        <f>IF(AND(export!$E136=1,export!$F136=0),1,0)</f>
        <v>0</v>
      </c>
      <c r="P136" s="5">
        <f>IF(AND(export!$E136=2,export!$F136=0),1,0)</f>
        <v>0</v>
      </c>
      <c r="Q136" s="8" t="str">
        <f>IF(AND(export!$E136=1,OR(export!$F136=0,export!$F136=1)),"TRUE","")</f>
        <v/>
      </c>
    </row>
    <row r="137" ht="14.25" customHeight="1">
      <c r="A137" s="5" t="s">
        <v>558</v>
      </c>
      <c r="B137" s="9" t="s">
        <v>559</v>
      </c>
      <c r="C137" s="7" t="s">
        <v>560</v>
      </c>
      <c r="D137" s="7" t="s">
        <v>561</v>
      </c>
      <c r="E137" s="3">
        <v>2.0</v>
      </c>
      <c r="F137" s="3">
        <v>0.0</v>
      </c>
      <c r="G137" s="3" t="str">
        <f t="shared" si="1"/>
        <v>True</v>
      </c>
      <c r="H137" s="3"/>
      <c r="I137" s="5" t="str">
        <f>summary</f>
        <v>User provided a summary and did not provide a sentiment.</v>
      </c>
      <c r="J137" s="3"/>
      <c r="K137" s="3">
        <f>IF(AND(export!$E137=0,export!$F137=1),1,0)</f>
        <v>0</v>
      </c>
      <c r="L137" s="3">
        <f>IF(AND(export!$E137=2,export!$F137=1),1,0)</f>
        <v>0</v>
      </c>
      <c r="M137" s="3">
        <f>IF(AND(export!$E137=0,export!$F137=2),1,0)</f>
        <v>0</v>
      </c>
      <c r="N137" s="3">
        <f>IF(AND(export!$E137=1,OR(export!$F137=0,export!$F137=2)),1,0)</f>
        <v>0</v>
      </c>
      <c r="O137" s="3">
        <f>IF(AND(export!$E137=1,export!$F137=0),1,0)</f>
        <v>0</v>
      </c>
      <c r="P137" s="5">
        <f>IF(AND(export!$E137=2,export!$F137=0),1,0)</f>
        <v>1</v>
      </c>
      <c r="Q137" s="8" t="str">
        <f>IF(AND(export!$E137=1,OR(export!$F137=0,export!$F137=1)),"TRUE","")</f>
        <v/>
      </c>
      <c r="R137" s="8"/>
      <c r="S137" s="8"/>
      <c r="T137" s="8"/>
      <c r="U137" s="8"/>
      <c r="V137" s="8"/>
      <c r="W137" s="8"/>
      <c r="X137" s="8"/>
      <c r="Y137" s="8"/>
      <c r="Z137" s="8"/>
    </row>
    <row r="138" ht="14.25" customHeight="1">
      <c r="A138" s="5" t="s">
        <v>562</v>
      </c>
      <c r="B138" s="9" t="s">
        <v>563</v>
      </c>
      <c r="C138" s="7" t="s">
        <v>564</v>
      </c>
      <c r="D138" s="7" t="s">
        <v>565</v>
      </c>
      <c r="E138" s="3">
        <v>0.0</v>
      </c>
      <c r="F138" s="3">
        <v>1.0</v>
      </c>
      <c r="G138" s="3" t="str">
        <f t="shared" si="1"/>
        <v>True</v>
      </c>
      <c r="H138" s="3"/>
      <c r="I138" s="5" t="str">
        <f>context</f>
        <v>Difficult context by using double negatives to describe sentiment, slang, colloquialisms, or sarcasm</v>
      </c>
      <c r="J138" s="3"/>
      <c r="K138" s="3">
        <f>IF(AND(export!$E138=0,export!$F138=1),1,0)</f>
        <v>1</v>
      </c>
      <c r="L138" s="3">
        <f>IF(AND(export!$E138=2,export!$F138=1),1,0)</f>
        <v>0</v>
      </c>
      <c r="M138" s="3">
        <f>IF(AND(export!$E138=0,export!$F138=2),1,0)</f>
        <v>0</v>
      </c>
      <c r="N138" s="3">
        <f>IF(AND(export!$E138=1,OR(export!$F138=0,export!$F138=2)),1,0)</f>
        <v>0</v>
      </c>
      <c r="O138" s="3">
        <f>IF(AND(export!$E138=1,export!$F138=0),1,0)</f>
        <v>0</v>
      </c>
      <c r="P138" s="5">
        <f>IF(AND(export!$E138=2,export!$F138=0),1,0)</f>
        <v>0</v>
      </c>
      <c r="Q138" s="8" t="str">
        <f>IF(AND(export!$E138=1,OR(export!$F138=0,export!$F138=1)),"TRUE","")</f>
        <v/>
      </c>
      <c r="R138" s="8"/>
      <c r="S138" s="8"/>
      <c r="T138" s="8"/>
      <c r="U138" s="8"/>
      <c r="V138" s="8"/>
      <c r="W138" s="8"/>
      <c r="X138" s="8"/>
      <c r="Y138" s="8"/>
      <c r="Z138" s="8"/>
    </row>
    <row r="139" ht="14.25" customHeight="1">
      <c r="A139" s="5" t="s">
        <v>566</v>
      </c>
      <c r="B139" s="9" t="s">
        <v>567</v>
      </c>
      <c r="C139" s="7" t="s">
        <v>568</v>
      </c>
      <c r="D139" s="7" t="s">
        <v>569</v>
      </c>
      <c r="E139" s="3">
        <v>0.0</v>
      </c>
      <c r="F139" s="3">
        <v>2.0</v>
      </c>
      <c r="G139" s="3" t="str">
        <f t="shared" si="1"/>
        <v>True</v>
      </c>
      <c r="H139" s="3"/>
      <c r="I139" s="5" t="str">
        <f>summary</f>
        <v>User provided a summary and did not provide a sentiment.</v>
      </c>
      <c r="J139" s="3"/>
      <c r="K139" s="3">
        <f>IF(AND(export!$E139=0,export!$F139=1),1,0)</f>
        <v>0</v>
      </c>
      <c r="L139" s="3">
        <f>IF(AND(export!$E139=2,export!$F139=1),1,0)</f>
        <v>0</v>
      </c>
      <c r="M139" s="3">
        <f>IF(AND(export!$E139=0,export!$F139=2),1,0)</f>
        <v>1</v>
      </c>
      <c r="N139" s="3">
        <f>IF(AND(export!$E139=1,OR(export!$F139=0,export!$F139=2)),1,0)</f>
        <v>0</v>
      </c>
      <c r="O139" s="3">
        <f>IF(AND(export!$E139=1,export!$F139=0),1,0)</f>
        <v>0</v>
      </c>
      <c r="P139" s="5">
        <f>IF(AND(export!$E139=2,export!$F139=0),1,0)</f>
        <v>0</v>
      </c>
      <c r="Q139" s="8" t="str">
        <f>IF(AND(export!$E139=1,OR(export!$F139=0,export!$F139=1)),"TRUE","")</f>
        <v/>
      </c>
      <c r="R139" s="8"/>
      <c r="S139" s="8"/>
      <c r="T139" s="8"/>
      <c r="U139" s="8"/>
      <c r="V139" s="8"/>
      <c r="W139" s="8"/>
      <c r="X139" s="8"/>
      <c r="Y139" s="8"/>
      <c r="Z139" s="8"/>
    </row>
    <row r="140" ht="14.25" customHeight="1">
      <c r="A140" s="5" t="s">
        <v>570</v>
      </c>
      <c r="B140" s="9" t="s">
        <v>571</v>
      </c>
      <c r="C140" s="7" t="s">
        <v>572</v>
      </c>
      <c r="D140" s="7" t="s">
        <v>573</v>
      </c>
      <c r="E140" s="3">
        <v>0.0</v>
      </c>
      <c r="F140" s="3">
        <v>2.0</v>
      </c>
      <c r="G140" s="3" t="str">
        <f t="shared" si="1"/>
        <v>True</v>
      </c>
      <c r="H140" s="3"/>
      <c r="I140" s="5" t="str">
        <f>context</f>
        <v>Difficult context by using double negatives to describe sentiment, slang, colloquialisms, or sarcasm</v>
      </c>
      <c r="J140" s="3"/>
      <c r="K140" s="3">
        <f>IF(AND(export!$E140=0,export!$F140=1),1,0)</f>
        <v>0</v>
      </c>
      <c r="L140" s="3">
        <f>IF(AND(export!$E140=2,export!$F140=1),1,0)</f>
        <v>0</v>
      </c>
      <c r="M140" s="3">
        <f>IF(AND(export!$E140=0,export!$F140=2),1,0)</f>
        <v>1</v>
      </c>
      <c r="N140" s="3">
        <f>IF(AND(export!$E140=1,OR(export!$F140=0,export!$F140=2)),1,0)</f>
        <v>0</v>
      </c>
      <c r="O140" s="3">
        <f>IF(AND(export!$E140=1,export!$F140=0),1,0)</f>
        <v>0</v>
      </c>
      <c r="P140" s="5">
        <f>IF(AND(export!$E140=2,export!$F140=0),1,0)</f>
        <v>0</v>
      </c>
      <c r="Q140" s="8" t="str">
        <f>IF(AND(export!$E140=1,OR(export!$F140=0,export!$F140=1)),"TRUE","")</f>
        <v/>
      </c>
      <c r="R140" s="8"/>
      <c r="S140" s="8"/>
      <c r="T140" s="8"/>
      <c r="U140" s="8"/>
      <c r="V140" s="8"/>
      <c r="W140" s="8"/>
      <c r="X140" s="8"/>
      <c r="Y140" s="8"/>
      <c r="Z140" s="8"/>
    </row>
    <row r="141" ht="14.25" customHeight="1">
      <c r="A141" s="5" t="s">
        <v>574</v>
      </c>
      <c r="B141" s="9" t="s">
        <v>575</v>
      </c>
      <c r="C141" s="7" t="s">
        <v>576</v>
      </c>
      <c r="D141" s="7" t="s">
        <v>577</v>
      </c>
      <c r="E141" s="3">
        <v>1.0</v>
      </c>
      <c r="F141" s="3">
        <v>2.0</v>
      </c>
      <c r="G141" s="3" t="str">
        <f t="shared" si="1"/>
        <v>True</v>
      </c>
      <c r="H141" s="3"/>
      <c r="I141" s="5" t="str">
        <f>contrad</f>
        <v>Users review is contradictory saying they like/hate the movie and then talk about the parts they did/didn’t like</v>
      </c>
      <c r="J141" s="3"/>
      <c r="K141" s="3">
        <f>IF(AND(export!$E141=0,export!$F141=1),1,0)</f>
        <v>0</v>
      </c>
      <c r="L141" s="3">
        <f>IF(AND(export!$E141=2,export!$F141=1),1,0)</f>
        <v>0</v>
      </c>
      <c r="M141" s="3">
        <f>IF(AND(export!$E141=0,export!$F141=2),1,0)</f>
        <v>0</v>
      </c>
      <c r="N141" s="3">
        <f>IF(AND(export!$E141=1,OR(export!$F141=0,export!$F141=2)),1,0)</f>
        <v>1</v>
      </c>
      <c r="O141" s="3">
        <f>IF(AND(export!$E141=1,export!$F141=0),1,0)</f>
        <v>0</v>
      </c>
      <c r="P141" s="5">
        <f>IF(AND(export!$E141=2,export!$F141=0),1,0)</f>
        <v>0</v>
      </c>
      <c r="Q141" s="8" t="str">
        <f>IF(AND(export!$E141=1,OR(export!$F141=0,export!$F141=1)),"TRUE","")</f>
        <v/>
      </c>
      <c r="R141" s="8"/>
      <c r="S141" s="8"/>
      <c r="T141" s="8"/>
      <c r="U141" s="8"/>
      <c r="V141" s="8"/>
      <c r="W141" s="8"/>
      <c r="X141" s="8"/>
      <c r="Y141" s="8"/>
      <c r="Z141" s="8"/>
    </row>
    <row r="142" ht="14.25" customHeight="1">
      <c r="A142" s="5" t="s">
        <v>578</v>
      </c>
      <c r="B142" s="9" t="s">
        <v>579</v>
      </c>
      <c r="C142" s="7" t="s">
        <v>580</v>
      </c>
      <c r="D142" s="7" t="s">
        <v>581</v>
      </c>
      <c r="E142" s="3">
        <v>0.0</v>
      </c>
      <c r="F142" s="3">
        <v>2.0</v>
      </c>
      <c r="G142" s="3" t="str">
        <f t="shared" si="1"/>
        <v>True</v>
      </c>
      <c r="H142" s="3"/>
      <c r="I142" s="5" t="str">
        <f>contrad</f>
        <v>Users review is contradictory saying they like/hate the movie and then talk about the parts they did/didn’t like</v>
      </c>
      <c r="J142" s="3"/>
      <c r="K142" s="3">
        <f>IF(AND(export!$E142=0,export!$F142=1),1,0)</f>
        <v>0</v>
      </c>
      <c r="L142" s="3">
        <f>IF(AND(export!$E142=2,export!$F142=1),1,0)</f>
        <v>0</v>
      </c>
      <c r="M142" s="3">
        <f>IF(AND(export!$E142=0,export!$F142=2),1,0)</f>
        <v>1</v>
      </c>
      <c r="N142" s="3">
        <f>IF(AND(export!$E142=1,OR(export!$F142=0,export!$F142=2)),1,0)</f>
        <v>0</v>
      </c>
      <c r="O142" s="3">
        <f>IF(AND(export!$E142=1,export!$F142=0),1,0)</f>
        <v>0</v>
      </c>
      <c r="P142" s="5">
        <f>IF(AND(export!$E142=2,export!$F142=0),1,0)</f>
        <v>0</v>
      </c>
      <c r="Q142" s="8" t="str">
        <f>IF(AND(export!$E142=1,OR(export!$F142=0,export!$F142=1)),"TRUE","")</f>
        <v/>
      </c>
      <c r="R142" s="8"/>
      <c r="S142" s="8"/>
      <c r="T142" s="8"/>
      <c r="U142" s="8"/>
      <c r="V142" s="8"/>
      <c r="W142" s="8"/>
      <c r="X142" s="8"/>
      <c r="Y142" s="8"/>
      <c r="Z142" s="8"/>
    </row>
    <row r="143" ht="14.25" hidden="1" customHeight="1">
      <c r="A143" s="7" t="s">
        <v>582</v>
      </c>
      <c r="B143" s="7" t="s">
        <v>583</v>
      </c>
      <c r="C143" s="7" t="s">
        <v>584</v>
      </c>
      <c r="D143" s="7" t="s">
        <v>585</v>
      </c>
      <c r="E143" s="10">
        <v>2.0</v>
      </c>
      <c r="F143" s="10">
        <v>2.0</v>
      </c>
      <c r="G143" s="3" t="str">
        <f t="shared" si="1"/>
        <v>False</v>
      </c>
      <c r="H143" s="3"/>
      <c r="I143" s="7"/>
      <c r="J143" s="3"/>
      <c r="K143" s="3">
        <f>IF(AND(export!$E143=0,export!$F143=1),1,0)</f>
        <v>0</v>
      </c>
      <c r="L143" s="3">
        <f>IF(AND(export!$E143=2,export!$F143=1),1,0)</f>
        <v>0</v>
      </c>
      <c r="M143" s="3">
        <f>IF(AND(export!$E143=0,export!$F143=2),1,0)</f>
        <v>0</v>
      </c>
      <c r="N143" s="3">
        <f>IF(AND(export!$E143=1,OR(export!$F143=0,export!$F143=2)),1,0)</f>
        <v>0</v>
      </c>
      <c r="O143" s="3">
        <f>IF(AND(export!$E143=1,export!$F143=0),1,0)</f>
        <v>0</v>
      </c>
      <c r="P143" s="5">
        <f>IF(AND(export!$E143=2,export!$F143=0),1,0)</f>
        <v>0</v>
      </c>
      <c r="Q143" s="8" t="str">
        <f>IF(AND(export!$E143=1,OR(export!$F143=0,export!$F143=1)),"TRUE","")</f>
        <v/>
      </c>
    </row>
    <row r="144" ht="14.25" hidden="1" customHeight="1">
      <c r="A144" s="7" t="s">
        <v>586</v>
      </c>
      <c r="B144" s="1" t="s">
        <v>587</v>
      </c>
      <c r="C144" s="7" t="s">
        <v>588</v>
      </c>
      <c r="D144" s="7" t="s">
        <v>589</v>
      </c>
      <c r="E144" s="10">
        <v>0.0</v>
      </c>
      <c r="F144" s="10">
        <v>0.0</v>
      </c>
      <c r="G144" s="3" t="str">
        <f t="shared" si="1"/>
        <v>False</v>
      </c>
      <c r="H144" s="3"/>
      <c r="I144" s="7"/>
      <c r="J144" s="3"/>
      <c r="K144" s="3">
        <f>IF(AND(export!$E144=0,export!$F144=1),1,0)</f>
        <v>0</v>
      </c>
      <c r="L144" s="3">
        <f>IF(AND(export!$E144=2,export!$F144=1),1,0)</f>
        <v>0</v>
      </c>
      <c r="M144" s="3">
        <f>IF(AND(export!$E144=0,export!$F144=2),1,0)</f>
        <v>0</v>
      </c>
      <c r="N144" s="3">
        <f>IF(AND(export!$E144=1,OR(export!$F144=0,export!$F144=2)),1,0)</f>
        <v>0</v>
      </c>
      <c r="O144" s="3">
        <f>IF(AND(export!$E144=1,export!$F144=0),1,0)</f>
        <v>0</v>
      </c>
      <c r="P144" s="5">
        <f>IF(AND(export!$E144=2,export!$F144=0),1,0)</f>
        <v>0</v>
      </c>
      <c r="Q144" s="8" t="str">
        <f>IF(AND(export!$E144=1,OR(export!$F144=0,export!$F144=1)),"TRUE","")</f>
        <v/>
      </c>
    </row>
    <row r="145" ht="14.25" hidden="1" customHeight="1">
      <c r="A145" s="7" t="s">
        <v>590</v>
      </c>
      <c r="B145" s="7" t="s">
        <v>591</v>
      </c>
      <c r="C145" s="7" t="s">
        <v>592</v>
      </c>
      <c r="D145" s="7" t="s">
        <v>593</v>
      </c>
      <c r="E145" s="10">
        <v>2.0</v>
      </c>
      <c r="F145" s="10">
        <v>2.0</v>
      </c>
      <c r="G145" s="3" t="str">
        <f t="shared" si="1"/>
        <v>False</v>
      </c>
      <c r="H145" s="3"/>
      <c r="I145" s="7"/>
      <c r="J145" s="3"/>
      <c r="K145" s="3">
        <f>IF(AND(export!$E145=0,export!$F145=1),1,0)</f>
        <v>0</v>
      </c>
      <c r="L145" s="3">
        <f>IF(AND(export!$E145=2,export!$F145=1),1,0)</f>
        <v>0</v>
      </c>
      <c r="M145" s="3">
        <f>IF(AND(export!$E145=0,export!$F145=2),1,0)</f>
        <v>0</v>
      </c>
      <c r="N145" s="3">
        <f>IF(AND(export!$E145=1,OR(export!$F145=0,export!$F145=2)),1,0)</f>
        <v>0</v>
      </c>
      <c r="O145" s="3">
        <f>IF(AND(export!$E145=1,export!$F145=0),1,0)</f>
        <v>0</v>
      </c>
      <c r="P145" s="5">
        <f>IF(AND(export!$E145=2,export!$F145=0),1,0)</f>
        <v>0</v>
      </c>
      <c r="Q145" s="8" t="str">
        <f>IF(AND(export!$E145=1,OR(export!$F145=0,export!$F145=1)),"TRUE","")</f>
        <v/>
      </c>
    </row>
    <row r="146" ht="14.25" customHeight="1">
      <c r="A146" s="5" t="s">
        <v>594</v>
      </c>
      <c r="B146" s="9" t="s">
        <v>595</v>
      </c>
      <c r="C146" s="7" t="s">
        <v>596</v>
      </c>
      <c r="D146" s="7" t="s">
        <v>597</v>
      </c>
      <c r="E146" s="3">
        <v>1.0</v>
      </c>
      <c r="F146" s="3">
        <v>0.0</v>
      </c>
      <c r="G146" s="3" t="str">
        <f t="shared" si="1"/>
        <v>True</v>
      </c>
      <c r="H146" s="3"/>
      <c r="I146" s="5" t="str">
        <f>complex</f>
        <v>Vocabulary is complex and the model is likely not well to it due to the amount of data</v>
      </c>
      <c r="J146" s="3"/>
      <c r="K146" s="3">
        <f>IF(AND(export!$E146=0,export!$F146=1),1,0)</f>
        <v>0</v>
      </c>
      <c r="L146" s="3">
        <f>IF(AND(export!$E146=2,export!$F146=1),1,0)</f>
        <v>0</v>
      </c>
      <c r="M146" s="3">
        <f>IF(AND(export!$E146=0,export!$F146=2),1,0)</f>
        <v>0</v>
      </c>
      <c r="N146" s="3">
        <f>IF(AND(export!$E146=1,OR(export!$F146=0,export!$F146=2)),1,0)</f>
        <v>1</v>
      </c>
      <c r="O146" s="3">
        <f>IF(AND(export!$E146=1,export!$F146=0),1,0)</f>
        <v>1</v>
      </c>
      <c r="P146" s="5">
        <f>IF(AND(export!$E146=2,export!$F146=0),1,0)</f>
        <v>0</v>
      </c>
      <c r="Q146" s="8" t="str">
        <f>IF(AND(export!$E146=1,OR(export!$F146=0,export!$F146=1)),"TRUE","")</f>
        <v>TRUE</v>
      </c>
      <c r="R146" s="8"/>
      <c r="S146" s="8"/>
      <c r="T146" s="8"/>
      <c r="U146" s="8"/>
      <c r="V146" s="8"/>
      <c r="W146" s="8"/>
      <c r="X146" s="8"/>
      <c r="Y146" s="8"/>
      <c r="Z146" s="8"/>
    </row>
    <row r="147" ht="14.25" hidden="1" customHeight="1">
      <c r="A147" s="7" t="s">
        <v>598</v>
      </c>
      <c r="B147" s="1" t="s">
        <v>599</v>
      </c>
      <c r="C147" s="7" t="s">
        <v>600</v>
      </c>
      <c r="D147" s="7" t="s">
        <v>601</v>
      </c>
      <c r="E147" s="10">
        <v>2.0</v>
      </c>
      <c r="F147" s="10">
        <v>2.0</v>
      </c>
      <c r="G147" s="3" t="str">
        <f t="shared" si="1"/>
        <v>False</v>
      </c>
      <c r="H147" s="3"/>
      <c r="I147" s="7"/>
      <c r="J147" s="3"/>
      <c r="K147" s="3">
        <f>IF(AND(export!$E147=0,export!$F147=1),1,0)</f>
        <v>0</v>
      </c>
      <c r="L147" s="3">
        <f>IF(AND(export!$E147=2,export!$F147=1),1,0)</f>
        <v>0</v>
      </c>
      <c r="M147" s="3">
        <f>IF(AND(export!$E147=0,export!$F147=2),1,0)</f>
        <v>0</v>
      </c>
      <c r="N147" s="3">
        <f>IF(AND(export!$E147=1,OR(export!$F147=0,export!$F147=2)),1,0)</f>
        <v>0</v>
      </c>
      <c r="O147" s="3">
        <f>IF(AND(export!$E147=1,export!$F147=0),1,0)</f>
        <v>0</v>
      </c>
      <c r="P147" s="5">
        <f>IF(AND(export!$E147=2,export!$F147=0),1,0)</f>
        <v>0</v>
      </c>
      <c r="Q147" s="8" t="str">
        <f>IF(AND(export!$E147=1,OR(export!$F147=0,export!$F147=1)),"TRUE","")</f>
        <v/>
      </c>
    </row>
    <row r="148" ht="14.25" customHeight="1">
      <c r="A148" s="5" t="s">
        <v>602</v>
      </c>
      <c r="B148" s="9" t="s">
        <v>603</v>
      </c>
      <c r="C148" s="7" t="s">
        <v>604</v>
      </c>
      <c r="D148" s="7" t="s">
        <v>605</v>
      </c>
      <c r="E148" s="3">
        <v>2.0</v>
      </c>
      <c r="F148" s="3">
        <v>0.0</v>
      </c>
      <c r="G148" s="3" t="str">
        <f t="shared" si="1"/>
        <v>True</v>
      </c>
      <c r="H148" s="3"/>
      <c r="I148" s="5" t="str">
        <f>context</f>
        <v>Difficult context by using double negatives to describe sentiment, slang, colloquialisms, or sarcasm</v>
      </c>
      <c r="J148" s="3"/>
      <c r="K148" s="3">
        <f>IF(AND(export!$E148=0,export!$F148=1),1,0)</f>
        <v>0</v>
      </c>
      <c r="L148" s="3">
        <f>IF(AND(export!$E148=2,export!$F148=1),1,0)</f>
        <v>0</v>
      </c>
      <c r="M148" s="3">
        <f>IF(AND(export!$E148=0,export!$F148=2),1,0)</f>
        <v>0</v>
      </c>
      <c r="N148" s="3">
        <f>IF(AND(export!$E148=1,OR(export!$F148=0,export!$F148=2)),1,0)</f>
        <v>0</v>
      </c>
      <c r="O148" s="3">
        <f>IF(AND(export!$E148=1,export!$F148=0),1,0)</f>
        <v>0</v>
      </c>
      <c r="P148" s="5">
        <f>IF(AND(export!$E148=2,export!$F148=0),1,0)</f>
        <v>1</v>
      </c>
      <c r="Q148" s="8" t="str">
        <f>IF(AND(export!$E148=1,OR(export!$F148=0,export!$F148=1)),"TRUE","")</f>
        <v/>
      </c>
      <c r="R148" s="8"/>
      <c r="S148" s="8"/>
      <c r="T148" s="8"/>
      <c r="U148" s="8"/>
      <c r="V148" s="8"/>
      <c r="W148" s="8"/>
      <c r="X148" s="8"/>
      <c r="Y148" s="8"/>
      <c r="Z148" s="8"/>
    </row>
    <row r="149" ht="14.25" hidden="1" customHeight="1">
      <c r="A149" s="7" t="s">
        <v>606</v>
      </c>
      <c r="B149" s="7" t="s">
        <v>607</v>
      </c>
      <c r="C149" s="7" t="s">
        <v>608</v>
      </c>
      <c r="D149" s="7" t="s">
        <v>609</v>
      </c>
      <c r="E149" s="10">
        <v>0.0</v>
      </c>
      <c r="F149" s="10">
        <v>0.0</v>
      </c>
      <c r="G149" s="3" t="str">
        <f t="shared" si="1"/>
        <v>False</v>
      </c>
      <c r="H149" s="3"/>
      <c r="I149" s="7"/>
      <c r="J149" s="3"/>
      <c r="K149" s="3">
        <f>IF(AND(export!$E149=0,export!$F149=1),1,0)</f>
        <v>0</v>
      </c>
      <c r="L149" s="3">
        <f>IF(AND(export!$E149=2,export!$F149=1),1,0)</f>
        <v>0</v>
      </c>
      <c r="M149" s="3">
        <f>IF(AND(export!$E149=0,export!$F149=2),1,0)</f>
        <v>0</v>
      </c>
      <c r="N149" s="3">
        <f>IF(AND(export!$E149=1,OR(export!$F149=0,export!$F149=2)),1,0)</f>
        <v>0</v>
      </c>
      <c r="O149" s="3">
        <f>IF(AND(export!$E149=1,export!$F149=0),1,0)</f>
        <v>0</v>
      </c>
      <c r="P149" s="5">
        <f>IF(AND(export!$E149=2,export!$F149=0),1,0)</f>
        <v>0</v>
      </c>
      <c r="Q149" s="8" t="str">
        <f>IF(AND(export!$E149=1,OR(export!$F149=0,export!$F149=1)),"TRUE","")</f>
        <v/>
      </c>
    </row>
    <row r="150" ht="14.25" customHeight="1">
      <c r="A150" s="5" t="s">
        <v>610</v>
      </c>
      <c r="B150" s="9" t="s">
        <v>611</v>
      </c>
      <c r="C150" s="7" t="s">
        <v>612</v>
      </c>
      <c r="D150" s="7" t="s">
        <v>613</v>
      </c>
      <c r="E150" s="3">
        <v>0.0</v>
      </c>
      <c r="F150" s="3">
        <v>2.0</v>
      </c>
      <c r="G150" s="3" t="str">
        <f t="shared" si="1"/>
        <v>True</v>
      </c>
      <c r="H150" s="3"/>
      <c r="I150" s="5" t="str">
        <f>context</f>
        <v>Difficult context by using double negatives to describe sentiment, slang, colloquialisms, or sarcasm</v>
      </c>
      <c r="J150" s="3"/>
      <c r="K150" s="3">
        <f>IF(AND(export!$E150=0,export!$F150=1),1,0)</f>
        <v>0</v>
      </c>
      <c r="L150" s="3">
        <f>IF(AND(export!$E150=2,export!$F150=1),1,0)</f>
        <v>0</v>
      </c>
      <c r="M150" s="3">
        <f>IF(AND(export!$E150=0,export!$F150=2),1,0)</f>
        <v>1</v>
      </c>
      <c r="N150" s="3">
        <f>IF(AND(export!$E150=1,OR(export!$F150=0,export!$F150=2)),1,0)</f>
        <v>0</v>
      </c>
      <c r="O150" s="3">
        <f>IF(AND(export!$E150=1,export!$F150=0),1,0)</f>
        <v>0</v>
      </c>
      <c r="P150" s="5">
        <f>IF(AND(export!$E150=2,export!$F150=0),1,0)</f>
        <v>0</v>
      </c>
      <c r="Q150" s="8" t="str">
        <f>IF(AND(export!$E150=1,OR(export!$F150=0,export!$F150=1)),"TRUE","")</f>
        <v/>
      </c>
      <c r="R150" s="8"/>
      <c r="S150" s="8"/>
      <c r="T150" s="8"/>
      <c r="U150" s="8"/>
      <c r="V150" s="8"/>
      <c r="W150" s="8"/>
      <c r="X150" s="8"/>
      <c r="Y150" s="8"/>
      <c r="Z150" s="8"/>
    </row>
    <row r="151" ht="14.25" hidden="1" customHeight="1">
      <c r="A151" s="7" t="s">
        <v>614</v>
      </c>
      <c r="B151" s="1" t="s">
        <v>615</v>
      </c>
      <c r="C151" s="7" t="s">
        <v>616</v>
      </c>
      <c r="D151" s="7" t="s">
        <v>617</v>
      </c>
      <c r="E151" s="10">
        <v>0.0</v>
      </c>
      <c r="F151" s="10">
        <v>0.0</v>
      </c>
      <c r="G151" s="3" t="str">
        <f t="shared" si="1"/>
        <v>False</v>
      </c>
      <c r="H151" s="3"/>
      <c r="I151" s="7"/>
      <c r="J151" s="3"/>
      <c r="K151" s="3">
        <f>IF(AND(export!$E151=0,export!$F151=1),1,0)</f>
        <v>0</v>
      </c>
      <c r="L151" s="3">
        <f>IF(AND(export!$E151=2,export!$F151=1),1,0)</f>
        <v>0</v>
      </c>
      <c r="M151" s="3">
        <f>IF(AND(export!$E151=0,export!$F151=2),1,0)</f>
        <v>0</v>
      </c>
      <c r="N151" s="3">
        <f>IF(AND(export!$E151=1,OR(export!$F151=0,export!$F151=2)),1,0)</f>
        <v>0</v>
      </c>
      <c r="O151" s="3">
        <f>IF(AND(export!$E151=1,export!$F151=0),1,0)</f>
        <v>0</v>
      </c>
      <c r="P151" s="5">
        <f>IF(AND(export!$E151=2,export!$F151=0),1,0)</f>
        <v>0</v>
      </c>
      <c r="Q151" s="8" t="str">
        <f>IF(AND(export!$E151=1,OR(export!$F151=0,export!$F151=1)),"TRUE","")</f>
        <v/>
      </c>
    </row>
    <row r="152" ht="14.25" hidden="1" customHeight="1">
      <c r="A152" s="7" t="s">
        <v>618</v>
      </c>
      <c r="B152" s="1" t="s">
        <v>619</v>
      </c>
      <c r="C152" s="7" t="s">
        <v>620</v>
      </c>
      <c r="D152" s="7" t="s">
        <v>621</v>
      </c>
      <c r="E152" s="10">
        <v>2.0</v>
      </c>
      <c r="F152" s="10">
        <v>2.0</v>
      </c>
      <c r="G152" s="3" t="str">
        <f t="shared" si="1"/>
        <v>False</v>
      </c>
      <c r="H152" s="3"/>
      <c r="I152" s="7"/>
      <c r="J152" s="3"/>
      <c r="K152" s="3">
        <f>IF(AND(export!$E152=0,export!$F152=1),1,0)</f>
        <v>0</v>
      </c>
      <c r="L152" s="3">
        <f>IF(AND(export!$E152=2,export!$F152=1),1,0)</f>
        <v>0</v>
      </c>
      <c r="M152" s="3">
        <f>IF(AND(export!$E152=0,export!$F152=2),1,0)</f>
        <v>0</v>
      </c>
      <c r="N152" s="3">
        <f>IF(AND(export!$E152=1,OR(export!$F152=0,export!$F152=2)),1,0)</f>
        <v>0</v>
      </c>
      <c r="O152" s="3">
        <f>IF(AND(export!$E152=1,export!$F152=0),1,0)</f>
        <v>0</v>
      </c>
      <c r="P152" s="5">
        <f>IF(AND(export!$E152=2,export!$F152=0),1,0)</f>
        <v>0</v>
      </c>
      <c r="Q152" s="8" t="str">
        <f>IF(AND(export!$E152=1,OR(export!$F152=0,export!$F152=1)),"TRUE","")</f>
        <v/>
      </c>
    </row>
    <row r="153" ht="14.25" hidden="1" customHeight="1">
      <c r="A153" s="7" t="s">
        <v>622</v>
      </c>
      <c r="B153" s="1" t="s">
        <v>623</v>
      </c>
      <c r="C153" s="7" t="s">
        <v>624</v>
      </c>
      <c r="D153" s="7" t="s">
        <v>625</v>
      </c>
      <c r="E153" s="10">
        <v>0.0</v>
      </c>
      <c r="F153" s="10">
        <v>0.0</v>
      </c>
      <c r="G153" s="3" t="str">
        <f t="shared" si="1"/>
        <v>False</v>
      </c>
      <c r="H153" s="3"/>
      <c r="I153" s="7"/>
      <c r="J153" s="3"/>
      <c r="K153" s="3">
        <f>IF(AND(export!$E153=0,export!$F153=1),1,0)</f>
        <v>0</v>
      </c>
      <c r="L153" s="3">
        <f>IF(AND(export!$E153=2,export!$F153=1),1,0)</f>
        <v>0</v>
      </c>
      <c r="M153" s="3">
        <f>IF(AND(export!$E153=0,export!$F153=2),1,0)</f>
        <v>0</v>
      </c>
      <c r="N153" s="3">
        <f>IF(AND(export!$E153=1,OR(export!$F153=0,export!$F153=2)),1,0)</f>
        <v>0</v>
      </c>
      <c r="O153" s="3">
        <f>IF(AND(export!$E153=1,export!$F153=0),1,0)</f>
        <v>0</v>
      </c>
      <c r="P153" s="5">
        <f>IF(AND(export!$E153=2,export!$F153=0),1,0)</f>
        <v>0</v>
      </c>
      <c r="Q153" s="8" t="str">
        <f>IF(AND(export!$E153=1,OR(export!$F153=0,export!$F153=1)),"TRUE","")</f>
        <v/>
      </c>
    </row>
    <row r="154" ht="14.25" customHeight="1">
      <c r="A154" s="5" t="s">
        <v>626</v>
      </c>
      <c r="B154" s="9" t="s">
        <v>627</v>
      </c>
      <c r="C154" s="7" t="s">
        <v>628</v>
      </c>
      <c r="D154" s="7" t="s">
        <v>629</v>
      </c>
      <c r="E154" s="3">
        <v>2.0</v>
      </c>
      <c r="F154" s="3">
        <v>1.0</v>
      </c>
      <c r="G154" s="3" t="str">
        <f t="shared" si="1"/>
        <v>True</v>
      </c>
      <c r="H154" s="3"/>
      <c r="I154" s="5" t="str">
        <f>context</f>
        <v>Difficult context by using double negatives to describe sentiment, slang, colloquialisms, or sarcasm</v>
      </c>
      <c r="J154" s="3"/>
      <c r="K154" s="3">
        <f>IF(AND(export!$E154=0,export!$F154=1),1,0)</f>
        <v>0</v>
      </c>
      <c r="L154" s="3">
        <f>IF(AND(export!$E154=2,export!$F154=1),1,0)</f>
        <v>1</v>
      </c>
      <c r="M154" s="3">
        <f>IF(AND(export!$E154=0,export!$F154=2),1,0)</f>
        <v>0</v>
      </c>
      <c r="N154" s="3">
        <f>IF(AND(export!$E154=1,OR(export!$F154=0,export!$F154=2)),1,0)</f>
        <v>0</v>
      </c>
      <c r="O154" s="3">
        <f>IF(AND(export!$E154=1,export!$F154=0),1,0)</f>
        <v>0</v>
      </c>
      <c r="P154" s="5">
        <f>IF(AND(export!$E154=2,export!$F154=0),1,0)</f>
        <v>0</v>
      </c>
      <c r="Q154" s="8" t="str">
        <f>IF(AND(export!$E154=1,OR(export!$F154=0,export!$F154=1)),"TRUE","")</f>
        <v/>
      </c>
      <c r="R154" s="8"/>
      <c r="S154" s="8"/>
      <c r="T154" s="8"/>
      <c r="U154" s="8"/>
      <c r="V154" s="8"/>
      <c r="W154" s="8"/>
      <c r="X154" s="8"/>
      <c r="Y154" s="8"/>
      <c r="Z154" s="8"/>
    </row>
    <row r="155" ht="14.25" hidden="1" customHeight="1">
      <c r="A155" s="7" t="s">
        <v>630</v>
      </c>
      <c r="B155" s="1" t="s">
        <v>631</v>
      </c>
      <c r="C155" s="7" t="s">
        <v>632</v>
      </c>
      <c r="D155" s="7" t="s">
        <v>633</v>
      </c>
      <c r="E155" s="10">
        <v>0.0</v>
      </c>
      <c r="F155" s="10">
        <v>0.0</v>
      </c>
      <c r="G155" s="3" t="str">
        <f t="shared" si="1"/>
        <v>False</v>
      </c>
      <c r="H155" s="3"/>
      <c r="I155" s="7"/>
      <c r="J155" s="3"/>
      <c r="K155" s="3">
        <f>IF(AND(export!$E155=0,export!$F155=1),1,0)</f>
        <v>0</v>
      </c>
      <c r="L155" s="3">
        <f>IF(AND(export!$E155=2,export!$F155=1),1,0)</f>
        <v>0</v>
      </c>
      <c r="M155" s="3">
        <f>IF(AND(export!$E155=0,export!$F155=2),1,0)</f>
        <v>0</v>
      </c>
      <c r="N155" s="3">
        <f>IF(AND(export!$E155=1,OR(export!$F155=0,export!$F155=2)),1,0)</f>
        <v>0</v>
      </c>
      <c r="O155" s="3">
        <f>IF(AND(export!$E155=1,export!$F155=0),1,0)</f>
        <v>0</v>
      </c>
      <c r="P155" s="5">
        <f>IF(AND(export!$E155=2,export!$F155=0),1,0)</f>
        <v>0</v>
      </c>
      <c r="Q155" s="8" t="str">
        <f>IF(AND(export!$E155=1,OR(export!$F155=0,export!$F155=1)),"TRUE","")</f>
        <v/>
      </c>
    </row>
    <row r="156" ht="14.25" hidden="1" customHeight="1">
      <c r="A156" s="7" t="s">
        <v>634</v>
      </c>
      <c r="B156" s="1" t="s">
        <v>635</v>
      </c>
      <c r="C156" s="7" t="s">
        <v>636</v>
      </c>
      <c r="D156" s="7" t="s">
        <v>637</v>
      </c>
      <c r="E156" s="10">
        <v>2.0</v>
      </c>
      <c r="F156" s="10">
        <v>2.0</v>
      </c>
      <c r="G156" s="3" t="str">
        <f t="shared" si="1"/>
        <v>False</v>
      </c>
      <c r="H156" s="3"/>
      <c r="I156" s="7"/>
      <c r="J156" s="3"/>
      <c r="K156" s="3">
        <f>IF(AND(export!$E156=0,export!$F156=1),1,0)</f>
        <v>0</v>
      </c>
      <c r="L156" s="3">
        <f>IF(AND(export!$E156=2,export!$F156=1),1,0)</f>
        <v>0</v>
      </c>
      <c r="M156" s="3">
        <f>IF(AND(export!$E156=0,export!$F156=2),1,0)</f>
        <v>0</v>
      </c>
      <c r="N156" s="3">
        <f>IF(AND(export!$E156=1,OR(export!$F156=0,export!$F156=2)),1,0)</f>
        <v>0</v>
      </c>
      <c r="O156" s="3">
        <f>IF(AND(export!$E156=1,export!$F156=0),1,0)</f>
        <v>0</v>
      </c>
      <c r="P156" s="5">
        <f>IF(AND(export!$E156=2,export!$F156=0),1,0)</f>
        <v>0</v>
      </c>
      <c r="Q156" s="8" t="str">
        <f>IF(AND(export!$E156=1,OR(export!$F156=0,export!$F156=1)),"TRUE","")</f>
        <v/>
      </c>
    </row>
    <row r="157" ht="14.25" hidden="1" customHeight="1">
      <c r="A157" s="7" t="s">
        <v>638</v>
      </c>
      <c r="B157" s="7" t="s">
        <v>639</v>
      </c>
      <c r="C157" s="7" t="s">
        <v>640</v>
      </c>
      <c r="D157" s="7" t="s">
        <v>641</v>
      </c>
      <c r="E157" s="10">
        <v>0.0</v>
      </c>
      <c r="F157" s="10">
        <v>0.0</v>
      </c>
      <c r="G157" s="3" t="str">
        <f t="shared" si="1"/>
        <v>False</v>
      </c>
      <c r="H157" s="3"/>
      <c r="I157" s="7"/>
      <c r="J157" s="3"/>
      <c r="K157" s="3">
        <f>IF(AND(export!$E157=0,export!$F157=1),1,0)</f>
        <v>0</v>
      </c>
      <c r="L157" s="3">
        <f>IF(AND(export!$E157=2,export!$F157=1),1,0)</f>
        <v>0</v>
      </c>
      <c r="M157" s="3">
        <f>IF(AND(export!$E157=0,export!$F157=2),1,0)</f>
        <v>0</v>
      </c>
      <c r="N157" s="3">
        <f>IF(AND(export!$E157=1,OR(export!$F157=0,export!$F157=2)),1,0)</f>
        <v>0</v>
      </c>
      <c r="O157" s="3">
        <f>IF(AND(export!$E157=1,export!$F157=0),1,0)</f>
        <v>0</v>
      </c>
      <c r="P157" s="5">
        <f>IF(AND(export!$E157=2,export!$F157=0),1,0)</f>
        <v>0</v>
      </c>
      <c r="Q157" s="8" t="str">
        <f>IF(AND(export!$E157=1,OR(export!$F157=0,export!$F157=1)),"TRUE","")</f>
        <v/>
      </c>
    </row>
    <row r="158" ht="14.25" customHeight="1">
      <c r="A158" s="5" t="s">
        <v>642</v>
      </c>
      <c r="B158" s="9" t="s">
        <v>643</v>
      </c>
      <c r="C158" s="7" t="s">
        <v>644</v>
      </c>
      <c r="D158" s="7" t="s">
        <v>645</v>
      </c>
      <c r="E158" s="3">
        <v>1.0</v>
      </c>
      <c r="F158" s="3">
        <v>2.0</v>
      </c>
      <c r="G158" s="3" t="str">
        <f t="shared" si="1"/>
        <v>True</v>
      </c>
      <c r="H158" s="3"/>
      <c r="I158" s="9" t="s">
        <v>646</v>
      </c>
      <c r="J158" s="3"/>
      <c r="K158" s="3">
        <f>IF(AND(export!$E158=0,export!$F158=1),1,0)</f>
        <v>0</v>
      </c>
      <c r="L158" s="3">
        <f>IF(AND(export!$E158=2,export!$F158=1),1,0)</f>
        <v>0</v>
      </c>
      <c r="M158" s="3">
        <f>IF(AND(export!$E158=0,export!$F158=2),1,0)</f>
        <v>0</v>
      </c>
      <c r="N158" s="3">
        <f>IF(AND(export!$E158=1,OR(export!$F158=0,export!$F158=2)),1,0)</f>
        <v>1</v>
      </c>
      <c r="O158" s="3">
        <f>IF(AND(export!$E158=1,export!$F158=0),1,0)</f>
        <v>0</v>
      </c>
      <c r="P158" s="5">
        <f>IF(AND(export!$E158=2,export!$F158=0),1,0)</f>
        <v>0</v>
      </c>
      <c r="Q158" s="8" t="str">
        <f>IF(AND(export!$E158=1,OR(export!$F158=0,export!$F158=1)),"TRUE","")</f>
        <v/>
      </c>
      <c r="R158" s="8"/>
      <c r="S158" s="8"/>
      <c r="T158" s="8"/>
      <c r="U158" s="8"/>
      <c r="V158" s="8"/>
      <c r="W158" s="8"/>
      <c r="X158" s="8"/>
      <c r="Y158" s="8"/>
      <c r="Z158" s="8"/>
    </row>
    <row r="159" ht="14.25" hidden="1" customHeight="1">
      <c r="A159" s="7" t="s">
        <v>647</v>
      </c>
      <c r="B159" s="7" t="s">
        <v>648</v>
      </c>
      <c r="C159" s="7" t="s">
        <v>649</v>
      </c>
      <c r="D159" s="7" t="s">
        <v>650</v>
      </c>
      <c r="E159" s="10">
        <v>2.0</v>
      </c>
      <c r="F159" s="10">
        <v>2.0</v>
      </c>
      <c r="G159" s="3" t="str">
        <f t="shared" si="1"/>
        <v>False</v>
      </c>
      <c r="H159" s="3"/>
      <c r="I159" s="7"/>
      <c r="J159" s="3"/>
      <c r="K159" s="3">
        <f>IF(AND(export!$E159=0,export!$F159=1),1,0)</f>
        <v>0</v>
      </c>
      <c r="L159" s="3">
        <f>IF(AND(export!$E159=2,export!$F159=1),1,0)</f>
        <v>0</v>
      </c>
      <c r="M159" s="3">
        <f>IF(AND(export!$E159=0,export!$F159=2),1,0)</f>
        <v>0</v>
      </c>
      <c r="N159" s="3">
        <f>IF(AND(export!$E159=1,OR(export!$F159=0,export!$F159=2)),1,0)</f>
        <v>0</v>
      </c>
      <c r="O159" s="3">
        <f>IF(AND(export!$E159=1,export!$F159=0),1,0)</f>
        <v>0</v>
      </c>
      <c r="P159" s="5">
        <f>IF(AND(export!$E159=2,export!$F159=0),1,0)</f>
        <v>0</v>
      </c>
      <c r="Q159" s="8" t="str">
        <f>IF(AND(export!$E159=1,OR(export!$F159=0,export!$F159=1)),"TRUE","")</f>
        <v/>
      </c>
    </row>
    <row r="160" ht="14.25" customHeight="1">
      <c r="A160" s="5" t="s">
        <v>651</v>
      </c>
      <c r="B160" s="9" t="s">
        <v>652</v>
      </c>
      <c r="C160" s="7" t="s">
        <v>653</v>
      </c>
      <c r="D160" s="7" t="s">
        <v>654</v>
      </c>
      <c r="E160" s="3">
        <v>0.0</v>
      </c>
      <c r="F160" s="3">
        <v>1.0</v>
      </c>
      <c r="G160" s="3" t="str">
        <f t="shared" si="1"/>
        <v>True</v>
      </c>
      <c r="H160" s="3"/>
      <c r="I160" s="5" t="str">
        <f>context</f>
        <v>Difficult context by using double negatives to describe sentiment, slang, colloquialisms, or sarcasm</v>
      </c>
      <c r="J160" s="3"/>
      <c r="K160" s="3">
        <f>IF(AND(export!$E160=0,export!$F160=1),1,0)</f>
        <v>1</v>
      </c>
      <c r="L160" s="3">
        <f>IF(AND(export!$E160=2,export!$F160=1),1,0)</f>
        <v>0</v>
      </c>
      <c r="M160" s="3">
        <f>IF(AND(export!$E160=0,export!$F160=2),1,0)</f>
        <v>0</v>
      </c>
      <c r="N160" s="3">
        <f>IF(AND(export!$E160=1,OR(export!$F160=0,export!$F160=2)),1,0)</f>
        <v>0</v>
      </c>
      <c r="O160" s="3">
        <f>IF(AND(export!$E160=1,export!$F160=0),1,0)</f>
        <v>0</v>
      </c>
      <c r="P160" s="5">
        <f>IF(AND(export!$E160=2,export!$F160=0),1,0)</f>
        <v>0</v>
      </c>
      <c r="Q160" s="8" t="str">
        <f>IF(AND(export!$E160=1,OR(export!$F160=0,export!$F160=1)),"TRUE","")</f>
        <v/>
      </c>
      <c r="R160" s="8"/>
      <c r="S160" s="8"/>
      <c r="T160" s="8"/>
      <c r="U160" s="8"/>
      <c r="V160" s="8"/>
      <c r="W160" s="8"/>
      <c r="X160" s="8"/>
      <c r="Y160" s="8"/>
      <c r="Z160" s="8"/>
    </row>
    <row r="161" ht="14.25" customHeight="1">
      <c r="A161" s="5" t="s">
        <v>655</v>
      </c>
      <c r="B161" s="9" t="s">
        <v>656</v>
      </c>
      <c r="C161" s="7" t="s">
        <v>657</v>
      </c>
      <c r="D161" s="7" t="s">
        <v>658</v>
      </c>
      <c r="E161" s="3">
        <v>0.0</v>
      </c>
      <c r="F161" s="3">
        <v>2.0</v>
      </c>
      <c r="G161" s="3" t="str">
        <f t="shared" si="1"/>
        <v>True</v>
      </c>
      <c r="H161" s="3" t="s">
        <v>659</v>
      </c>
      <c r="I161" s="9" t="s">
        <v>660</v>
      </c>
      <c r="J161" s="3"/>
      <c r="K161" s="3">
        <f>IF(AND(export!$E161=0,export!$F161=1),1,0)</f>
        <v>0</v>
      </c>
      <c r="L161" s="3">
        <f>IF(AND(export!$E161=2,export!$F161=1),1,0)</f>
        <v>0</v>
      </c>
      <c r="M161" s="3">
        <f>IF(AND(export!$E161=0,export!$F161=2),1,0)</f>
        <v>1</v>
      </c>
      <c r="N161" s="3">
        <f>IF(AND(export!$E161=1,OR(export!$F161=0,export!$F161=2)),1,0)</f>
        <v>0</v>
      </c>
      <c r="O161" s="3">
        <f>IF(AND(export!$E161=1,export!$F161=0),1,0)</f>
        <v>0</v>
      </c>
      <c r="P161" s="5">
        <f>IF(AND(export!$E161=2,export!$F161=0),1,0)</f>
        <v>0</v>
      </c>
      <c r="Q161" s="8" t="str">
        <f>IF(AND(export!$E161=1,OR(export!$F161=0,export!$F161=1)),"TRUE","")</f>
        <v/>
      </c>
      <c r="R161" s="8"/>
      <c r="S161" s="8"/>
      <c r="T161" s="8"/>
      <c r="U161" s="8"/>
      <c r="V161" s="8"/>
      <c r="W161" s="8"/>
      <c r="X161" s="8"/>
      <c r="Y161" s="8"/>
      <c r="Z161" s="8"/>
    </row>
    <row r="162" ht="14.25" hidden="1" customHeight="1">
      <c r="A162" s="7" t="s">
        <v>661</v>
      </c>
      <c r="B162" s="1" t="s">
        <v>662</v>
      </c>
      <c r="C162" s="7" t="s">
        <v>663</v>
      </c>
      <c r="D162" s="7" t="s">
        <v>664</v>
      </c>
      <c r="E162" s="10">
        <v>2.0</v>
      </c>
      <c r="F162" s="10">
        <v>2.0</v>
      </c>
      <c r="G162" s="3" t="str">
        <f t="shared" si="1"/>
        <v>False</v>
      </c>
      <c r="H162" s="3"/>
      <c r="I162" s="7"/>
      <c r="J162" s="3"/>
      <c r="K162" s="3">
        <f>IF(AND(export!$E162=0,export!$F162=1),1,0)</f>
        <v>0</v>
      </c>
      <c r="L162" s="3">
        <f>IF(AND(export!$E162=2,export!$F162=1),1,0)</f>
        <v>0</v>
      </c>
      <c r="M162" s="3">
        <f>IF(AND(export!$E162=0,export!$F162=2),1,0)</f>
        <v>0</v>
      </c>
      <c r="N162" s="3">
        <f>IF(AND(export!$E162=1,OR(export!$F162=0,export!$F162=2)),1,0)</f>
        <v>0</v>
      </c>
      <c r="O162" s="3">
        <f>IF(AND(export!$E162=1,export!$F162=0),1,0)</f>
        <v>0</v>
      </c>
      <c r="P162" s="5">
        <f>IF(AND(export!$E162=2,export!$F162=0),1,0)</f>
        <v>0</v>
      </c>
      <c r="Q162" s="8" t="str">
        <f>IF(AND(export!$E162=1,OR(export!$F162=0,export!$F162=1)),"TRUE","")</f>
        <v/>
      </c>
    </row>
    <row r="163" ht="14.25" customHeight="1">
      <c r="A163" s="5" t="s">
        <v>665</v>
      </c>
      <c r="B163" s="9" t="s">
        <v>666</v>
      </c>
      <c r="C163" s="7" t="s">
        <v>667</v>
      </c>
      <c r="D163" s="7" t="s">
        <v>668</v>
      </c>
      <c r="E163" s="3">
        <v>1.0</v>
      </c>
      <c r="F163" s="3">
        <v>2.0</v>
      </c>
      <c r="G163" s="3" t="str">
        <f t="shared" si="1"/>
        <v>True</v>
      </c>
      <c r="H163" s="3"/>
      <c r="I163" s="5" t="str">
        <f>summary</f>
        <v>User provided a summary and did not provide a sentiment.</v>
      </c>
      <c r="J163" s="3"/>
      <c r="K163" s="3">
        <f>IF(AND(export!$E163=0,export!$F163=1),1,0)</f>
        <v>0</v>
      </c>
      <c r="L163" s="3">
        <f>IF(AND(export!$E163=2,export!$F163=1),1,0)</f>
        <v>0</v>
      </c>
      <c r="M163" s="3">
        <f>IF(AND(export!$E163=0,export!$F163=2),1,0)</f>
        <v>0</v>
      </c>
      <c r="N163" s="3">
        <f>IF(AND(export!$E163=1,OR(export!$F163=0,export!$F163=2)),1,0)</f>
        <v>1</v>
      </c>
      <c r="O163" s="3">
        <f>IF(AND(export!$E163=1,export!$F163=0),1,0)</f>
        <v>0</v>
      </c>
      <c r="P163" s="5">
        <f>IF(AND(export!$E163=2,export!$F163=0),1,0)</f>
        <v>0</v>
      </c>
      <c r="Q163" s="8" t="str">
        <f>IF(AND(export!$E163=1,OR(export!$F163=0,export!$F163=1)),"TRUE","")</f>
        <v/>
      </c>
      <c r="R163" s="8"/>
      <c r="S163" s="8"/>
      <c r="T163" s="8"/>
      <c r="U163" s="8"/>
      <c r="V163" s="8"/>
      <c r="W163" s="8"/>
      <c r="X163" s="8"/>
      <c r="Y163" s="8"/>
      <c r="Z163" s="8"/>
    </row>
    <row r="164" ht="14.25" hidden="1" customHeight="1">
      <c r="A164" s="7" t="s">
        <v>669</v>
      </c>
      <c r="B164" s="1" t="s">
        <v>670</v>
      </c>
      <c r="C164" s="7" t="s">
        <v>671</v>
      </c>
      <c r="D164" s="7" t="s">
        <v>56</v>
      </c>
      <c r="E164" s="10">
        <v>0.0</v>
      </c>
      <c r="F164" s="10">
        <v>0.0</v>
      </c>
      <c r="G164" s="3" t="str">
        <f t="shared" si="1"/>
        <v>False</v>
      </c>
      <c r="H164" s="3"/>
      <c r="I164" s="7"/>
      <c r="J164" s="3"/>
      <c r="K164" s="3">
        <f>IF(AND(export!$E164=0,export!$F164=1),1,0)</f>
        <v>0</v>
      </c>
      <c r="L164" s="3">
        <f>IF(AND(export!$E164=2,export!$F164=1),1,0)</f>
        <v>0</v>
      </c>
      <c r="M164" s="3">
        <f>IF(AND(export!$E164=0,export!$F164=2),1,0)</f>
        <v>0</v>
      </c>
      <c r="N164" s="3">
        <f>IF(AND(export!$E164=1,OR(export!$F164=0,export!$F164=2)),1,0)</f>
        <v>0</v>
      </c>
      <c r="O164" s="3">
        <f>IF(AND(export!$E164=1,export!$F164=0),1,0)</f>
        <v>0</v>
      </c>
      <c r="P164" s="5">
        <f>IF(AND(export!$E164=2,export!$F164=0),1,0)</f>
        <v>0</v>
      </c>
      <c r="Q164" s="8" t="str">
        <f>IF(AND(export!$E164=1,OR(export!$F164=0,export!$F164=1)),"TRUE","")</f>
        <v/>
      </c>
    </row>
    <row r="165" ht="14.25" customHeight="1">
      <c r="A165" s="5" t="s">
        <v>672</v>
      </c>
      <c r="B165" s="9" t="s">
        <v>673</v>
      </c>
      <c r="C165" s="7" t="s">
        <v>674</v>
      </c>
      <c r="D165" s="7" t="s">
        <v>675</v>
      </c>
      <c r="E165" s="3">
        <v>2.0</v>
      </c>
      <c r="F165" s="3">
        <v>0.0</v>
      </c>
      <c r="G165" s="3" t="str">
        <f t="shared" si="1"/>
        <v>True</v>
      </c>
      <c r="H165" s="3"/>
      <c r="I165" s="5" t="str">
        <f>context</f>
        <v>Difficult context by using double negatives to describe sentiment, slang, colloquialisms, or sarcasm</v>
      </c>
      <c r="J165" s="3"/>
      <c r="K165" s="3">
        <f>IF(AND(export!$E165=0,export!$F165=1),1,0)</f>
        <v>0</v>
      </c>
      <c r="L165" s="3">
        <f>IF(AND(export!$E165=2,export!$F165=1),1,0)</f>
        <v>0</v>
      </c>
      <c r="M165" s="3">
        <f>IF(AND(export!$E165=0,export!$F165=2),1,0)</f>
        <v>0</v>
      </c>
      <c r="N165" s="3">
        <f>IF(AND(export!$E165=1,OR(export!$F165=0,export!$F165=2)),1,0)</f>
        <v>0</v>
      </c>
      <c r="O165" s="3">
        <f>IF(AND(export!$E165=1,export!$F165=0),1,0)</f>
        <v>0</v>
      </c>
      <c r="P165" s="5">
        <f>IF(AND(export!$E165=2,export!$F165=0),1,0)</f>
        <v>1</v>
      </c>
      <c r="Q165" s="8" t="str">
        <f>IF(AND(export!$E165=1,OR(export!$F165=0,export!$F165=1)),"TRUE","")</f>
        <v/>
      </c>
      <c r="R165" s="8"/>
      <c r="S165" s="8"/>
      <c r="T165" s="8"/>
      <c r="U165" s="8"/>
      <c r="V165" s="8"/>
      <c r="W165" s="8"/>
      <c r="X165" s="8"/>
      <c r="Y165" s="8"/>
      <c r="Z165" s="8"/>
    </row>
    <row r="166" ht="14.25" hidden="1" customHeight="1">
      <c r="A166" s="7" t="s">
        <v>676</v>
      </c>
      <c r="B166" s="1" t="s">
        <v>677</v>
      </c>
      <c r="C166" s="7" t="s">
        <v>678</v>
      </c>
      <c r="D166" s="7" t="s">
        <v>679</v>
      </c>
      <c r="E166" s="10">
        <v>2.0</v>
      </c>
      <c r="F166" s="10">
        <v>2.0</v>
      </c>
      <c r="G166" s="3" t="str">
        <f t="shared" si="1"/>
        <v>False</v>
      </c>
      <c r="H166" s="3"/>
      <c r="I166" s="7"/>
      <c r="J166" s="3"/>
      <c r="K166" s="3">
        <f>IF(AND(export!$E166=0,export!$F166=1),1,0)</f>
        <v>0</v>
      </c>
      <c r="L166" s="3">
        <f>IF(AND(export!$E166=2,export!$F166=1),1,0)</f>
        <v>0</v>
      </c>
      <c r="M166" s="3">
        <f>IF(AND(export!$E166=0,export!$F166=2),1,0)</f>
        <v>0</v>
      </c>
      <c r="N166" s="3">
        <f>IF(AND(export!$E166=1,OR(export!$F166=0,export!$F166=2)),1,0)</f>
        <v>0</v>
      </c>
      <c r="O166" s="3">
        <f>IF(AND(export!$E166=1,export!$F166=0),1,0)</f>
        <v>0</v>
      </c>
      <c r="P166" s="5">
        <f>IF(AND(export!$E166=2,export!$F166=0),1,0)</f>
        <v>0</v>
      </c>
      <c r="Q166" s="8" t="str">
        <f>IF(AND(export!$E166=1,OR(export!$F166=0,export!$F166=1)),"TRUE","")</f>
        <v/>
      </c>
    </row>
    <row r="167" ht="14.25" hidden="1" customHeight="1">
      <c r="A167" s="7" t="s">
        <v>680</v>
      </c>
      <c r="B167" s="1" t="s">
        <v>681</v>
      </c>
      <c r="C167" s="7" t="s">
        <v>682</v>
      </c>
      <c r="D167" s="7" t="s">
        <v>683</v>
      </c>
      <c r="E167" s="10">
        <v>0.0</v>
      </c>
      <c r="F167" s="10">
        <v>0.0</v>
      </c>
      <c r="G167" s="3" t="str">
        <f t="shared" si="1"/>
        <v>False</v>
      </c>
      <c r="H167" s="3"/>
      <c r="I167" s="7"/>
      <c r="J167" s="3"/>
      <c r="K167" s="3">
        <f>IF(AND(export!$E167=0,export!$F167=1),1,0)</f>
        <v>0</v>
      </c>
      <c r="L167" s="3">
        <f>IF(AND(export!$E167=2,export!$F167=1),1,0)</f>
        <v>0</v>
      </c>
      <c r="M167" s="3">
        <f>IF(AND(export!$E167=0,export!$F167=2),1,0)</f>
        <v>0</v>
      </c>
      <c r="N167" s="3">
        <f>IF(AND(export!$E167=1,OR(export!$F167=0,export!$F167=2)),1,0)</f>
        <v>0</v>
      </c>
      <c r="O167" s="3">
        <f>IF(AND(export!$E167=1,export!$F167=0),1,0)</f>
        <v>0</v>
      </c>
      <c r="P167" s="5">
        <f>IF(AND(export!$E167=2,export!$F167=0),1,0)</f>
        <v>0</v>
      </c>
      <c r="Q167" s="8" t="str">
        <f>IF(AND(export!$E167=1,OR(export!$F167=0,export!$F167=1)),"TRUE","")</f>
        <v/>
      </c>
    </row>
    <row r="168" ht="14.25" hidden="1" customHeight="1">
      <c r="A168" s="7" t="s">
        <v>684</v>
      </c>
      <c r="B168" s="1" t="s">
        <v>685</v>
      </c>
      <c r="C168" s="7" t="s">
        <v>686</v>
      </c>
      <c r="D168" s="7" t="s">
        <v>687</v>
      </c>
      <c r="E168" s="10">
        <v>2.0</v>
      </c>
      <c r="F168" s="10">
        <v>2.0</v>
      </c>
      <c r="G168" s="3" t="str">
        <f t="shared" si="1"/>
        <v>False</v>
      </c>
      <c r="H168" s="3"/>
      <c r="I168" s="7"/>
      <c r="J168" s="3"/>
      <c r="K168" s="3">
        <f>IF(AND(export!$E168=0,export!$F168=1),1,0)</f>
        <v>0</v>
      </c>
      <c r="L168" s="3">
        <f>IF(AND(export!$E168=2,export!$F168=1),1,0)</f>
        <v>0</v>
      </c>
      <c r="M168" s="3">
        <f>IF(AND(export!$E168=0,export!$F168=2),1,0)</f>
        <v>0</v>
      </c>
      <c r="N168" s="3">
        <f>IF(AND(export!$E168=1,OR(export!$F168=0,export!$F168=2)),1,0)</f>
        <v>0</v>
      </c>
      <c r="O168" s="3">
        <f>IF(AND(export!$E168=1,export!$F168=0),1,0)</f>
        <v>0</v>
      </c>
      <c r="P168" s="5">
        <f>IF(AND(export!$E168=2,export!$F168=0),1,0)</f>
        <v>0</v>
      </c>
      <c r="Q168" s="8" t="str">
        <f>IF(AND(export!$E168=1,OR(export!$F168=0,export!$F168=1)),"TRUE","")</f>
        <v/>
      </c>
    </row>
    <row r="169" ht="14.25" hidden="1" customHeight="1">
      <c r="A169" s="7" t="s">
        <v>688</v>
      </c>
      <c r="B169" s="1" t="s">
        <v>689</v>
      </c>
      <c r="C169" s="7" t="s">
        <v>690</v>
      </c>
      <c r="D169" s="7" t="s">
        <v>691</v>
      </c>
      <c r="E169" s="10">
        <v>2.0</v>
      </c>
      <c r="F169" s="10">
        <v>2.0</v>
      </c>
      <c r="G169" s="3" t="str">
        <f t="shared" si="1"/>
        <v>False</v>
      </c>
      <c r="H169" s="3"/>
      <c r="I169" s="7"/>
      <c r="J169" s="3"/>
      <c r="K169" s="3">
        <f>IF(AND(export!$E169=0,export!$F169=1),1,0)</f>
        <v>0</v>
      </c>
      <c r="L169" s="3">
        <f>IF(AND(export!$E169=2,export!$F169=1),1,0)</f>
        <v>0</v>
      </c>
      <c r="M169" s="3">
        <f>IF(AND(export!$E169=0,export!$F169=2),1,0)</f>
        <v>0</v>
      </c>
      <c r="N169" s="3">
        <f>IF(AND(export!$E169=1,OR(export!$F169=0,export!$F169=2)),1,0)</f>
        <v>0</v>
      </c>
      <c r="O169" s="3">
        <f>IF(AND(export!$E169=1,export!$F169=0),1,0)</f>
        <v>0</v>
      </c>
      <c r="P169" s="5">
        <f>IF(AND(export!$E169=2,export!$F169=0),1,0)</f>
        <v>0</v>
      </c>
      <c r="Q169" s="8" t="str">
        <f>IF(AND(export!$E169=1,OR(export!$F169=0,export!$F169=1)),"TRUE","")</f>
        <v/>
      </c>
    </row>
    <row r="170" ht="14.25" hidden="1" customHeight="1">
      <c r="A170" s="7" t="s">
        <v>692</v>
      </c>
      <c r="B170" s="1" t="s">
        <v>693</v>
      </c>
      <c r="C170" s="7" t="s">
        <v>694</v>
      </c>
      <c r="D170" s="7" t="s">
        <v>695</v>
      </c>
      <c r="E170" s="10">
        <v>0.0</v>
      </c>
      <c r="F170" s="10">
        <v>0.0</v>
      </c>
      <c r="G170" s="3" t="str">
        <f t="shared" si="1"/>
        <v>False</v>
      </c>
      <c r="H170" s="3"/>
      <c r="I170" s="7"/>
      <c r="J170" s="3"/>
      <c r="K170" s="3">
        <f>IF(AND(export!$E170=0,export!$F170=1),1,0)</f>
        <v>0</v>
      </c>
      <c r="L170" s="3">
        <f>IF(AND(export!$E170=2,export!$F170=1),1,0)</f>
        <v>0</v>
      </c>
      <c r="M170" s="3">
        <f>IF(AND(export!$E170=0,export!$F170=2),1,0)</f>
        <v>0</v>
      </c>
      <c r="N170" s="3">
        <f>IF(AND(export!$E170=1,OR(export!$F170=0,export!$F170=2)),1,0)</f>
        <v>0</v>
      </c>
      <c r="O170" s="3">
        <f>IF(AND(export!$E170=1,export!$F170=0),1,0)</f>
        <v>0</v>
      </c>
      <c r="P170" s="5">
        <f>IF(AND(export!$E170=2,export!$F170=0),1,0)</f>
        <v>0</v>
      </c>
      <c r="Q170" s="8" t="str">
        <f>IF(AND(export!$E170=1,OR(export!$F170=0,export!$F170=1)),"TRUE","")</f>
        <v/>
      </c>
    </row>
    <row r="171" ht="14.25" customHeight="1">
      <c r="A171" s="5" t="s">
        <v>696</v>
      </c>
      <c r="B171" s="9" t="s">
        <v>697</v>
      </c>
      <c r="C171" s="7" t="s">
        <v>698</v>
      </c>
      <c r="D171" s="7" t="s">
        <v>699</v>
      </c>
      <c r="E171" s="3">
        <v>0.0</v>
      </c>
      <c r="F171" s="3">
        <v>2.0</v>
      </c>
      <c r="G171" s="3" t="str">
        <f t="shared" si="1"/>
        <v>True</v>
      </c>
      <c r="H171" s="3"/>
      <c r="I171" s="5" t="str">
        <f>context</f>
        <v>Difficult context by using double negatives to describe sentiment, slang, colloquialisms, or sarcasm</v>
      </c>
      <c r="J171" s="3"/>
      <c r="K171" s="3">
        <f>IF(AND(export!$E171=0,export!$F171=1),1,0)</f>
        <v>0</v>
      </c>
      <c r="L171" s="3">
        <f>IF(AND(export!$E171=2,export!$F171=1),1,0)</f>
        <v>0</v>
      </c>
      <c r="M171" s="3">
        <f>IF(AND(export!$E171=0,export!$F171=2),1,0)</f>
        <v>1</v>
      </c>
      <c r="N171" s="3">
        <f>IF(AND(export!$E171=1,OR(export!$F171=0,export!$F171=2)),1,0)</f>
        <v>0</v>
      </c>
      <c r="O171" s="3">
        <f>IF(AND(export!$E171=1,export!$F171=0),1,0)</f>
        <v>0</v>
      </c>
      <c r="P171" s="5">
        <f>IF(AND(export!$E171=2,export!$F171=0),1,0)</f>
        <v>0</v>
      </c>
      <c r="Q171" s="8" t="str">
        <f>IF(AND(export!$E171=1,OR(export!$F171=0,export!$F171=1)),"TRUE","")</f>
        <v/>
      </c>
      <c r="R171" s="8"/>
      <c r="S171" s="8"/>
      <c r="T171" s="8"/>
      <c r="U171" s="8"/>
      <c r="V171" s="8"/>
      <c r="W171" s="8"/>
      <c r="X171" s="8"/>
      <c r="Y171" s="8"/>
      <c r="Z171" s="8"/>
    </row>
    <row r="172" ht="14.25" customHeight="1">
      <c r="A172" s="5" t="s">
        <v>700</v>
      </c>
      <c r="B172" s="9" t="s">
        <v>701</v>
      </c>
      <c r="C172" s="7" t="s">
        <v>702</v>
      </c>
      <c r="D172" s="7" t="s">
        <v>703</v>
      </c>
      <c r="E172" s="3">
        <v>2.0</v>
      </c>
      <c r="F172" s="3">
        <v>1.0</v>
      </c>
      <c r="G172" s="3" t="str">
        <f t="shared" si="1"/>
        <v>True</v>
      </c>
      <c r="H172" s="3"/>
      <c r="I172" s="5" t="str">
        <f>context</f>
        <v>Difficult context by using double negatives to describe sentiment, slang, colloquialisms, or sarcasm</v>
      </c>
      <c r="J172" s="3"/>
      <c r="K172" s="3">
        <f>IF(AND(export!$E172=0,export!$F172=1),1,0)</f>
        <v>0</v>
      </c>
      <c r="L172" s="3">
        <f>IF(AND(export!$E172=2,export!$F172=1),1,0)</f>
        <v>1</v>
      </c>
      <c r="M172" s="3">
        <f>IF(AND(export!$E172=0,export!$F172=2),1,0)</f>
        <v>0</v>
      </c>
      <c r="N172" s="3">
        <f>IF(AND(export!$E172=1,OR(export!$F172=0,export!$F172=2)),1,0)</f>
        <v>0</v>
      </c>
      <c r="O172" s="3">
        <f>IF(AND(export!$E172=1,export!$F172=0),1,0)</f>
        <v>0</v>
      </c>
      <c r="P172" s="5">
        <f>IF(AND(export!$E172=2,export!$F172=0),1,0)</f>
        <v>0</v>
      </c>
      <c r="Q172" s="8" t="str">
        <f>IF(AND(export!$E172=1,OR(export!$F172=0,export!$F172=1)),"TRUE","")</f>
        <v/>
      </c>
      <c r="R172" s="8"/>
      <c r="S172" s="8"/>
      <c r="T172" s="8"/>
      <c r="U172" s="8"/>
      <c r="V172" s="8"/>
      <c r="W172" s="8"/>
      <c r="X172" s="8"/>
      <c r="Y172" s="8"/>
      <c r="Z172" s="8"/>
    </row>
    <row r="173" ht="14.25" hidden="1" customHeight="1">
      <c r="A173" s="7" t="s">
        <v>704</v>
      </c>
      <c r="B173" s="1" t="s">
        <v>705</v>
      </c>
      <c r="C173" s="7" t="s">
        <v>706</v>
      </c>
      <c r="D173" s="7" t="s">
        <v>707</v>
      </c>
      <c r="E173" s="10">
        <v>1.0</v>
      </c>
      <c r="F173" s="10">
        <v>1.0</v>
      </c>
      <c r="G173" s="3" t="str">
        <f t="shared" si="1"/>
        <v>False</v>
      </c>
      <c r="H173" s="3"/>
      <c r="I173" s="7"/>
      <c r="J173" s="3"/>
      <c r="K173" s="3">
        <f>IF(AND(export!$E173=0,export!$F173=1),1,0)</f>
        <v>0</v>
      </c>
      <c r="L173" s="3">
        <f>IF(AND(export!$E173=2,export!$F173=1),1,0)</f>
        <v>0</v>
      </c>
      <c r="M173" s="3">
        <f>IF(AND(export!$E173=0,export!$F173=2),1,0)</f>
        <v>0</v>
      </c>
      <c r="N173" s="3">
        <f>IF(AND(export!$E173=1,OR(export!$F173=0,export!$F173=2)),1,0)</f>
        <v>0</v>
      </c>
      <c r="O173" s="3">
        <f>IF(AND(export!$E173=1,export!$F173=0),1,0)</f>
        <v>0</v>
      </c>
      <c r="P173" s="5">
        <f>IF(AND(export!$E173=2,export!$F173=0),1,0)</f>
        <v>0</v>
      </c>
      <c r="Q173" s="8" t="str">
        <f>IF(AND(export!$E173=1,OR(export!$F173=0,export!$F173=1)),"TRUE","")</f>
        <v>TRUE</v>
      </c>
    </row>
    <row r="174" ht="14.25" hidden="1" customHeight="1">
      <c r="A174" s="7" t="s">
        <v>708</v>
      </c>
      <c r="B174" s="1" t="s">
        <v>709</v>
      </c>
      <c r="C174" s="7" t="s">
        <v>710</v>
      </c>
      <c r="D174" s="7" t="s">
        <v>711</v>
      </c>
      <c r="E174" s="10">
        <v>0.0</v>
      </c>
      <c r="F174" s="10">
        <v>0.0</v>
      </c>
      <c r="G174" s="3" t="str">
        <f t="shared" si="1"/>
        <v>False</v>
      </c>
      <c r="H174" s="3"/>
      <c r="I174" s="7"/>
      <c r="J174" s="3"/>
      <c r="K174" s="3">
        <f>IF(AND(export!$E174=0,export!$F174=1),1,0)</f>
        <v>0</v>
      </c>
      <c r="L174" s="3">
        <f>IF(AND(export!$E174=2,export!$F174=1),1,0)</f>
        <v>0</v>
      </c>
      <c r="M174" s="3">
        <f>IF(AND(export!$E174=0,export!$F174=2),1,0)</f>
        <v>0</v>
      </c>
      <c r="N174" s="3">
        <f>IF(AND(export!$E174=1,OR(export!$F174=0,export!$F174=2)),1,0)</f>
        <v>0</v>
      </c>
      <c r="O174" s="3">
        <f>IF(AND(export!$E174=1,export!$F174=0),1,0)</f>
        <v>0</v>
      </c>
      <c r="P174" s="5">
        <f>IF(AND(export!$E174=2,export!$F174=0),1,0)</f>
        <v>0</v>
      </c>
      <c r="Q174" s="8" t="str">
        <f>IF(AND(export!$E174=1,OR(export!$F174=0,export!$F174=1)),"TRUE","")</f>
        <v/>
      </c>
    </row>
    <row r="175" ht="14.25" hidden="1" customHeight="1">
      <c r="A175" s="7" t="s">
        <v>712</v>
      </c>
      <c r="B175" s="1" t="s">
        <v>713</v>
      </c>
      <c r="C175" s="7" t="s">
        <v>714</v>
      </c>
      <c r="D175" s="7" t="s">
        <v>715</v>
      </c>
      <c r="E175" s="10">
        <v>1.0</v>
      </c>
      <c r="F175" s="10">
        <v>1.0</v>
      </c>
      <c r="G175" s="3" t="str">
        <f t="shared" si="1"/>
        <v>False</v>
      </c>
      <c r="H175" s="3"/>
      <c r="I175" s="7"/>
      <c r="J175" s="3"/>
      <c r="K175" s="3">
        <f>IF(AND(export!$E175=0,export!$F175=1),1,0)</f>
        <v>0</v>
      </c>
      <c r="L175" s="3">
        <f>IF(AND(export!$E175=2,export!$F175=1),1,0)</f>
        <v>0</v>
      </c>
      <c r="M175" s="3">
        <f>IF(AND(export!$E175=0,export!$F175=2),1,0)</f>
        <v>0</v>
      </c>
      <c r="N175" s="3">
        <f>IF(AND(export!$E175=1,OR(export!$F175=0,export!$F175=2)),1,0)</f>
        <v>0</v>
      </c>
      <c r="O175" s="3">
        <f>IF(AND(export!$E175=1,export!$F175=0),1,0)</f>
        <v>0</v>
      </c>
      <c r="P175" s="5">
        <f>IF(AND(export!$E175=2,export!$F175=0),1,0)</f>
        <v>0</v>
      </c>
      <c r="Q175" s="8" t="str">
        <f>IF(AND(export!$E175=1,OR(export!$F175=0,export!$F175=1)),"TRUE","")</f>
        <v>TRUE</v>
      </c>
    </row>
    <row r="176" ht="14.25" hidden="1" customHeight="1">
      <c r="A176" s="7" t="s">
        <v>716</v>
      </c>
      <c r="B176" s="1" t="s">
        <v>717</v>
      </c>
      <c r="C176" s="7" t="s">
        <v>718</v>
      </c>
      <c r="D176" s="7" t="s">
        <v>719</v>
      </c>
      <c r="E176" s="10">
        <v>0.0</v>
      </c>
      <c r="F176" s="10">
        <v>0.0</v>
      </c>
      <c r="G176" s="3" t="str">
        <f t="shared" si="1"/>
        <v>False</v>
      </c>
      <c r="H176" s="3"/>
      <c r="I176" s="7"/>
      <c r="J176" s="3"/>
      <c r="K176" s="3">
        <f>IF(AND(export!$E176=0,export!$F176=1),1,0)</f>
        <v>0</v>
      </c>
      <c r="L176" s="3">
        <f>IF(AND(export!$E176=2,export!$F176=1),1,0)</f>
        <v>0</v>
      </c>
      <c r="M176" s="3">
        <f>IF(AND(export!$E176=0,export!$F176=2),1,0)</f>
        <v>0</v>
      </c>
      <c r="N176" s="3">
        <f>IF(AND(export!$E176=1,OR(export!$F176=0,export!$F176=2)),1,0)</f>
        <v>0</v>
      </c>
      <c r="O176" s="3">
        <f>IF(AND(export!$E176=1,export!$F176=0),1,0)</f>
        <v>0</v>
      </c>
      <c r="P176" s="5">
        <f>IF(AND(export!$E176=2,export!$F176=0),1,0)</f>
        <v>0</v>
      </c>
      <c r="Q176" s="8" t="str">
        <f>IF(AND(export!$E176=1,OR(export!$F176=0,export!$F176=1)),"TRUE","")</f>
        <v/>
      </c>
    </row>
    <row r="177" ht="14.25" customHeight="1">
      <c r="A177" s="5" t="s">
        <v>720</v>
      </c>
      <c r="B177" s="9" t="s">
        <v>721</v>
      </c>
      <c r="C177" s="7" t="s">
        <v>722</v>
      </c>
      <c r="D177" s="7" t="s">
        <v>723</v>
      </c>
      <c r="E177" s="3">
        <v>1.0</v>
      </c>
      <c r="F177" s="3">
        <v>0.0</v>
      </c>
      <c r="G177" s="3" t="str">
        <f t="shared" si="1"/>
        <v>True</v>
      </c>
      <c r="H177" s="3"/>
      <c r="I177" s="5" t="str">
        <f>context</f>
        <v>Difficult context by using double negatives to describe sentiment, slang, colloquialisms, or sarcasm</v>
      </c>
      <c r="J177" s="3"/>
      <c r="K177" s="3">
        <f>IF(AND(export!$E177=0,export!$F177=1),1,0)</f>
        <v>0</v>
      </c>
      <c r="L177" s="3">
        <f>IF(AND(export!$E177=2,export!$F177=1),1,0)</f>
        <v>0</v>
      </c>
      <c r="M177" s="3">
        <f>IF(AND(export!$E177=0,export!$F177=2),1,0)</f>
        <v>0</v>
      </c>
      <c r="N177" s="3">
        <f>IF(AND(export!$E177=1,OR(export!$F177=0,export!$F177=2)),1,0)</f>
        <v>1</v>
      </c>
      <c r="O177" s="3">
        <f>IF(AND(export!$E177=1,export!$F177=0),1,0)</f>
        <v>1</v>
      </c>
      <c r="P177" s="5">
        <f>IF(AND(export!$E177=2,export!$F177=0),1,0)</f>
        <v>0</v>
      </c>
      <c r="Q177" s="8" t="str">
        <f>IF(AND(export!$E177=1,OR(export!$F177=0,export!$F177=1)),"TRUE","")</f>
        <v>TRUE</v>
      </c>
      <c r="R177" s="8"/>
      <c r="S177" s="8"/>
      <c r="T177" s="8"/>
      <c r="U177" s="8"/>
      <c r="V177" s="8"/>
      <c r="W177" s="8"/>
      <c r="X177" s="8"/>
      <c r="Y177" s="8"/>
      <c r="Z177" s="8"/>
    </row>
    <row r="178" ht="14.25" hidden="1" customHeight="1">
      <c r="A178" s="7" t="s">
        <v>724</v>
      </c>
      <c r="B178" s="7" t="s">
        <v>725</v>
      </c>
      <c r="C178" s="7" t="s">
        <v>726</v>
      </c>
      <c r="D178" s="7" t="s">
        <v>727</v>
      </c>
      <c r="E178" s="10">
        <v>0.0</v>
      </c>
      <c r="F178" s="10">
        <v>0.0</v>
      </c>
      <c r="G178" s="3" t="str">
        <f t="shared" si="1"/>
        <v>False</v>
      </c>
      <c r="H178" s="3"/>
      <c r="I178" s="7"/>
      <c r="J178" s="3"/>
      <c r="K178" s="3">
        <f>IF(AND(export!$E178=0,export!$F178=1),1,0)</f>
        <v>0</v>
      </c>
      <c r="L178" s="3">
        <f>IF(AND(export!$E178=2,export!$F178=1),1,0)</f>
        <v>0</v>
      </c>
      <c r="M178" s="3">
        <f>IF(AND(export!$E178=0,export!$F178=2),1,0)</f>
        <v>0</v>
      </c>
      <c r="N178" s="3">
        <f>IF(AND(export!$E178=1,OR(export!$F178=0,export!$F178=2)),1,0)</f>
        <v>0</v>
      </c>
      <c r="O178" s="3">
        <f>IF(AND(export!$E178=1,export!$F178=0),1,0)</f>
        <v>0</v>
      </c>
      <c r="P178" s="5">
        <f>IF(AND(export!$E178=2,export!$F178=0),1,0)</f>
        <v>0</v>
      </c>
      <c r="Q178" s="8" t="str">
        <f>IF(AND(export!$E178=1,OR(export!$F178=0,export!$F178=1)),"TRUE","")</f>
        <v/>
      </c>
    </row>
    <row r="179" ht="14.25" customHeight="1">
      <c r="A179" s="5" t="s">
        <v>728</v>
      </c>
      <c r="B179" s="9" t="s">
        <v>729</v>
      </c>
      <c r="C179" s="7" t="s">
        <v>730</v>
      </c>
      <c r="D179" s="7" t="s">
        <v>731</v>
      </c>
      <c r="E179" s="3">
        <v>1.0</v>
      </c>
      <c r="F179" s="3">
        <v>2.0</v>
      </c>
      <c r="G179" s="3" t="str">
        <f t="shared" si="1"/>
        <v>True</v>
      </c>
      <c r="H179" s="3"/>
      <c r="I179" s="5" t="str">
        <f>contrad</f>
        <v>Users review is contradictory saying they like/hate the movie and then talk about the parts they did/didn’t like</v>
      </c>
      <c r="J179" s="3"/>
      <c r="K179" s="3">
        <f>IF(AND(export!$E179=0,export!$F179=1),1,0)</f>
        <v>0</v>
      </c>
      <c r="L179" s="3">
        <f>IF(AND(export!$E179=2,export!$F179=1),1,0)</f>
        <v>0</v>
      </c>
      <c r="M179" s="3">
        <f>IF(AND(export!$E179=0,export!$F179=2),1,0)</f>
        <v>0</v>
      </c>
      <c r="N179" s="3">
        <f>IF(AND(export!$E179=1,OR(export!$F179=0,export!$F179=2)),1,0)</f>
        <v>1</v>
      </c>
      <c r="O179" s="3">
        <f>IF(AND(export!$E179=1,export!$F179=0),1,0)</f>
        <v>0</v>
      </c>
      <c r="P179" s="5">
        <f>IF(AND(export!$E179=2,export!$F179=0),1,0)</f>
        <v>0</v>
      </c>
      <c r="Q179" s="8" t="str">
        <f>IF(AND(export!$E179=1,OR(export!$F179=0,export!$F179=1)),"TRUE","")</f>
        <v/>
      </c>
      <c r="R179" s="8"/>
      <c r="S179" s="8"/>
      <c r="T179" s="8"/>
      <c r="U179" s="8"/>
      <c r="V179" s="8"/>
      <c r="W179" s="8"/>
      <c r="X179" s="8"/>
      <c r="Y179" s="8"/>
      <c r="Z179" s="8"/>
    </row>
    <row r="180" ht="14.25" hidden="1" customHeight="1">
      <c r="A180" s="11" t="s">
        <v>732</v>
      </c>
      <c r="B180" s="12" t="s">
        <v>733</v>
      </c>
      <c r="C180" s="13" t="s">
        <v>734</v>
      </c>
      <c r="D180" s="13" t="s">
        <v>735</v>
      </c>
      <c r="E180" s="14">
        <v>0.0</v>
      </c>
      <c r="F180" s="14">
        <v>2.0</v>
      </c>
      <c r="G180" s="14" t="str">
        <f t="shared" si="1"/>
        <v>True</v>
      </c>
      <c r="H180" s="14"/>
      <c r="I180" s="11"/>
      <c r="J180" s="14"/>
      <c r="K180" s="14">
        <f>IF(AND(export!$E180=0,export!$F180=1),1,0)</f>
        <v>0</v>
      </c>
      <c r="L180" s="14">
        <f>IF(AND(export!$E180=2,export!$F180=1),1,0)</f>
        <v>0</v>
      </c>
      <c r="M180" s="14">
        <f>IF(AND(export!$E180=0,export!$F180=2),1,0)</f>
        <v>1</v>
      </c>
      <c r="N180" s="14">
        <f>IF(AND(export!$E180=1,OR(export!$F180=0,export!$F180=2)),1,0)</f>
        <v>0</v>
      </c>
      <c r="O180" s="14">
        <f>IF(AND(export!$E180=1,export!$F180=0),1,0)</f>
        <v>0</v>
      </c>
      <c r="P180" s="11">
        <f>IF(AND(export!$E180=2,export!$F180=0),1,0)</f>
        <v>0</v>
      </c>
      <c r="Q180" s="11" t="str">
        <f>IF(AND(export!$E180=1,OR(export!$F180=0,export!$F180=1)),"TRUE","")</f>
        <v/>
      </c>
      <c r="R180" s="11"/>
      <c r="S180" s="11"/>
      <c r="T180" s="11"/>
      <c r="U180" s="11"/>
      <c r="V180" s="11"/>
      <c r="W180" s="11"/>
      <c r="X180" s="11"/>
      <c r="Y180" s="11"/>
      <c r="Z180" s="11"/>
    </row>
    <row r="181" ht="14.25" hidden="1" customHeight="1">
      <c r="A181" s="11" t="s">
        <v>736</v>
      </c>
      <c r="B181" s="12" t="s">
        <v>737</v>
      </c>
      <c r="C181" s="13" t="s">
        <v>738</v>
      </c>
      <c r="D181" s="13" t="s">
        <v>739</v>
      </c>
      <c r="E181" s="14">
        <v>0.0</v>
      </c>
      <c r="F181" s="14">
        <v>2.0</v>
      </c>
      <c r="G181" s="14" t="str">
        <f t="shared" si="1"/>
        <v>True</v>
      </c>
      <c r="H181" s="14"/>
      <c r="I181" s="11"/>
      <c r="J181" s="14"/>
      <c r="K181" s="14">
        <f>IF(AND(export!$E181=0,export!$F181=1),1,0)</f>
        <v>0</v>
      </c>
      <c r="L181" s="14">
        <f>IF(AND(export!$E181=2,export!$F181=1),1,0)</f>
        <v>0</v>
      </c>
      <c r="M181" s="14">
        <f>IF(AND(export!$E181=0,export!$F181=2),1,0)</f>
        <v>1</v>
      </c>
      <c r="N181" s="14">
        <f>IF(AND(export!$E181=1,OR(export!$F181=0,export!$F181=2)),1,0)</f>
        <v>0</v>
      </c>
      <c r="O181" s="14">
        <f>IF(AND(export!$E181=1,export!$F181=0),1,0)</f>
        <v>0</v>
      </c>
      <c r="P181" s="11">
        <f>IF(AND(export!$E181=2,export!$F181=0),1,0)</f>
        <v>0</v>
      </c>
      <c r="Q181" s="11" t="str">
        <f>IF(AND(export!$E181=1,OR(export!$F181=0,export!$F181=1)),"TRUE","")</f>
        <v/>
      </c>
      <c r="R181" s="11"/>
      <c r="S181" s="11"/>
      <c r="T181" s="11"/>
      <c r="U181" s="11"/>
      <c r="V181" s="11"/>
      <c r="W181" s="11"/>
      <c r="X181" s="11"/>
      <c r="Y181" s="11"/>
      <c r="Z181" s="11"/>
    </row>
    <row r="182" ht="14.25" hidden="1" customHeight="1">
      <c r="A182" s="7" t="s">
        <v>740</v>
      </c>
      <c r="B182" s="7" t="s">
        <v>741</v>
      </c>
      <c r="C182" s="7" t="s">
        <v>742</v>
      </c>
      <c r="D182" s="7" t="s">
        <v>743</v>
      </c>
      <c r="E182" s="10">
        <v>2.0</v>
      </c>
      <c r="F182" s="10">
        <v>2.0</v>
      </c>
      <c r="G182" s="3" t="str">
        <f t="shared" si="1"/>
        <v>False</v>
      </c>
      <c r="H182" s="3"/>
      <c r="I182" s="7"/>
      <c r="J182" s="3"/>
      <c r="K182" s="3">
        <f>IF(AND(export!$E182=0,export!$F182=1),1,0)</f>
        <v>0</v>
      </c>
      <c r="L182" s="3">
        <f>IF(AND(export!$E182=2,export!$F182=1),1,0)</f>
        <v>0</v>
      </c>
      <c r="M182" s="3">
        <f>IF(AND(export!$E182=0,export!$F182=2),1,0)</f>
        <v>0</v>
      </c>
      <c r="N182" s="3">
        <f>IF(AND(export!$E182=1,OR(export!$F182=0,export!$F182=2)),1,0)</f>
        <v>0</v>
      </c>
      <c r="O182" s="3">
        <f>IF(AND(export!$E182=1,export!$F182=0),1,0)</f>
        <v>0</v>
      </c>
      <c r="P182" s="5">
        <f>IF(AND(export!$E182=2,export!$F182=0),1,0)</f>
        <v>0</v>
      </c>
      <c r="Q182" s="8" t="str">
        <f>IF(AND(export!$E182=1,OR(export!$F182=0,export!$F182=1)),"TRUE","")</f>
        <v/>
      </c>
    </row>
    <row r="183" ht="14.25" hidden="1" customHeight="1">
      <c r="A183" s="7" t="s">
        <v>744</v>
      </c>
      <c r="B183" s="1" t="s">
        <v>745</v>
      </c>
      <c r="C183" s="7" t="s">
        <v>746</v>
      </c>
      <c r="D183" s="7" t="s">
        <v>747</v>
      </c>
      <c r="E183" s="10">
        <v>2.0</v>
      </c>
      <c r="F183" s="10">
        <v>2.0</v>
      </c>
      <c r="G183" s="3" t="str">
        <f t="shared" si="1"/>
        <v>False</v>
      </c>
      <c r="H183" s="3"/>
      <c r="I183" s="7"/>
      <c r="J183" s="3"/>
      <c r="K183" s="3">
        <f>IF(AND(export!$E183=0,export!$F183=1),1,0)</f>
        <v>0</v>
      </c>
      <c r="L183" s="3">
        <f>IF(AND(export!$E183=2,export!$F183=1),1,0)</f>
        <v>0</v>
      </c>
      <c r="M183" s="3">
        <f>IF(AND(export!$E183=0,export!$F183=2),1,0)</f>
        <v>0</v>
      </c>
      <c r="N183" s="3">
        <f>IF(AND(export!$E183=1,OR(export!$F183=0,export!$F183=2)),1,0)</f>
        <v>0</v>
      </c>
      <c r="O183" s="3">
        <f>IF(AND(export!$E183=1,export!$F183=0),1,0)</f>
        <v>0</v>
      </c>
      <c r="P183" s="5">
        <f>IF(AND(export!$E183=2,export!$F183=0),1,0)</f>
        <v>0</v>
      </c>
      <c r="Q183" s="8" t="str">
        <f>IF(AND(export!$E183=1,OR(export!$F183=0,export!$F183=1)),"TRUE","")</f>
        <v/>
      </c>
    </row>
    <row r="184" ht="14.25" hidden="1" customHeight="1">
      <c r="A184" s="7" t="s">
        <v>748</v>
      </c>
      <c r="B184" s="7" t="s">
        <v>749</v>
      </c>
      <c r="C184" s="7" t="s">
        <v>750</v>
      </c>
      <c r="D184" s="7" t="s">
        <v>751</v>
      </c>
      <c r="E184" s="10">
        <v>2.0</v>
      </c>
      <c r="F184" s="10">
        <v>2.0</v>
      </c>
      <c r="G184" s="3" t="str">
        <f t="shared" si="1"/>
        <v>False</v>
      </c>
      <c r="H184" s="3"/>
      <c r="I184" s="7"/>
      <c r="J184" s="3"/>
      <c r="K184" s="3">
        <f>IF(AND(export!$E184=0,export!$F184=1),1,0)</f>
        <v>0</v>
      </c>
      <c r="L184" s="3">
        <f>IF(AND(export!$E184=2,export!$F184=1),1,0)</f>
        <v>0</v>
      </c>
      <c r="M184" s="3">
        <f>IF(AND(export!$E184=0,export!$F184=2),1,0)</f>
        <v>0</v>
      </c>
      <c r="N184" s="3">
        <f>IF(AND(export!$E184=1,OR(export!$F184=0,export!$F184=2)),1,0)</f>
        <v>0</v>
      </c>
      <c r="O184" s="3">
        <f>IF(AND(export!$E184=1,export!$F184=0),1,0)</f>
        <v>0</v>
      </c>
      <c r="P184" s="5">
        <f>IF(AND(export!$E184=2,export!$F184=0),1,0)</f>
        <v>0</v>
      </c>
      <c r="Q184" s="8" t="str">
        <f>IF(AND(export!$E184=1,OR(export!$F184=0,export!$F184=1)),"TRUE","")</f>
        <v/>
      </c>
    </row>
    <row r="185" ht="14.25" hidden="1" customHeight="1">
      <c r="A185" s="7" t="s">
        <v>752</v>
      </c>
      <c r="B185" s="1" t="s">
        <v>753</v>
      </c>
      <c r="C185" s="7" t="s">
        <v>754</v>
      </c>
      <c r="D185" s="7" t="s">
        <v>755</v>
      </c>
      <c r="E185" s="10">
        <v>2.0</v>
      </c>
      <c r="F185" s="10">
        <v>2.0</v>
      </c>
      <c r="G185" s="3" t="str">
        <f t="shared" si="1"/>
        <v>False</v>
      </c>
      <c r="H185" s="3"/>
      <c r="I185" s="7"/>
      <c r="J185" s="3"/>
      <c r="K185" s="3">
        <f>IF(AND(export!$E185=0,export!$F185=1),1,0)</f>
        <v>0</v>
      </c>
      <c r="L185" s="3">
        <f>IF(AND(export!$E185=2,export!$F185=1),1,0)</f>
        <v>0</v>
      </c>
      <c r="M185" s="3">
        <f>IF(AND(export!$E185=0,export!$F185=2),1,0)</f>
        <v>0</v>
      </c>
      <c r="N185" s="3">
        <f>IF(AND(export!$E185=1,OR(export!$F185=0,export!$F185=2)),1,0)</f>
        <v>0</v>
      </c>
      <c r="O185" s="3">
        <f>IF(AND(export!$E185=1,export!$F185=0),1,0)</f>
        <v>0</v>
      </c>
      <c r="P185" s="5">
        <f>IF(AND(export!$E185=2,export!$F185=0),1,0)</f>
        <v>0</v>
      </c>
      <c r="Q185" s="8" t="str">
        <f>IF(AND(export!$E185=1,OR(export!$F185=0,export!$F185=1)),"TRUE","")</f>
        <v/>
      </c>
    </row>
    <row r="186" ht="14.25" hidden="1" customHeight="1">
      <c r="A186" s="11" t="s">
        <v>756</v>
      </c>
      <c r="B186" s="12" t="s">
        <v>757</v>
      </c>
      <c r="C186" s="13" t="s">
        <v>758</v>
      </c>
      <c r="D186" s="13" t="s">
        <v>759</v>
      </c>
      <c r="E186" s="14">
        <v>1.0</v>
      </c>
      <c r="F186" s="14">
        <v>2.0</v>
      </c>
      <c r="G186" s="14" t="str">
        <f t="shared" si="1"/>
        <v>True</v>
      </c>
      <c r="H186" s="14"/>
      <c r="I186" s="11"/>
      <c r="J186" s="14"/>
      <c r="K186" s="14">
        <f>IF(AND(export!$E186=0,export!$F186=1),1,0)</f>
        <v>0</v>
      </c>
      <c r="L186" s="14">
        <f>IF(AND(export!$E186=2,export!$F186=1),1,0)</f>
        <v>0</v>
      </c>
      <c r="M186" s="14">
        <f>IF(AND(export!$E186=0,export!$F186=2),1,0)</f>
        <v>0</v>
      </c>
      <c r="N186" s="14">
        <f>IF(AND(export!$E186=1,OR(export!$F186=0,export!$F186=2)),1,0)</f>
        <v>1</v>
      </c>
      <c r="O186" s="14">
        <f>IF(AND(export!$E186=1,export!$F186=0),1,0)</f>
        <v>0</v>
      </c>
      <c r="P186" s="11">
        <f>IF(AND(export!$E186=2,export!$F186=0),1,0)</f>
        <v>0</v>
      </c>
      <c r="Q186" s="11" t="str">
        <f>IF(AND(export!$E186=1,OR(export!$F186=0,export!$F186=1)),"TRUE","")</f>
        <v/>
      </c>
      <c r="R186" s="11"/>
      <c r="S186" s="11"/>
      <c r="T186" s="11"/>
      <c r="U186" s="11"/>
      <c r="V186" s="11"/>
      <c r="W186" s="11"/>
      <c r="X186" s="11"/>
      <c r="Y186" s="11"/>
      <c r="Z186" s="11"/>
    </row>
    <row r="187" ht="14.25" hidden="1" customHeight="1">
      <c r="A187" s="7" t="s">
        <v>760</v>
      </c>
      <c r="B187" s="1" t="s">
        <v>761</v>
      </c>
      <c r="C187" s="7" t="s">
        <v>762</v>
      </c>
      <c r="D187" s="7" t="s">
        <v>763</v>
      </c>
      <c r="E187" s="10">
        <v>2.0</v>
      </c>
      <c r="F187" s="10">
        <v>2.0</v>
      </c>
      <c r="G187" s="3" t="str">
        <f t="shared" si="1"/>
        <v>False</v>
      </c>
      <c r="H187" s="3"/>
      <c r="I187" s="7"/>
      <c r="J187" s="3"/>
      <c r="K187" s="3">
        <f>IF(AND(export!$E187=0,export!$F187=1),1,0)</f>
        <v>0</v>
      </c>
      <c r="L187" s="3">
        <f>IF(AND(export!$E187=2,export!$F187=1),1,0)</f>
        <v>0</v>
      </c>
      <c r="M187" s="3">
        <f>IF(AND(export!$E187=0,export!$F187=2),1,0)</f>
        <v>0</v>
      </c>
      <c r="N187" s="3">
        <f>IF(AND(export!$E187=1,OR(export!$F187=0,export!$F187=2)),1,0)</f>
        <v>0</v>
      </c>
      <c r="O187" s="3">
        <f>IF(AND(export!$E187=1,export!$F187=0),1,0)</f>
        <v>0</v>
      </c>
      <c r="P187" s="5">
        <f>IF(AND(export!$E187=2,export!$F187=0),1,0)</f>
        <v>0</v>
      </c>
      <c r="Q187" s="8" t="str">
        <f>IF(AND(export!$E187=1,OR(export!$F187=0,export!$F187=1)),"TRUE","")</f>
        <v/>
      </c>
    </row>
    <row r="188" ht="14.25" hidden="1" customHeight="1">
      <c r="A188" s="11" t="s">
        <v>764</v>
      </c>
      <c r="B188" s="12" t="s">
        <v>765</v>
      </c>
      <c r="C188" s="13" t="s">
        <v>766</v>
      </c>
      <c r="D188" s="13" t="s">
        <v>767</v>
      </c>
      <c r="E188" s="14">
        <v>1.0</v>
      </c>
      <c r="F188" s="14">
        <v>2.0</v>
      </c>
      <c r="G188" s="14" t="str">
        <f t="shared" si="1"/>
        <v>True</v>
      </c>
      <c r="H188" s="14"/>
      <c r="I188" s="11"/>
      <c r="J188" s="14"/>
      <c r="K188" s="14">
        <f>IF(AND(export!$E188=0,export!$F188=1),1,0)</f>
        <v>0</v>
      </c>
      <c r="L188" s="14">
        <f>IF(AND(export!$E188=2,export!$F188=1),1,0)</f>
        <v>0</v>
      </c>
      <c r="M188" s="14">
        <f>IF(AND(export!$E188=0,export!$F188=2),1,0)</f>
        <v>0</v>
      </c>
      <c r="N188" s="14">
        <f>IF(AND(export!$E188=1,OR(export!$F188=0,export!$F188=2)),1,0)</f>
        <v>1</v>
      </c>
      <c r="O188" s="14">
        <f>IF(AND(export!$E188=1,export!$F188=0),1,0)</f>
        <v>0</v>
      </c>
      <c r="P188" s="11">
        <f>IF(AND(export!$E188=2,export!$F188=0),1,0)</f>
        <v>0</v>
      </c>
      <c r="Q188" s="11" t="str">
        <f>IF(AND(export!$E188=1,OR(export!$F188=0,export!$F188=1)),"TRUE","")</f>
        <v/>
      </c>
      <c r="R188" s="11"/>
      <c r="S188" s="11"/>
      <c r="T188" s="11"/>
      <c r="U188" s="11"/>
      <c r="V188" s="11"/>
      <c r="W188" s="11"/>
      <c r="X188" s="11"/>
      <c r="Y188" s="11"/>
      <c r="Z188" s="11"/>
    </row>
    <row r="189" ht="14.25" hidden="1" customHeight="1">
      <c r="A189" s="11" t="s">
        <v>768</v>
      </c>
      <c r="B189" s="12" t="s">
        <v>769</v>
      </c>
      <c r="C189" s="13" t="s">
        <v>770</v>
      </c>
      <c r="D189" s="13" t="s">
        <v>771</v>
      </c>
      <c r="E189" s="14">
        <v>0.0</v>
      </c>
      <c r="F189" s="14">
        <v>1.0</v>
      </c>
      <c r="G189" s="14" t="str">
        <f t="shared" si="1"/>
        <v>True</v>
      </c>
      <c r="H189" s="14"/>
      <c r="I189" s="11"/>
      <c r="J189" s="14"/>
      <c r="K189" s="14">
        <f>IF(AND(export!$E189=0,export!$F189=1),1,0)</f>
        <v>1</v>
      </c>
      <c r="L189" s="14">
        <f>IF(AND(export!$E189=2,export!$F189=1),1,0)</f>
        <v>0</v>
      </c>
      <c r="M189" s="14">
        <f>IF(AND(export!$E189=0,export!$F189=2),1,0)</f>
        <v>0</v>
      </c>
      <c r="N189" s="14">
        <f>IF(AND(export!$E189=1,OR(export!$F189=0,export!$F189=2)),1,0)</f>
        <v>0</v>
      </c>
      <c r="O189" s="14">
        <f>IF(AND(export!$E189=1,export!$F189=0),1,0)</f>
        <v>0</v>
      </c>
      <c r="P189" s="11">
        <f>IF(AND(export!$E189=2,export!$F189=0),1,0)</f>
        <v>0</v>
      </c>
      <c r="Q189" s="11" t="str">
        <f>IF(AND(export!$E189=1,OR(export!$F189=0,export!$F189=1)),"TRUE","")</f>
        <v/>
      </c>
      <c r="R189" s="11"/>
      <c r="S189" s="11"/>
      <c r="T189" s="11"/>
      <c r="U189" s="11"/>
      <c r="V189" s="11"/>
      <c r="W189" s="11"/>
      <c r="X189" s="11"/>
      <c r="Y189" s="11"/>
      <c r="Z189" s="11"/>
    </row>
    <row r="190" ht="14.25" hidden="1" customHeight="1">
      <c r="A190" s="7" t="s">
        <v>772</v>
      </c>
      <c r="B190" s="1" t="s">
        <v>773</v>
      </c>
      <c r="C190" s="7" t="s">
        <v>774</v>
      </c>
      <c r="D190" s="7" t="s">
        <v>775</v>
      </c>
      <c r="E190" s="10">
        <v>0.0</v>
      </c>
      <c r="F190" s="10">
        <v>0.0</v>
      </c>
      <c r="G190" s="3" t="str">
        <f t="shared" si="1"/>
        <v>False</v>
      </c>
      <c r="H190" s="3"/>
      <c r="I190" s="7"/>
      <c r="J190" s="3"/>
      <c r="K190" s="3">
        <f>IF(AND(export!$E190=0,export!$F190=1),1,0)</f>
        <v>0</v>
      </c>
      <c r="L190" s="3">
        <f>IF(AND(export!$E190=2,export!$F190=1),1,0)</f>
        <v>0</v>
      </c>
      <c r="M190" s="3">
        <f>IF(AND(export!$E190=0,export!$F190=2),1,0)</f>
        <v>0</v>
      </c>
      <c r="N190" s="3">
        <f>IF(AND(export!$E190=1,OR(export!$F190=0,export!$F190=2)),1,0)</f>
        <v>0</v>
      </c>
      <c r="O190" s="3">
        <f>IF(AND(export!$E190=1,export!$F190=0),1,0)</f>
        <v>0</v>
      </c>
      <c r="P190" s="5">
        <f>IF(AND(export!$E190=2,export!$F190=0),1,0)</f>
        <v>0</v>
      </c>
      <c r="Q190" s="8" t="str">
        <f>IF(AND(export!$E190=1,OR(export!$F190=0,export!$F190=1)),"TRUE","")</f>
        <v/>
      </c>
    </row>
    <row r="191" ht="14.25" hidden="1" customHeight="1">
      <c r="A191" s="11" t="s">
        <v>776</v>
      </c>
      <c r="B191" s="12" t="s">
        <v>777</v>
      </c>
      <c r="C191" s="13" t="s">
        <v>778</v>
      </c>
      <c r="D191" s="13" t="s">
        <v>779</v>
      </c>
      <c r="E191" s="14">
        <v>1.0</v>
      </c>
      <c r="F191" s="14">
        <v>2.0</v>
      </c>
      <c r="G191" s="14" t="str">
        <f t="shared" si="1"/>
        <v>True</v>
      </c>
      <c r="H191" s="14"/>
      <c r="I191" s="11"/>
      <c r="J191" s="14"/>
      <c r="K191" s="14">
        <f>IF(AND(export!$E191=0,export!$F191=1),1,0)</f>
        <v>0</v>
      </c>
      <c r="L191" s="14">
        <f>IF(AND(export!$E191=2,export!$F191=1),1,0)</f>
        <v>0</v>
      </c>
      <c r="M191" s="14">
        <f>IF(AND(export!$E191=0,export!$F191=2),1,0)</f>
        <v>0</v>
      </c>
      <c r="N191" s="14">
        <f>IF(AND(export!$E191=1,OR(export!$F191=0,export!$F191=2)),1,0)</f>
        <v>1</v>
      </c>
      <c r="O191" s="14">
        <f>IF(AND(export!$E191=1,export!$F191=0),1,0)</f>
        <v>0</v>
      </c>
      <c r="P191" s="11">
        <f>IF(AND(export!$E191=2,export!$F191=0),1,0)</f>
        <v>0</v>
      </c>
      <c r="Q191" s="11" t="str">
        <f>IF(AND(export!$E191=1,OR(export!$F191=0,export!$F191=1)),"TRUE","")</f>
        <v/>
      </c>
      <c r="R191" s="11"/>
      <c r="S191" s="11"/>
      <c r="T191" s="11"/>
      <c r="U191" s="11"/>
      <c r="V191" s="11"/>
      <c r="W191" s="11"/>
      <c r="X191" s="11"/>
      <c r="Y191" s="11"/>
      <c r="Z191" s="11"/>
    </row>
    <row r="192" ht="14.25" hidden="1" customHeight="1">
      <c r="A192" s="11" t="s">
        <v>780</v>
      </c>
      <c r="B192" s="12" t="s">
        <v>781</v>
      </c>
      <c r="C192" s="13" t="s">
        <v>782</v>
      </c>
      <c r="D192" s="13" t="s">
        <v>783</v>
      </c>
      <c r="E192" s="14">
        <v>1.0</v>
      </c>
      <c r="F192" s="14">
        <v>2.0</v>
      </c>
      <c r="G192" s="14" t="str">
        <f t="shared" si="1"/>
        <v>True</v>
      </c>
      <c r="H192" s="14"/>
      <c r="I192" s="11"/>
      <c r="J192" s="14"/>
      <c r="K192" s="14">
        <f>IF(AND(export!$E192=0,export!$F192=1),1,0)</f>
        <v>0</v>
      </c>
      <c r="L192" s="14">
        <f>IF(AND(export!$E192=2,export!$F192=1),1,0)</f>
        <v>0</v>
      </c>
      <c r="M192" s="14">
        <f>IF(AND(export!$E192=0,export!$F192=2),1,0)</f>
        <v>0</v>
      </c>
      <c r="N192" s="14">
        <f>IF(AND(export!$E192=1,OR(export!$F192=0,export!$F192=2)),1,0)</f>
        <v>1</v>
      </c>
      <c r="O192" s="14">
        <f>IF(AND(export!$E192=1,export!$F192=0),1,0)</f>
        <v>0</v>
      </c>
      <c r="P192" s="11">
        <f>IF(AND(export!$E192=2,export!$F192=0),1,0)</f>
        <v>0</v>
      </c>
      <c r="Q192" s="11" t="str">
        <f>IF(AND(export!$E192=1,OR(export!$F192=0,export!$F192=1)),"TRUE","")</f>
        <v/>
      </c>
      <c r="R192" s="11"/>
      <c r="S192" s="11"/>
      <c r="T192" s="11"/>
      <c r="U192" s="11"/>
      <c r="V192" s="11"/>
      <c r="W192" s="11"/>
      <c r="X192" s="11"/>
      <c r="Y192" s="11"/>
      <c r="Z192" s="11"/>
    </row>
    <row r="193" ht="14.25" hidden="1" customHeight="1">
      <c r="A193" s="11" t="s">
        <v>784</v>
      </c>
      <c r="B193" s="12" t="s">
        <v>785</v>
      </c>
      <c r="C193" s="13" t="s">
        <v>786</v>
      </c>
      <c r="D193" s="13" t="s">
        <v>787</v>
      </c>
      <c r="E193" s="14">
        <v>1.0</v>
      </c>
      <c r="F193" s="14">
        <v>2.0</v>
      </c>
      <c r="G193" s="14" t="str">
        <f t="shared" si="1"/>
        <v>True</v>
      </c>
      <c r="H193" s="14"/>
      <c r="I193" s="11"/>
      <c r="J193" s="14"/>
      <c r="K193" s="14">
        <f>IF(AND(export!$E193=0,export!$F193=1),1,0)</f>
        <v>0</v>
      </c>
      <c r="L193" s="14">
        <f>IF(AND(export!$E193=2,export!$F193=1),1,0)</f>
        <v>0</v>
      </c>
      <c r="M193" s="14">
        <f>IF(AND(export!$E193=0,export!$F193=2),1,0)</f>
        <v>0</v>
      </c>
      <c r="N193" s="14">
        <f>IF(AND(export!$E193=1,OR(export!$F193=0,export!$F193=2)),1,0)</f>
        <v>1</v>
      </c>
      <c r="O193" s="14">
        <f>IF(AND(export!$E193=1,export!$F193=0),1,0)</f>
        <v>0</v>
      </c>
      <c r="P193" s="11">
        <f>IF(AND(export!$E193=2,export!$F193=0),1,0)</f>
        <v>0</v>
      </c>
      <c r="Q193" s="11" t="str">
        <f>IF(AND(export!$E193=1,OR(export!$F193=0,export!$F193=1)),"TRUE","")</f>
        <v/>
      </c>
      <c r="R193" s="11"/>
      <c r="S193" s="11"/>
      <c r="T193" s="11"/>
      <c r="U193" s="11"/>
      <c r="V193" s="11"/>
      <c r="W193" s="11"/>
      <c r="X193" s="11"/>
      <c r="Y193" s="11"/>
      <c r="Z193" s="11"/>
    </row>
    <row r="194" ht="14.25" hidden="1" customHeight="1">
      <c r="A194" s="7" t="s">
        <v>788</v>
      </c>
      <c r="B194" s="7" t="s">
        <v>789</v>
      </c>
      <c r="C194" s="7" t="s">
        <v>790</v>
      </c>
      <c r="D194" s="7" t="s">
        <v>791</v>
      </c>
      <c r="E194" s="10">
        <v>1.0</v>
      </c>
      <c r="F194" s="10">
        <v>1.0</v>
      </c>
      <c r="G194" s="3" t="str">
        <f t="shared" si="1"/>
        <v>False</v>
      </c>
      <c r="H194" s="3"/>
      <c r="I194" s="7"/>
      <c r="J194" s="3"/>
      <c r="K194" s="3">
        <f>IF(AND(export!$E194=0,export!$F194=1),1,0)</f>
        <v>0</v>
      </c>
      <c r="L194" s="3">
        <f>IF(AND(export!$E194=2,export!$F194=1),1,0)</f>
        <v>0</v>
      </c>
      <c r="M194" s="3">
        <f>IF(AND(export!$E194=0,export!$F194=2),1,0)</f>
        <v>0</v>
      </c>
      <c r="N194" s="3">
        <f>IF(AND(export!$E194=1,OR(export!$F194=0,export!$F194=2)),1,0)</f>
        <v>0</v>
      </c>
      <c r="O194" s="3">
        <f>IF(AND(export!$E194=1,export!$F194=0),1,0)</f>
        <v>0</v>
      </c>
      <c r="P194" s="5">
        <f>IF(AND(export!$E194=2,export!$F194=0),1,0)</f>
        <v>0</v>
      </c>
      <c r="Q194" s="8" t="str">
        <f>IF(AND(export!$E194=1,OR(export!$F194=0,export!$F194=1)),"TRUE","")</f>
        <v>TRUE</v>
      </c>
    </row>
    <row r="195" ht="14.25" hidden="1" customHeight="1">
      <c r="A195" s="11" t="s">
        <v>792</v>
      </c>
      <c r="B195" s="12" t="s">
        <v>793</v>
      </c>
      <c r="C195" s="13" t="s">
        <v>794</v>
      </c>
      <c r="D195" s="13" t="s">
        <v>795</v>
      </c>
      <c r="E195" s="14">
        <v>1.0</v>
      </c>
      <c r="F195" s="14">
        <v>2.0</v>
      </c>
      <c r="G195" s="14" t="str">
        <f t="shared" si="1"/>
        <v>True</v>
      </c>
      <c r="H195" s="14"/>
      <c r="I195" s="11"/>
      <c r="J195" s="14"/>
      <c r="K195" s="14">
        <f>IF(AND(export!$E195=0,export!$F195=1),1,0)</f>
        <v>0</v>
      </c>
      <c r="L195" s="14">
        <f>IF(AND(export!$E195=2,export!$F195=1),1,0)</f>
        <v>0</v>
      </c>
      <c r="M195" s="14">
        <f>IF(AND(export!$E195=0,export!$F195=2),1,0)</f>
        <v>0</v>
      </c>
      <c r="N195" s="14">
        <f>IF(AND(export!$E195=1,OR(export!$F195=0,export!$F195=2)),1,0)</f>
        <v>1</v>
      </c>
      <c r="O195" s="14">
        <f>IF(AND(export!$E195=1,export!$F195=0),1,0)</f>
        <v>0</v>
      </c>
      <c r="P195" s="11">
        <f>IF(AND(export!$E195=2,export!$F195=0),1,0)</f>
        <v>0</v>
      </c>
      <c r="Q195" s="11" t="str">
        <f>IF(AND(export!$E195=1,OR(export!$F195=0,export!$F195=1)),"TRUE","")</f>
        <v/>
      </c>
      <c r="R195" s="11"/>
      <c r="S195" s="11"/>
      <c r="T195" s="11"/>
      <c r="U195" s="11"/>
      <c r="V195" s="11"/>
      <c r="W195" s="11"/>
      <c r="X195" s="11"/>
      <c r="Y195" s="11"/>
      <c r="Z195" s="11"/>
    </row>
    <row r="196" ht="14.25" hidden="1" customHeight="1">
      <c r="A196" s="11" t="s">
        <v>796</v>
      </c>
      <c r="B196" s="12" t="s">
        <v>797</v>
      </c>
      <c r="C196" s="13" t="s">
        <v>798</v>
      </c>
      <c r="D196" s="13" t="s">
        <v>799</v>
      </c>
      <c r="E196" s="14">
        <v>1.0</v>
      </c>
      <c r="F196" s="14">
        <v>2.0</v>
      </c>
      <c r="G196" s="14" t="str">
        <f t="shared" si="1"/>
        <v>True</v>
      </c>
      <c r="H196" s="14"/>
      <c r="I196" s="11"/>
      <c r="J196" s="14"/>
      <c r="K196" s="14">
        <f>IF(AND(export!$E196=0,export!$F196=1),1,0)</f>
        <v>0</v>
      </c>
      <c r="L196" s="14">
        <f>IF(AND(export!$E196=2,export!$F196=1),1,0)</f>
        <v>0</v>
      </c>
      <c r="M196" s="14">
        <f>IF(AND(export!$E196=0,export!$F196=2),1,0)</f>
        <v>0</v>
      </c>
      <c r="N196" s="14">
        <f>IF(AND(export!$E196=1,OR(export!$F196=0,export!$F196=2)),1,0)</f>
        <v>1</v>
      </c>
      <c r="O196" s="14">
        <f>IF(AND(export!$E196=1,export!$F196=0),1,0)</f>
        <v>0</v>
      </c>
      <c r="P196" s="11">
        <f>IF(AND(export!$E196=2,export!$F196=0),1,0)</f>
        <v>0</v>
      </c>
      <c r="Q196" s="11" t="str">
        <f>IF(AND(export!$E196=1,OR(export!$F196=0,export!$F196=1)),"TRUE","")</f>
        <v/>
      </c>
      <c r="R196" s="11"/>
      <c r="S196" s="11"/>
      <c r="T196" s="11"/>
      <c r="U196" s="11"/>
      <c r="V196" s="11"/>
      <c r="W196" s="11"/>
      <c r="X196" s="11"/>
      <c r="Y196" s="11"/>
      <c r="Z196" s="11"/>
    </row>
    <row r="197" ht="14.25" hidden="1" customHeight="1">
      <c r="A197" s="11" t="s">
        <v>800</v>
      </c>
      <c r="B197" s="12" t="s">
        <v>801</v>
      </c>
      <c r="C197" s="13" t="s">
        <v>802</v>
      </c>
      <c r="D197" s="13" t="s">
        <v>803</v>
      </c>
      <c r="E197" s="14">
        <v>2.0</v>
      </c>
      <c r="F197" s="14">
        <v>1.0</v>
      </c>
      <c r="G197" s="14" t="str">
        <f t="shared" si="1"/>
        <v>True</v>
      </c>
      <c r="H197" s="14"/>
      <c r="I197" s="11"/>
      <c r="J197" s="14"/>
      <c r="K197" s="14">
        <f>IF(AND(export!$E197=0,export!$F197=1),1,0)</f>
        <v>0</v>
      </c>
      <c r="L197" s="14">
        <f>IF(AND(export!$E197=2,export!$F197=1),1,0)</f>
        <v>1</v>
      </c>
      <c r="M197" s="14">
        <f>IF(AND(export!$E197=0,export!$F197=2),1,0)</f>
        <v>0</v>
      </c>
      <c r="N197" s="14">
        <f>IF(AND(export!$E197=1,OR(export!$F197=0,export!$F197=2)),1,0)</f>
        <v>0</v>
      </c>
      <c r="O197" s="14">
        <f>IF(AND(export!$E197=1,export!$F197=0),1,0)</f>
        <v>0</v>
      </c>
      <c r="P197" s="11">
        <f>IF(AND(export!$E197=2,export!$F197=0),1,0)</f>
        <v>0</v>
      </c>
      <c r="Q197" s="11" t="str">
        <f>IF(AND(export!$E197=1,OR(export!$F197=0,export!$F197=1)),"TRUE","")</f>
        <v/>
      </c>
      <c r="R197" s="11"/>
      <c r="S197" s="11"/>
      <c r="T197" s="11"/>
      <c r="U197" s="11"/>
      <c r="V197" s="11"/>
      <c r="W197" s="11"/>
      <c r="X197" s="11"/>
      <c r="Y197" s="11"/>
      <c r="Z197" s="11"/>
    </row>
    <row r="198" ht="14.25" hidden="1" customHeight="1">
      <c r="A198" s="7" t="s">
        <v>804</v>
      </c>
      <c r="B198" s="1" t="s">
        <v>805</v>
      </c>
      <c r="C198" s="7" t="s">
        <v>806</v>
      </c>
      <c r="D198" s="7" t="s">
        <v>807</v>
      </c>
      <c r="E198" s="10">
        <v>2.0</v>
      </c>
      <c r="F198" s="10">
        <v>2.0</v>
      </c>
      <c r="G198" s="3" t="str">
        <f t="shared" si="1"/>
        <v>False</v>
      </c>
      <c r="H198" s="3"/>
      <c r="I198" s="7"/>
      <c r="J198" s="3"/>
      <c r="K198" s="3">
        <f>IF(AND(export!$E198=0,export!$F198=1),1,0)</f>
        <v>0</v>
      </c>
      <c r="L198" s="3">
        <f>IF(AND(export!$E198=2,export!$F198=1),1,0)</f>
        <v>0</v>
      </c>
      <c r="M198" s="3">
        <f>IF(AND(export!$E198=0,export!$F198=2),1,0)</f>
        <v>0</v>
      </c>
      <c r="N198" s="3">
        <f>IF(AND(export!$E198=1,OR(export!$F198=0,export!$F198=2)),1,0)</f>
        <v>0</v>
      </c>
      <c r="O198" s="3">
        <f>IF(AND(export!$E198=1,export!$F198=0),1,0)</f>
        <v>0</v>
      </c>
      <c r="P198" s="5">
        <f>IF(AND(export!$E198=2,export!$F198=0),1,0)</f>
        <v>0</v>
      </c>
      <c r="Q198" s="8" t="str">
        <f>IF(AND(export!$E198=1,OR(export!$F198=0,export!$F198=1)),"TRUE","")</f>
        <v/>
      </c>
    </row>
    <row r="199" ht="14.25" hidden="1" customHeight="1">
      <c r="A199" s="11" t="s">
        <v>808</v>
      </c>
      <c r="B199" s="12" t="s">
        <v>809</v>
      </c>
      <c r="C199" s="13" t="s">
        <v>810</v>
      </c>
      <c r="D199" s="13" t="s">
        <v>811</v>
      </c>
      <c r="E199" s="14">
        <v>1.0</v>
      </c>
      <c r="F199" s="14">
        <v>2.0</v>
      </c>
      <c r="G199" s="14" t="str">
        <f t="shared" si="1"/>
        <v>True</v>
      </c>
      <c r="H199" s="14"/>
      <c r="I199" s="11"/>
      <c r="J199" s="14"/>
      <c r="K199" s="14">
        <f>IF(AND(export!$E199=0,export!$F199=1),1,0)</f>
        <v>0</v>
      </c>
      <c r="L199" s="14">
        <f>IF(AND(export!$E199=2,export!$F199=1),1,0)</f>
        <v>0</v>
      </c>
      <c r="M199" s="14">
        <f>IF(AND(export!$E199=0,export!$F199=2),1,0)</f>
        <v>0</v>
      </c>
      <c r="N199" s="14">
        <f>IF(AND(export!$E199=1,OR(export!$F199=0,export!$F199=2)),1,0)</f>
        <v>1</v>
      </c>
      <c r="O199" s="14">
        <f>IF(AND(export!$E199=1,export!$F199=0),1,0)</f>
        <v>0</v>
      </c>
      <c r="P199" s="11">
        <f>IF(AND(export!$E199=2,export!$F199=0),1,0)</f>
        <v>0</v>
      </c>
      <c r="Q199" s="11" t="str">
        <f>IF(AND(export!$E199=1,OR(export!$F199=0,export!$F199=1)),"TRUE","")</f>
        <v/>
      </c>
      <c r="R199" s="11"/>
      <c r="S199" s="11"/>
      <c r="T199" s="11"/>
      <c r="U199" s="11"/>
      <c r="V199" s="11"/>
      <c r="W199" s="11"/>
      <c r="X199" s="11"/>
      <c r="Y199" s="11"/>
      <c r="Z199" s="11"/>
    </row>
    <row r="200" ht="14.25" hidden="1" customHeight="1">
      <c r="A200" s="7" t="s">
        <v>812</v>
      </c>
      <c r="B200" s="7" t="s">
        <v>813</v>
      </c>
      <c r="C200" s="7" t="s">
        <v>814</v>
      </c>
      <c r="D200" s="7" t="s">
        <v>815</v>
      </c>
      <c r="E200" s="10">
        <v>2.0</v>
      </c>
      <c r="F200" s="10">
        <v>2.0</v>
      </c>
      <c r="G200" s="3" t="str">
        <f t="shared" si="1"/>
        <v>False</v>
      </c>
      <c r="H200" s="3"/>
      <c r="I200" s="7"/>
      <c r="J200" s="3"/>
      <c r="K200" s="3">
        <f>IF(AND(export!$E200=0,export!$F200=1),1,0)</f>
        <v>0</v>
      </c>
      <c r="L200" s="3">
        <f>IF(AND(export!$E200=2,export!$F200=1),1,0)</f>
        <v>0</v>
      </c>
      <c r="M200" s="3">
        <f>IF(AND(export!$E200=0,export!$F200=2),1,0)</f>
        <v>0</v>
      </c>
      <c r="N200" s="3">
        <f>IF(AND(export!$E200=1,OR(export!$F200=0,export!$F200=2)),1,0)</f>
        <v>0</v>
      </c>
      <c r="O200" s="3">
        <f>IF(AND(export!$E200=1,export!$F200=0),1,0)</f>
        <v>0</v>
      </c>
      <c r="P200" s="5">
        <f>IF(AND(export!$E200=2,export!$F200=0),1,0)</f>
        <v>0</v>
      </c>
      <c r="Q200" s="8" t="str">
        <f>IF(AND(export!$E200=1,OR(export!$F200=0,export!$F200=1)),"TRUE","")</f>
        <v/>
      </c>
    </row>
    <row r="201" ht="14.25" hidden="1" customHeight="1">
      <c r="A201" s="7" t="s">
        <v>816</v>
      </c>
      <c r="B201" s="7" t="s">
        <v>817</v>
      </c>
      <c r="C201" s="7" t="s">
        <v>818</v>
      </c>
      <c r="D201" s="7" t="s">
        <v>819</v>
      </c>
      <c r="E201" s="10">
        <v>2.0</v>
      </c>
      <c r="F201" s="10">
        <v>2.0</v>
      </c>
      <c r="G201" s="3" t="str">
        <f t="shared" si="1"/>
        <v>False</v>
      </c>
      <c r="H201" s="3"/>
      <c r="I201" s="7"/>
      <c r="J201" s="3"/>
      <c r="K201" s="3">
        <f>IF(AND(export!$E201=0,export!$F201=1),1,0)</f>
        <v>0</v>
      </c>
      <c r="L201" s="3">
        <f>IF(AND(export!$E201=2,export!$F201=1),1,0)</f>
        <v>0</v>
      </c>
      <c r="M201" s="3">
        <f>IF(AND(export!$E201=0,export!$F201=2),1,0)</f>
        <v>0</v>
      </c>
      <c r="N201" s="3">
        <f>IF(AND(export!$E201=1,OR(export!$F201=0,export!$F201=2)),1,0)</f>
        <v>0</v>
      </c>
      <c r="O201" s="3">
        <f>IF(AND(export!$E201=1,export!$F201=0),1,0)</f>
        <v>0</v>
      </c>
      <c r="P201" s="5">
        <f>IF(AND(export!$E201=2,export!$F201=0),1,0)</f>
        <v>0</v>
      </c>
      <c r="Q201" s="8" t="str">
        <f>IF(AND(export!$E201=1,OR(export!$F201=0,export!$F201=1)),"TRUE","")</f>
        <v/>
      </c>
    </row>
    <row r="202" ht="14.25" hidden="1" customHeight="1">
      <c r="A202" s="7" t="s">
        <v>820</v>
      </c>
      <c r="B202" s="7" t="s">
        <v>821</v>
      </c>
      <c r="C202" s="7" t="s">
        <v>822</v>
      </c>
      <c r="D202" s="7" t="s">
        <v>823</v>
      </c>
      <c r="E202" s="10">
        <v>2.0</v>
      </c>
      <c r="F202" s="10">
        <v>2.0</v>
      </c>
      <c r="G202" s="3" t="str">
        <f t="shared" si="1"/>
        <v>False</v>
      </c>
      <c r="H202" s="3"/>
      <c r="I202" s="7"/>
      <c r="J202" s="3"/>
      <c r="K202" s="3">
        <f>IF(AND(export!$E202=0,export!$F202=1),1,0)</f>
        <v>0</v>
      </c>
      <c r="L202" s="3">
        <f>IF(AND(export!$E202=2,export!$F202=1),1,0)</f>
        <v>0</v>
      </c>
      <c r="M202" s="3">
        <f>IF(AND(export!$E202=0,export!$F202=2),1,0)</f>
        <v>0</v>
      </c>
      <c r="N202" s="3">
        <f>IF(AND(export!$E202=1,OR(export!$F202=0,export!$F202=2)),1,0)</f>
        <v>0</v>
      </c>
      <c r="O202" s="3">
        <f>IF(AND(export!$E202=1,export!$F202=0),1,0)</f>
        <v>0</v>
      </c>
      <c r="P202" s="5">
        <f>IF(AND(export!$E202=2,export!$F202=0),1,0)</f>
        <v>0</v>
      </c>
      <c r="Q202" s="8" t="str">
        <f>IF(AND(export!$E202=1,OR(export!$F202=0,export!$F202=1)),"TRUE","")</f>
        <v/>
      </c>
    </row>
    <row r="203" ht="14.25" hidden="1" customHeight="1">
      <c r="A203" s="7" t="s">
        <v>824</v>
      </c>
      <c r="B203" s="1" t="s">
        <v>825</v>
      </c>
      <c r="C203" s="7" t="s">
        <v>826</v>
      </c>
      <c r="D203" s="7" t="s">
        <v>827</v>
      </c>
      <c r="E203" s="10">
        <v>2.0</v>
      </c>
      <c r="F203" s="10">
        <v>2.0</v>
      </c>
      <c r="G203" s="3" t="str">
        <f t="shared" si="1"/>
        <v>False</v>
      </c>
      <c r="H203" s="3"/>
      <c r="I203" s="7"/>
      <c r="J203" s="3"/>
      <c r="K203" s="3">
        <f>IF(AND(export!$E203=0,export!$F203=1),1,0)</f>
        <v>0</v>
      </c>
      <c r="L203" s="3">
        <f>IF(AND(export!$E203=2,export!$F203=1),1,0)</f>
        <v>0</v>
      </c>
      <c r="M203" s="3">
        <f>IF(AND(export!$E203=0,export!$F203=2),1,0)</f>
        <v>0</v>
      </c>
      <c r="N203" s="3">
        <f>IF(AND(export!$E203=1,OR(export!$F203=0,export!$F203=2)),1,0)</f>
        <v>0</v>
      </c>
      <c r="O203" s="3">
        <f>IF(AND(export!$E203=1,export!$F203=0),1,0)</f>
        <v>0</v>
      </c>
      <c r="P203" s="5">
        <f>IF(AND(export!$E203=2,export!$F203=0),1,0)</f>
        <v>0</v>
      </c>
      <c r="Q203" s="8" t="str">
        <f>IF(AND(export!$E203=1,OR(export!$F203=0,export!$F203=1)),"TRUE","")</f>
        <v/>
      </c>
    </row>
    <row r="204" ht="14.25" hidden="1" customHeight="1">
      <c r="A204" s="7" t="s">
        <v>828</v>
      </c>
      <c r="B204" s="7" t="s">
        <v>829</v>
      </c>
      <c r="C204" s="7" t="s">
        <v>830</v>
      </c>
      <c r="D204" s="7" t="s">
        <v>831</v>
      </c>
      <c r="E204" s="10">
        <v>1.0</v>
      </c>
      <c r="F204" s="10">
        <v>1.0</v>
      </c>
      <c r="G204" s="3" t="str">
        <f t="shared" si="1"/>
        <v>False</v>
      </c>
      <c r="H204" s="3"/>
      <c r="I204" s="7"/>
      <c r="J204" s="3"/>
      <c r="K204" s="3">
        <f>IF(AND(export!$E204=0,export!$F204=1),1,0)</f>
        <v>0</v>
      </c>
      <c r="L204" s="3">
        <f>IF(AND(export!$E204=2,export!$F204=1),1,0)</f>
        <v>0</v>
      </c>
      <c r="M204" s="3">
        <f>IF(AND(export!$E204=0,export!$F204=2),1,0)</f>
        <v>0</v>
      </c>
      <c r="N204" s="3">
        <f>IF(AND(export!$E204=1,OR(export!$F204=0,export!$F204=2)),1,0)</f>
        <v>0</v>
      </c>
      <c r="O204" s="3">
        <f>IF(AND(export!$E204=1,export!$F204=0),1,0)</f>
        <v>0</v>
      </c>
      <c r="P204" s="5">
        <f>IF(AND(export!$E204=2,export!$F204=0),1,0)</f>
        <v>0</v>
      </c>
      <c r="Q204" s="8" t="str">
        <f>IF(AND(export!$E204=1,OR(export!$F204=0,export!$F204=1)),"TRUE","")</f>
        <v>TRUE</v>
      </c>
    </row>
    <row r="205" ht="14.25" hidden="1" customHeight="1">
      <c r="A205" s="11" t="s">
        <v>832</v>
      </c>
      <c r="B205" s="12" t="s">
        <v>833</v>
      </c>
      <c r="C205" s="13" t="s">
        <v>834</v>
      </c>
      <c r="D205" s="13" t="s">
        <v>835</v>
      </c>
      <c r="E205" s="14">
        <v>1.0</v>
      </c>
      <c r="F205" s="14">
        <v>0.0</v>
      </c>
      <c r="G205" s="14" t="str">
        <f t="shared" si="1"/>
        <v>True</v>
      </c>
      <c r="H205" s="14"/>
      <c r="I205" s="11"/>
      <c r="J205" s="14"/>
      <c r="K205" s="14">
        <f>IF(AND(export!$E205=0,export!$F205=1),1,0)</f>
        <v>0</v>
      </c>
      <c r="L205" s="14">
        <f>IF(AND(export!$E205=2,export!$F205=1),1,0)</f>
        <v>0</v>
      </c>
      <c r="M205" s="14">
        <f>IF(AND(export!$E205=0,export!$F205=2),1,0)</f>
        <v>0</v>
      </c>
      <c r="N205" s="14">
        <f>IF(AND(export!$E205=1,OR(export!$F205=0,export!$F205=2)),1,0)</f>
        <v>1</v>
      </c>
      <c r="O205" s="14">
        <f>IF(AND(export!$E205=1,export!$F205=0),1,0)</f>
        <v>1</v>
      </c>
      <c r="P205" s="11">
        <f>IF(AND(export!$E205=2,export!$F205=0),1,0)</f>
        <v>0</v>
      </c>
      <c r="Q205" s="11" t="str">
        <f>IF(AND(export!$E205=1,OR(export!$F205=0,export!$F205=1)),"TRUE","")</f>
        <v>TRUE</v>
      </c>
      <c r="R205" s="11"/>
      <c r="S205" s="11"/>
      <c r="T205" s="11"/>
      <c r="U205" s="11"/>
      <c r="V205" s="11"/>
      <c r="W205" s="11"/>
      <c r="X205" s="11"/>
      <c r="Y205" s="11"/>
      <c r="Z205" s="11"/>
    </row>
    <row r="206" ht="14.25" hidden="1" customHeight="1">
      <c r="A206" s="7" t="s">
        <v>836</v>
      </c>
      <c r="B206" s="1" t="s">
        <v>837</v>
      </c>
      <c r="C206" s="7" t="s">
        <v>838</v>
      </c>
      <c r="D206" s="7" t="s">
        <v>839</v>
      </c>
      <c r="E206" s="10">
        <v>2.0</v>
      </c>
      <c r="F206" s="10">
        <v>2.0</v>
      </c>
      <c r="G206" s="3" t="str">
        <f t="shared" si="1"/>
        <v>False</v>
      </c>
      <c r="H206" s="3"/>
      <c r="I206" s="7"/>
      <c r="J206" s="3"/>
      <c r="K206" s="3">
        <f>IF(AND(export!$E206=0,export!$F206=1),1,0)</f>
        <v>0</v>
      </c>
      <c r="L206" s="3">
        <f>IF(AND(export!$E206=2,export!$F206=1),1,0)</f>
        <v>0</v>
      </c>
      <c r="M206" s="3">
        <f>IF(AND(export!$E206=0,export!$F206=2),1,0)</f>
        <v>0</v>
      </c>
      <c r="N206" s="3">
        <f>IF(AND(export!$E206=1,OR(export!$F206=0,export!$F206=2)),1,0)</f>
        <v>0</v>
      </c>
      <c r="O206" s="3">
        <f>IF(AND(export!$E206=1,export!$F206=0),1,0)</f>
        <v>0</v>
      </c>
      <c r="P206" s="5">
        <f>IF(AND(export!$E206=2,export!$F206=0),1,0)</f>
        <v>0</v>
      </c>
      <c r="Q206" s="8" t="str">
        <f>IF(AND(export!$E206=1,OR(export!$F206=0,export!$F206=1)),"TRUE","")</f>
        <v/>
      </c>
    </row>
    <row r="207" ht="14.25" hidden="1" customHeight="1">
      <c r="A207" s="11" t="s">
        <v>840</v>
      </c>
      <c r="B207" s="12" t="s">
        <v>841</v>
      </c>
      <c r="C207" s="13" t="s">
        <v>842</v>
      </c>
      <c r="D207" s="13" t="s">
        <v>843</v>
      </c>
      <c r="E207" s="14">
        <v>2.0</v>
      </c>
      <c r="F207" s="14">
        <v>0.0</v>
      </c>
      <c r="G207" s="14" t="str">
        <f t="shared" si="1"/>
        <v>True</v>
      </c>
      <c r="H207" s="14"/>
      <c r="I207" s="11"/>
      <c r="J207" s="14"/>
      <c r="K207" s="14">
        <f>IF(AND(export!$E207=0,export!$F207=1),1,0)</f>
        <v>0</v>
      </c>
      <c r="L207" s="14">
        <f>IF(AND(export!$E207=2,export!$F207=1),1,0)</f>
        <v>0</v>
      </c>
      <c r="M207" s="14">
        <f>IF(AND(export!$E207=0,export!$F207=2),1,0)</f>
        <v>0</v>
      </c>
      <c r="N207" s="14">
        <f>IF(AND(export!$E207=1,OR(export!$F207=0,export!$F207=2)),1,0)</f>
        <v>0</v>
      </c>
      <c r="O207" s="14">
        <f>IF(AND(export!$E207=1,export!$F207=0),1,0)</f>
        <v>0</v>
      </c>
      <c r="P207" s="11">
        <f>IF(AND(export!$E207=2,export!$F207=0),1,0)</f>
        <v>1</v>
      </c>
      <c r="Q207" s="11" t="str">
        <f>IF(AND(export!$E207=1,OR(export!$F207=0,export!$F207=1)),"TRUE","")</f>
        <v/>
      </c>
      <c r="R207" s="11"/>
      <c r="S207" s="11"/>
      <c r="T207" s="11"/>
      <c r="U207" s="11"/>
      <c r="V207" s="11"/>
      <c r="W207" s="11"/>
      <c r="X207" s="11"/>
      <c r="Y207" s="11"/>
      <c r="Z207" s="11"/>
    </row>
    <row r="208" ht="14.25" hidden="1" customHeight="1">
      <c r="A208" s="7" t="s">
        <v>844</v>
      </c>
      <c r="B208" s="1" t="s">
        <v>845</v>
      </c>
      <c r="C208" s="7" t="s">
        <v>846</v>
      </c>
      <c r="D208" s="7" t="s">
        <v>847</v>
      </c>
      <c r="E208" s="10">
        <v>2.0</v>
      </c>
      <c r="F208" s="10">
        <v>2.0</v>
      </c>
      <c r="G208" s="3" t="str">
        <f t="shared" si="1"/>
        <v>False</v>
      </c>
      <c r="H208" s="3"/>
      <c r="I208" s="7"/>
      <c r="J208" s="3"/>
      <c r="K208" s="3">
        <f>IF(AND(export!$E208=0,export!$F208=1),1,0)</f>
        <v>0</v>
      </c>
      <c r="L208" s="3">
        <f>IF(AND(export!$E208=2,export!$F208=1),1,0)</f>
        <v>0</v>
      </c>
      <c r="M208" s="3">
        <f>IF(AND(export!$E208=0,export!$F208=2),1,0)</f>
        <v>0</v>
      </c>
      <c r="N208" s="3">
        <f>IF(AND(export!$E208=1,OR(export!$F208=0,export!$F208=2)),1,0)</f>
        <v>0</v>
      </c>
      <c r="O208" s="3">
        <f>IF(AND(export!$E208=1,export!$F208=0),1,0)</f>
        <v>0</v>
      </c>
      <c r="P208" s="5">
        <f>IF(AND(export!$E208=2,export!$F208=0),1,0)</f>
        <v>0</v>
      </c>
      <c r="Q208" s="8" t="str">
        <f>IF(AND(export!$E208=1,OR(export!$F208=0,export!$F208=1)),"TRUE","")</f>
        <v/>
      </c>
    </row>
    <row r="209" ht="14.25" hidden="1" customHeight="1">
      <c r="A209" s="11" t="s">
        <v>848</v>
      </c>
      <c r="B209" s="12" t="s">
        <v>849</v>
      </c>
      <c r="C209" s="13" t="s">
        <v>850</v>
      </c>
      <c r="D209" s="13" t="s">
        <v>851</v>
      </c>
      <c r="E209" s="14">
        <v>0.0</v>
      </c>
      <c r="F209" s="14">
        <v>2.0</v>
      </c>
      <c r="G209" s="14" t="str">
        <f t="shared" si="1"/>
        <v>True</v>
      </c>
      <c r="H209" s="14"/>
      <c r="I209" s="11"/>
      <c r="J209" s="14"/>
      <c r="K209" s="14">
        <f>IF(AND(export!$E209=0,export!$F209=1),1,0)</f>
        <v>0</v>
      </c>
      <c r="L209" s="14">
        <f>IF(AND(export!$E209=2,export!$F209=1),1,0)</f>
        <v>0</v>
      </c>
      <c r="M209" s="14">
        <f>IF(AND(export!$E209=0,export!$F209=2),1,0)</f>
        <v>1</v>
      </c>
      <c r="N209" s="14">
        <f>IF(AND(export!$E209=1,OR(export!$F209=0,export!$F209=2)),1,0)</f>
        <v>0</v>
      </c>
      <c r="O209" s="14">
        <f>IF(AND(export!$E209=1,export!$F209=0),1,0)</f>
        <v>0</v>
      </c>
      <c r="P209" s="11">
        <f>IF(AND(export!$E209=2,export!$F209=0),1,0)</f>
        <v>0</v>
      </c>
      <c r="Q209" s="11" t="str">
        <f>IF(AND(export!$E209=1,OR(export!$F209=0,export!$F209=1)),"TRUE","")</f>
        <v/>
      </c>
      <c r="R209" s="11"/>
      <c r="S209" s="11"/>
      <c r="T209" s="11"/>
      <c r="U209" s="11"/>
      <c r="V209" s="11"/>
      <c r="W209" s="11"/>
      <c r="X209" s="11"/>
      <c r="Y209" s="11"/>
      <c r="Z209" s="11"/>
    </row>
    <row r="210" ht="14.25" hidden="1" customHeight="1">
      <c r="A210" s="11" t="s">
        <v>852</v>
      </c>
      <c r="B210" s="12" t="s">
        <v>853</v>
      </c>
      <c r="C210" s="13" t="s">
        <v>854</v>
      </c>
      <c r="D210" s="13" t="s">
        <v>855</v>
      </c>
      <c r="E210" s="14">
        <v>1.0</v>
      </c>
      <c r="F210" s="14">
        <v>0.0</v>
      </c>
      <c r="G210" s="14" t="str">
        <f t="shared" si="1"/>
        <v>True</v>
      </c>
      <c r="H210" s="14"/>
      <c r="I210" s="11"/>
      <c r="J210" s="14"/>
      <c r="K210" s="14">
        <f>IF(AND(export!$E210=0,export!$F210=1),1,0)</f>
        <v>0</v>
      </c>
      <c r="L210" s="14">
        <f>IF(AND(export!$E210=2,export!$F210=1),1,0)</f>
        <v>0</v>
      </c>
      <c r="M210" s="14">
        <f>IF(AND(export!$E210=0,export!$F210=2),1,0)</f>
        <v>0</v>
      </c>
      <c r="N210" s="14">
        <f>IF(AND(export!$E210=1,OR(export!$F210=0,export!$F210=2)),1,0)</f>
        <v>1</v>
      </c>
      <c r="O210" s="14">
        <f>IF(AND(export!$E210=1,export!$F210=0),1,0)</f>
        <v>1</v>
      </c>
      <c r="P210" s="11">
        <f>IF(AND(export!$E210=2,export!$F210=0),1,0)</f>
        <v>0</v>
      </c>
      <c r="Q210" s="11" t="str">
        <f>IF(AND(export!$E210=1,OR(export!$F210=0,export!$F210=1)),"TRUE","")</f>
        <v>TRUE</v>
      </c>
      <c r="R210" s="11"/>
      <c r="S210" s="11"/>
      <c r="T210" s="11"/>
      <c r="U210" s="11"/>
      <c r="V210" s="11"/>
      <c r="W210" s="11"/>
      <c r="X210" s="11"/>
      <c r="Y210" s="11"/>
      <c r="Z210" s="11"/>
    </row>
    <row r="211" ht="14.25" hidden="1" customHeight="1">
      <c r="A211" s="11" t="s">
        <v>856</v>
      </c>
      <c r="B211" s="12" t="s">
        <v>857</v>
      </c>
      <c r="C211" s="13" t="s">
        <v>858</v>
      </c>
      <c r="D211" s="13" t="s">
        <v>859</v>
      </c>
      <c r="E211" s="14">
        <v>1.0</v>
      </c>
      <c r="F211" s="14">
        <v>0.0</v>
      </c>
      <c r="G211" s="14" t="str">
        <f t="shared" si="1"/>
        <v>True</v>
      </c>
      <c r="H211" s="14"/>
      <c r="I211" s="11"/>
      <c r="J211" s="14"/>
      <c r="K211" s="14">
        <f>IF(AND(export!$E211=0,export!$F211=1),1,0)</f>
        <v>0</v>
      </c>
      <c r="L211" s="14">
        <f>IF(AND(export!$E211=2,export!$F211=1),1,0)</f>
        <v>0</v>
      </c>
      <c r="M211" s="14">
        <f>IF(AND(export!$E211=0,export!$F211=2),1,0)</f>
        <v>0</v>
      </c>
      <c r="N211" s="14">
        <f>IF(AND(export!$E211=1,OR(export!$F211=0,export!$F211=2)),1,0)</f>
        <v>1</v>
      </c>
      <c r="O211" s="14">
        <f>IF(AND(export!$E211=1,export!$F211=0),1,0)</f>
        <v>1</v>
      </c>
      <c r="P211" s="11">
        <f>IF(AND(export!$E211=2,export!$F211=0),1,0)</f>
        <v>0</v>
      </c>
      <c r="Q211" s="11" t="str">
        <f>IF(AND(export!$E211=1,OR(export!$F211=0,export!$F211=1)),"TRUE","")</f>
        <v>TRUE</v>
      </c>
      <c r="R211" s="11"/>
      <c r="S211" s="11"/>
      <c r="T211" s="11"/>
      <c r="U211" s="11"/>
      <c r="V211" s="11"/>
      <c r="W211" s="11"/>
      <c r="X211" s="11"/>
      <c r="Y211" s="11"/>
      <c r="Z211" s="11"/>
    </row>
    <row r="212" ht="14.25" hidden="1" customHeight="1">
      <c r="A212" s="7" t="s">
        <v>860</v>
      </c>
      <c r="B212" s="7" t="s">
        <v>861</v>
      </c>
      <c r="C212" s="7" t="s">
        <v>862</v>
      </c>
      <c r="D212" s="7" t="s">
        <v>863</v>
      </c>
      <c r="E212" s="10">
        <v>0.0</v>
      </c>
      <c r="F212" s="10">
        <v>0.0</v>
      </c>
      <c r="G212" s="3" t="str">
        <f t="shared" si="1"/>
        <v>False</v>
      </c>
      <c r="H212" s="3"/>
      <c r="I212" s="7"/>
      <c r="J212" s="3"/>
      <c r="K212" s="3">
        <f>IF(AND(export!$E212=0,export!$F212=1),1,0)</f>
        <v>0</v>
      </c>
      <c r="L212" s="3">
        <f>IF(AND(export!$E212=2,export!$F212=1),1,0)</f>
        <v>0</v>
      </c>
      <c r="M212" s="3">
        <f>IF(AND(export!$E212=0,export!$F212=2),1,0)</f>
        <v>0</v>
      </c>
      <c r="N212" s="3">
        <f>IF(AND(export!$E212=1,OR(export!$F212=0,export!$F212=2)),1,0)</f>
        <v>0</v>
      </c>
      <c r="O212" s="3">
        <f>IF(AND(export!$E212=1,export!$F212=0),1,0)</f>
        <v>0</v>
      </c>
      <c r="P212" s="5">
        <f>IF(AND(export!$E212=2,export!$F212=0),1,0)</f>
        <v>0</v>
      </c>
      <c r="Q212" s="8" t="str">
        <f>IF(AND(export!$E212=1,OR(export!$F212=0,export!$F212=1)),"TRUE","")</f>
        <v/>
      </c>
    </row>
    <row r="213" ht="14.25" hidden="1" customHeight="1">
      <c r="A213" s="7" t="s">
        <v>864</v>
      </c>
      <c r="B213" s="7" t="s">
        <v>865</v>
      </c>
      <c r="C213" s="7" t="s">
        <v>866</v>
      </c>
      <c r="D213" s="7" t="s">
        <v>867</v>
      </c>
      <c r="E213" s="10">
        <v>0.0</v>
      </c>
      <c r="F213" s="10">
        <v>0.0</v>
      </c>
      <c r="G213" s="3" t="str">
        <f t="shared" si="1"/>
        <v>False</v>
      </c>
      <c r="H213" s="3"/>
      <c r="I213" s="7"/>
      <c r="J213" s="3"/>
      <c r="K213" s="3">
        <f>IF(AND(export!$E213=0,export!$F213=1),1,0)</f>
        <v>0</v>
      </c>
      <c r="L213" s="3">
        <f>IF(AND(export!$E213=2,export!$F213=1),1,0)</f>
        <v>0</v>
      </c>
      <c r="M213" s="3">
        <f>IF(AND(export!$E213=0,export!$F213=2),1,0)</f>
        <v>0</v>
      </c>
      <c r="N213" s="3">
        <f>IF(AND(export!$E213=1,OR(export!$F213=0,export!$F213=2)),1,0)</f>
        <v>0</v>
      </c>
      <c r="O213" s="3">
        <f>IF(AND(export!$E213=1,export!$F213=0),1,0)</f>
        <v>0</v>
      </c>
      <c r="P213" s="5">
        <f>IF(AND(export!$E213=2,export!$F213=0),1,0)</f>
        <v>0</v>
      </c>
      <c r="Q213" s="8" t="str">
        <f>IF(AND(export!$E213=1,OR(export!$F213=0,export!$F213=1)),"TRUE","")</f>
        <v/>
      </c>
    </row>
    <row r="214" ht="14.25" hidden="1" customHeight="1">
      <c r="A214" s="7" t="s">
        <v>868</v>
      </c>
      <c r="B214" s="1" t="s">
        <v>869</v>
      </c>
      <c r="C214" s="7" t="s">
        <v>870</v>
      </c>
      <c r="D214" s="7" t="s">
        <v>871</v>
      </c>
      <c r="E214" s="10">
        <v>1.0</v>
      </c>
      <c r="F214" s="10">
        <v>1.0</v>
      </c>
      <c r="G214" s="3" t="str">
        <f t="shared" si="1"/>
        <v>False</v>
      </c>
      <c r="H214" s="3"/>
      <c r="I214" s="7"/>
      <c r="J214" s="3"/>
      <c r="K214" s="3">
        <f>IF(AND(export!$E214=0,export!$F214=1),1,0)</f>
        <v>0</v>
      </c>
      <c r="L214" s="3">
        <f>IF(AND(export!$E214=2,export!$F214=1),1,0)</f>
        <v>0</v>
      </c>
      <c r="M214" s="3">
        <f>IF(AND(export!$E214=0,export!$F214=2),1,0)</f>
        <v>0</v>
      </c>
      <c r="N214" s="3">
        <f>IF(AND(export!$E214=1,OR(export!$F214=0,export!$F214=2)),1,0)</f>
        <v>0</v>
      </c>
      <c r="O214" s="3">
        <f>IF(AND(export!$E214=1,export!$F214=0),1,0)</f>
        <v>0</v>
      </c>
      <c r="P214" s="5">
        <f>IF(AND(export!$E214=2,export!$F214=0),1,0)</f>
        <v>0</v>
      </c>
      <c r="Q214" s="8" t="str">
        <f>IF(AND(export!$E214=1,OR(export!$F214=0,export!$F214=1)),"TRUE","")</f>
        <v>TRUE</v>
      </c>
    </row>
    <row r="215" ht="14.25" customHeight="1">
      <c r="A215" s="5" t="s">
        <v>872</v>
      </c>
      <c r="B215" s="9" t="s">
        <v>873</v>
      </c>
      <c r="C215" s="7" t="s">
        <v>874</v>
      </c>
      <c r="D215" s="7" t="s">
        <v>875</v>
      </c>
      <c r="E215" s="3">
        <v>1.0</v>
      </c>
      <c r="F215" s="3">
        <v>2.0</v>
      </c>
      <c r="G215" s="3" t="str">
        <f t="shared" si="1"/>
        <v>True</v>
      </c>
      <c r="H215" s="3"/>
      <c r="I215" s="5" t="str">
        <f>complex</f>
        <v>Vocabulary is complex and the model is likely not well to it due to the amount of data</v>
      </c>
      <c r="J215" s="3"/>
      <c r="K215" s="3">
        <f>IF(AND(export!$E215=0,export!$F215=1),1,0)</f>
        <v>0</v>
      </c>
      <c r="L215" s="3">
        <f>IF(AND(export!$E215=2,export!$F215=1),1,0)</f>
        <v>0</v>
      </c>
      <c r="M215" s="3">
        <f>IF(AND(export!$E215=0,export!$F215=2),1,0)</f>
        <v>0</v>
      </c>
      <c r="N215" s="3">
        <f>IF(AND(export!$E215=1,OR(export!$F215=0,export!$F215=2)),1,0)</f>
        <v>1</v>
      </c>
      <c r="O215" s="3">
        <f>IF(AND(export!$E215=1,export!$F215=0),1,0)</f>
        <v>0</v>
      </c>
      <c r="P215" s="5">
        <f>IF(AND(export!$E215=2,export!$F215=0),1,0)</f>
        <v>0</v>
      </c>
      <c r="Q215" s="8" t="str">
        <f>IF(AND(export!$E215=1,OR(export!$F215=0,export!$F215=1)),"TRUE","")</f>
        <v/>
      </c>
      <c r="R215" s="8"/>
      <c r="S215" s="8"/>
      <c r="T215" s="8"/>
      <c r="U215" s="8"/>
      <c r="V215" s="8"/>
      <c r="W215" s="8"/>
      <c r="X215" s="8"/>
      <c r="Y215" s="8"/>
      <c r="Z215" s="8"/>
    </row>
    <row r="216" ht="14.25" customHeight="1">
      <c r="A216" s="5" t="s">
        <v>876</v>
      </c>
      <c r="B216" s="9" t="s">
        <v>877</v>
      </c>
      <c r="C216" s="7" t="s">
        <v>878</v>
      </c>
      <c r="D216" s="7" t="s">
        <v>879</v>
      </c>
      <c r="E216" s="3">
        <v>1.0</v>
      </c>
      <c r="F216" s="3">
        <v>0.0</v>
      </c>
      <c r="G216" s="3" t="str">
        <f t="shared" si="1"/>
        <v>True</v>
      </c>
      <c r="H216" s="3"/>
      <c r="I216" s="5" t="str">
        <f>contrad</f>
        <v>Users review is contradictory saying they like/hate the movie and then talk about the parts they did/didn’t like</v>
      </c>
      <c r="J216" s="3"/>
      <c r="K216" s="3">
        <f>IF(AND(export!$E216=0,export!$F216=1),1,0)</f>
        <v>0</v>
      </c>
      <c r="L216" s="3">
        <f>IF(AND(export!$E216=2,export!$F216=1),1,0)</f>
        <v>0</v>
      </c>
      <c r="M216" s="3">
        <f>IF(AND(export!$E216=0,export!$F216=2),1,0)</f>
        <v>0</v>
      </c>
      <c r="N216" s="3">
        <f>IF(AND(export!$E216=1,OR(export!$F216=0,export!$F216=2)),1,0)</f>
        <v>1</v>
      </c>
      <c r="O216" s="3">
        <f>IF(AND(export!$E216=1,export!$F216=0),1,0)</f>
        <v>1</v>
      </c>
      <c r="P216" s="5">
        <f>IF(AND(export!$E216=2,export!$F216=0),1,0)</f>
        <v>0</v>
      </c>
      <c r="Q216" s="8" t="str">
        <f>IF(AND(export!$E216=1,OR(export!$F216=0,export!$F216=1)),"TRUE","")</f>
        <v>TRUE</v>
      </c>
      <c r="R216" s="8"/>
      <c r="S216" s="8"/>
      <c r="T216" s="8"/>
      <c r="U216" s="8"/>
      <c r="V216" s="8"/>
      <c r="W216" s="8"/>
      <c r="X216" s="8"/>
      <c r="Y216" s="8"/>
      <c r="Z216" s="8"/>
    </row>
    <row r="217" ht="14.25" customHeight="1">
      <c r="A217" s="5" t="s">
        <v>880</v>
      </c>
      <c r="B217" s="9" t="s">
        <v>881</v>
      </c>
      <c r="C217" s="7" t="s">
        <v>882</v>
      </c>
      <c r="D217" s="7" t="s">
        <v>883</v>
      </c>
      <c r="E217" s="3">
        <v>0.0</v>
      </c>
      <c r="F217" s="3">
        <v>2.0</v>
      </c>
      <c r="G217" s="3" t="str">
        <f t="shared" si="1"/>
        <v>True</v>
      </c>
      <c r="H217" s="3"/>
      <c r="I217" s="5" t="str">
        <f>context</f>
        <v>Difficult context by using double negatives to describe sentiment, slang, colloquialisms, or sarcasm</v>
      </c>
      <c r="J217" s="3"/>
      <c r="K217" s="3">
        <f>IF(AND(export!$E217=0,export!$F217=1),1,0)</f>
        <v>0</v>
      </c>
      <c r="L217" s="3">
        <f>IF(AND(export!$E217=2,export!$F217=1),1,0)</f>
        <v>0</v>
      </c>
      <c r="M217" s="3">
        <f>IF(AND(export!$E217=0,export!$F217=2),1,0)</f>
        <v>1</v>
      </c>
      <c r="N217" s="3">
        <f>IF(AND(export!$E217=1,OR(export!$F217=0,export!$F217=2)),1,0)</f>
        <v>0</v>
      </c>
      <c r="O217" s="3">
        <f>IF(AND(export!$E217=1,export!$F217=0),1,0)</f>
        <v>0</v>
      </c>
      <c r="P217" s="5">
        <f>IF(AND(export!$E217=2,export!$F217=0),1,0)</f>
        <v>0</v>
      </c>
      <c r="Q217" s="8" t="str">
        <f>IF(AND(export!$E217=1,OR(export!$F217=0,export!$F217=1)),"TRUE","")</f>
        <v/>
      </c>
      <c r="R217" s="8"/>
      <c r="S217" s="8"/>
      <c r="T217" s="8"/>
      <c r="U217" s="8"/>
      <c r="V217" s="8"/>
      <c r="W217" s="8"/>
      <c r="X217" s="8"/>
      <c r="Y217" s="8"/>
      <c r="Z217" s="8"/>
    </row>
    <row r="218" ht="14.25" hidden="1" customHeight="1">
      <c r="A218" s="7" t="s">
        <v>884</v>
      </c>
      <c r="B218" s="7" t="s">
        <v>885</v>
      </c>
      <c r="C218" s="7" t="s">
        <v>886</v>
      </c>
      <c r="D218" s="7" t="s">
        <v>887</v>
      </c>
      <c r="E218" s="10">
        <v>0.0</v>
      </c>
      <c r="F218" s="10">
        <v>0.0</v>
      </c>
      <c r="G218" s="3" t="str">
        <f t="shared" si="1"/>
        <v>False</v>
      </c>
      <c r="H218" s="3"/>
      <c r="I218" s="7"/>
      <c r="J218" s="3"/>
      <c r="K218" s="3">
        <f>IF(AND(export!$E218=0,export!$F218=1),1,0)</f>
        <v>0</v>
      </c>
      <c r="L218" s="3">
        <f>IF(AND(export!$E218=2,export!$F218=1),1,0)</f>
        <v>0</v>
      </c>
      <c r="M218" s="3">
        <f>IF(AND(export!$E218=0,export!$F218=2),1,0)</f>
        <v>0</v>
      </c>
      <c r="N218" s="3">
        <f>IF(AND(export!$E218=1,OR(export!$F218=0,export!$F218=2)),1,0)</f>
        <v>0</v>
      </c>
      <c r="O218" s="3">
        <f>IF(AND(export!$E218=1,export!$F218=0),1,0)</f>
        <v>0</v>
      </c>
      <c r="P218" s="5">
        <f>IF(AND(export!$E218=2,export!$F218=0),1,0)</f>
        <v>0</v>
      </c>
      <c r="Q218" s="8" t="str">
        <f>IF(AND(export!$E218=1,OR(export!$F218=0,export!$F218=1)),"TRUE","")</f>
        <v/>
      </c>
    </row>
    <row r="219" ht="14.25" customHeight="1">
      <c r="A219" s="5" t="s">
        <v>888</v>
      </c>
      <c r="B219" s="9" t="s">
        <v>889</v>
      </c>
      <c r="C219" s="7" t="s">
        <v>890</v>
      </c>
      <c r="D219" s="7" t="s">
        <v>891</v>
      </c>
      <c r="E219" s="3">
        <v>0.0</v>
      </c>
      <c r="F219" s="3">
        <v>2.0</v>
      </c>
      <c r="G219" s="3" t="str">
        <f t="shared" si="1"/>
        <v>True</v>
      </c>
      <c r="H219" s="3"/>
      <c r="I219" s="5" t="str">
        <f>context</f>
        <v>Difficult context by using double negatives to describe sentiment, slang, colloquialisms, or sarcasm</v>
      </c>
      <c r="J219" s="3"/>
      <c r="K219" s="3">
        <f>IF(AND(export!$E219=0,export!$F219=1),1,0)</f>
        <v>0</v>
      </c>
      <c r="L219" s="3">
        <f>IF(AND(export!$E219=2,export!$F219=1),1,0)</f>
        <v>0</v>
      </c>
      <c r="M219" s="3">
        <f>IF(AND(export!$E219=0,export!$F219=2),1,0)</f>
        <v>1</v>
      </c>
      <c r="N219" s="3">
        <f>IF(AND(export!$E219=1,OR(export!$F219=0,export!$F219=2)),1,0)</f>
        <v>0</v>
      </c>
      <c r="O219" s="3">
        <f>IF(AND(export!$E219=1,export!$F219=0),1,0)</f>
        <v>0</v>
      </c>
      <c r="P219" s="5">
        <f>IF(AND(export!$E219=2,export!$F219=0),1,0)</f>
        <v>0</v>
      </c>
      <c r="Q219" s="8" t="str">
        <f>IF(AND(export!$E219=1,OR(export!$F219=0,export!$F219=1)),"TRUE","")</f>
        <v/>
      </c>
      <c r="R219" s="8"/>
      <c r="S219" s="8"/>
      <c r="T219" s="8"/>
      <c r="U219" s="8"/>
      <c r="V219" s="8"/>
      <c r="W219" s="8"/>
      <c r="X219" s="8"/>
      <c r="Y219" s="8"/>
      <c r="Z219" s="8"/>
    </row>
    <row r="220" ht="14.25" customHeight="1">
      <c r="A220" s="5" t="s">
        <v>892</v>
      </c>
      <c r="B220" s="9" t="s">
        <v>893</v>
      </c>
      <c r="C220" s="7" t="s">
        <v>894</v>
      </c>
      <c r="D220" s="7" t="s">
        <v>895</v>
      </c>
      <c r="E220" s="3">
        <v>1.0</v>
      </c>
      <c r="F220" s="3">
        <v>0.0</v>
      </c>
      <c r="G220" s="3" t="str">
        <f t="shared" si="1"/>
        <v>True</v>
      </c>
      <c r="H220" s="3"/>
      <c r="I220" s="5" t="str">
        <f>context</f>
        <v>Difficult context by using double negatives to describe sentiment, slang, colloquialisms, or sarcasm</v>
      </c>
      <c r="J220" s="3"/>
      <c r="K220" s="3">
        <f>IF(AND(export!$E220=0,export!$F220=1),1,0)</f>
        <v>0</v>
      </c>
      <c r="L220" s="3">
        <f>IF(AND(export!$E220=2,export!$F220=1),1,0)</f>
        <v>0</v>
      </c>
      <c r="M220" s="3">
        <f>IF(AND(export!$E220=0,export!$F220=2),1,0)</f>
        <v>0</v>
      </c>
      <c r="N220" s="3">
        <f>IF(AND(export!$E220=1,OR(export!$F220=0,export!$F220=2)),1,0)</f>
        <v>1</v>
      </c>
      <c r="O220" s="3">
        <f>IF(AND(export!$E220=1,export!$F220=0),1,0)</f>
        <v>1</v>
      </c>
      <c r="P220" s="5">
        <f>IF(AND(export!$E220=2,export!$F220=0),1,0)</f>
        <v>0</v>
      </c>
      <c r="Q220" s="8" t="str">
        <f>IF(AND(export!$E220=1,OR(export!$F220=0,export!$F220=1)),"TRUE","")</f>
        <v>TRUE</v>
      </c>
      <c r="R220" s="8"/>
      <c r="S220" s="8"/>
      <c r="T220" s="8"/>
      <c r="U220" s="8"/>
      <c r="V220" s="8"/>
      <c r="W220" s="8"/>
      <c r="X220" s="8"/>
      <c r="Y220" s="8"/>
      <c r="Z220" s="8"/>
    </row>
    <row r="221" ht="14.25" customHeight="1">
      <c r="A221" s="5" t="s">
        <v>896</v>
      </c>
      <c r="B221" s="9" t="s">
        <v>897</v>
      </c>
      <c r="C221" s="7" t="s">
        <v>898</v>
      </c>
      <c r="D221" s="7" t="s">
        <v>899</v>
      </c>
      <c r="E221" s="3">
        <v>2.0</v>
      </c>
      <c r="F221" s="3">
        <v>1.0</v>
      </c>
      <c r="G221" s="3" t="str">
        <f t="shared" si="1"/>
        <v>True</v>
      </c>
      <c r="H221" s="3"/>
      <c r="I221" s="5" t="str">
        <f>context</f>
        <v>Difficult context by using double negatives to describe sentiment, slang, colloquialisms, or sarcasm</v>
      </c>
      <c r="J221" s="3"/>
      <c r="K221" s="3">
        <f>IF(AND(export!$E221=0,export!$F221=1),1,0)</f>
        <v>0</v>
      </c>
      <c r="L221" s="3">
        <f>IF(AND(export!$E221=2,export!$F221=1),1,0)</f>
        <v>1</v>
      </c>
      <c r="M221" s="3">
        <f>IF(AND(export!$E221=0,export!$F221=2),1,0)</f>
        <v>0</v>
      </c>
      <c r="N221" s="3">
        <f>IF(AND(export!$E221=1,OR(export!$F221=0,export!$F221=2)),1,0)</f>
        <v>0</v>
      </c>
      <c r="O221" s="3">
        <f>IF(AND(export!$E221=1,export!$F221=0),1,0)</f>
        <v>0</v>
      </c>
      <c r="P221" s="5">
        <f>IF(AND(export!$E221=2,export!$F221=0),1,0)</f>
        <v>0</v>
      </c>
      <c r="Q221" s="8" t="str">
        <f>IF(AND(export!$E221=1,OR(export!$F221=0,export!$F221=1)),"TRUE","")</f>
        <v/>
      </c>
      <c r="R221" s="8"/>
      <c r="S221" s="8"/>
      <c r="T221" s="8"/>
      <c r="U221" s="8"/>
      <c r="V221" s="8"/>
      <c r="W221" s="8"/>
      <c r="X221" s="8"/>
      <c r="Y221" s="8"/>
      <c r="Z221" s="8"/>
    </row>
    <row r="222" ht="14.25" hidden="1" customHeight="1">
      <c r="A222" s="7" t="s">
        <v>900</v>
      </c>
      <c r="B222" s="7" t="s">
        <v>901</v>
      </c>
      <c r="C222" s="7" t="s">
        <v>902</v>
      </c>
      <c r="D222" s="7" t="s">
        <v>903</v>
      </c>
      <c r="E222" s="10">
        <v>2.0</v>
      </c>
      <c r="F222" s="10">
        <v>2.0</v>
      </c>
      <c r="G222" s="3" t="str">
        <f t="shared" si="1"/>
        <v>False</v>
      </c>
      <c r="H222" s="3"/>
      <c r="I222" s="7"/>
      <c r="J222" s="3"/>
      <c r="K222" s="3">
        <f>IF(AND(export!$E222=0,export!$F222=1),1,0)</f>
        <v>0</v>
      </c>
      <c r="L222" s="3">
        <f>IF(AND(export!$E222=2,export!$F222=1),1,0)</f>
        <v>0</v>
      </c>
      <c r="M222" s="3">
        <f>IF(AND(export!$E222=0,export!$F222=2),1,0)</f>
        <v>0</v>
      </c>
      <c r="N222" s="3">
        <f>IF(AND(export!$E222=1,OR(export!$F222=0,export!$F222=2)),1,0)</f>
        <v>0</v>
      </c>
      <c r="O222" s="3">
        <f>IF(AND(export!$E222=1,export!$F222=0),1,0)</f>
        <v>0</v>
      </c>
      <c r="P222" s="5">
        <f>IF(AND(export!$E222=2,export!$F222=0),1,0)</f>
        <v>0</v>
      </c>
      <c r="Q222" s="8" t="str">
        <f>IF(AND(export!$E222=1,OR(export!$F222=0,export!$F222=1)),"TRUE","")</f>
        <v/>
      </c>
    </row>
    <row r="223" ht="14.25" customHeight="1">
      <c r="A223" s="5" t="s">
        <v>904</v>
      </c>
      <c r="B223" s="9" t="s">
        <v>905</v>
      </c>
      <c r="C223" s="7" t="s">
        <v>906</v>
      </c>
      <c r="D223" s="7" t="s">
        <v>907</v>
      </c>
      <c r="E223" s="3">
        <v>1.0</v>
      </c>
      <c r="F223" s="3">
        <v>0.0</v>
      </c>
      <c r="G223" s="3" t="str">
        <f t="shared" si="1"/>
        <v>True</v>
      </c>
      <c r="H223" s="3"/>
      <c r="I223" s="5" t="str">
        <f>complex</f>
        <v>Vocabulary is complex and the model is likely not well to it due to the amount of data</v>
      </c>
      <c r="J223" s="3"/>
      <c r="K223" s="3">
        <f>IF(AND(export!$E223=0,export!$F223=1),1,0)</f>
        <v>0</v>
      </c>
      <c r="L223" s="3">
        <f>IF(AND(export!$E223=2,export!$F223=1),1,0)</f>
        <v>0</v>
      </c>
      <c r="M223" s="3">
        <f>IF(AND(export!$E223=0,export!$F223=2),1,0)</f>
        <v>0</v>
      </c>
      <c r="N223" s="3">
        <f>IF(AND(export!$E223=1,OR(export!$F223=0,export!$F223=2)),1,0)</f>
        <v>1</v>
      </c>
      <c r="O223" s="3">
        <f>IF(AND(export!$E223=1,export!$F223=0),1,0)</f>
        <v>1</v>
      </c>
      <c r="P223" s="5">
        <f>IF(AND(export!$E223=2,export!$F223=0),1,0)</f>
        <v>0</v>
      </c>
      <c r="Q223" s="8" t="str">
        <f>IF(AND(export!$E223=1,OR(export!$F223=0,export!$F223=1)),"TRUE","")</f>
        <v>TRUE</v>
      </c>
      <c r="R223" s="8"/>
      <c r="S223" s="8"/>
      <c r="T223" s="8"/>
      <c r="U223" s="8"/>
      <c r="V223" s="8"/>
      <c r="W223" s="8"/>
      <c r="X223" s="8"/>
      <c r="Y223" s="8"/>
      <c r="Z223" s="8"/>
    </row>
    <row r="224" ht="14.25" customHeight="1">
      <c r="A224" s="5" t="s">
        <v>908</v>
      </c>
      <c r="B224" s="9" t="s">
        <v>909</v>
      </c>
      <c r="C224" s="7" t="s">
        <v>910</v>
      </c>
      <c r="D224" s="7" t="s">
        <v>911</v>
      </c>
      <c r="E224" s="3">
        <v>1.0</v>
      </c>
      <c r="F224" s="3">
        <v>0.0</v>
      </c>
      <c r="G224" s="3" t="str">
        <f t="shared" si="1"/>
        <v>True</v>
      </c>
      <c r="H224" s="3"/>
      <c r="I224" s="5" t="str">
        <f>context</f>
        <v>Difficult context by using double negatives to describe sentiment, slang, colloquialisms, or sarcasm</v>
      </c>
      <c r="J224" s="3"/>
      <c r="K224" s="3">
        <f>IF(AND(export!$E224=0,export!$F224=1),1,0)</f>
        <v>0</v>
      </c>
      <c r="L224" s="3">
        <f>IF(AND(export!$E224=2,export!$F224=1),1,0)</f>
        <v>0</v>
      </c>
      <c r="M224" s="3">
        <f>IF(AND(export!$E224=0,export!$F224=2),1,0)</f>
        <v>0</v>
      </c>
      <c r="N224" s="3">
        <f>IF(AND(export!$E224=1,OR(export!$F224=0,export!$F224=2)),1,0)</f>
        <v>1</v>
      </c>
      <c r="O224" s="3">
        <f>IF(AND(export!$E224=1,export!$F224=0),1,0)</f>
        <v>1</v>
      </c>
      <c r="P224" s="5">
        <f>IF(AND(export!$E224=2,export!$F224=0),1,0)</f>
        <v>0</v>
      </c>
      <c r="Q224" s="8" t="str">
        <f>IF(AND(export!$E224=1,OR(export!$F224=0,export!$F224=1)),"TRUE","")</f>
        <v>TRUE</v>
      </c>
      <c r="R224" s="8"/>
      <c r="S224" s="8"/>
      <c r="T224" s="8"/>
      <c r="U224" s="8"/>
      <c r="V224" s="8"/>
      <c r="W224" s="8"/>
      <c r="X224" s="8"/>
      <c r="Y224" s="8"/>
      <c r="Z224" s="8"/>
    </row>
    <row r="225" ht="14.25" hidden="1" customHeight="1">
      <c r="A225" s="7" t="s">
        <v>912</v>
      </c>
      <c r="B225" s="7" t="s">
        <v>913</v>
      </c>
      <c r="C225" s="7" t="s">
        <v>914</v>
      </c>
      <c r="D225" s="7" t="s">
        <v>915</v>
      </c>
      <c r="E225" s="10">
        <v>2.0</v>
      </c>
      <c r="F225" s="10">
        <v>2.0</v>
      </c>
      <c r="G225" s="3" t="str">
        <f t="shared" si="1"/>
        <v>False</v>
      </c>
      <c r="H225" s="3"/>
      <c r="I225" s="7"/>
      <c r="J225" s="3"/>
      <c r="K225" s="3">
        <f>IF(AND(export!$E225=0,export!$F225=1),1,0)</f>
        <v>0</v>
      </c>
      <c r="L225" s="3">
        <f>IF(AND(export!$E225=2,export!$F225=1),1,0)</f>
        <v>0</v>
      </c>
      <c r="M225" s="3">
        <f>IF(AND(export!$E225=0,export!$F225=2),1,0)</f>
        <v>0</v>
      </c>
      <c r="N225" s="3">
        <f>IF(AND(export!$E225=1,OR(export!$F225=0,export!$F225=2)),1,0)</f>
        <v>0</v>
      </c>
      <c r="O225" s="3">
        <f>IF(AND(export!$E225=1,export!$F225=0),1,0)</f>
        <v>0</v>
      </c>
      <c r="P225" s="5">
        <f>IF(AND(export!$E225=2,export!$F225=0),1,0)</f>
        <v>0</v>
      </c>
      <c r="Q225" s="8" t="str">
        <f>IF(AND(export!$E225=1,OR(export!$F225=0,export!$F225=1)),"TRUE","")</f>
        <v/>
      </c>
    </row>
    <row r="226" ht="14.25" hidden="1" customHeight="1">
      <c r="A226" s="7" t="s">
        <v>916</v>
      </c>
      <c r="B226" s="7" t="s">
        <v>917</v>
      </c>
      <c r="C226" s="7" t="s">
        <v>918</v>
      </c>
      <c r="D226" s="7" t="s">
        <v>919</v>
      </c>
      <c r="E226" s="10">
        <v>2.0</v>
      </c>
      <c r="F226" s="10">
        <v>2.0</v>
      </c>
      <c r="G226" s="3" t="str">
        <f t="shared" si="1"/>
        <v>False</v>
      </c>
      <c r="H226" s="3"/>
      <c r="I226" s="7"/>
      <c r="J226" s="3"/>
      <c r="K226" s="3">
        <f>IF(AND(export!$E226=0,export!$F226=1),1,0)</f>
        <v>0</v>
      </c>
      <c r="L226" s="3">
        <f>IF(AND(export!$E226=2,export!$F226=1),1,0)</f>
        <v>0</v>
      </c>
      <c r="M226" s="3">
        <f>IF(AND(export!$E226=0,export!$F226=2),1,0)</f>
        <v>0</v>
      </c>
      <c r="N226" s="3">
        <f>IF(AND(export!$E226=1,OR(export!$F226=0,export!$F226=2)),1,0)</f>
        <v>0</v>
      </c>
      <c r="O226" s="3">
        <f>IF(AND(export!$E226=1,export!$F226=0),1,0)</f>
        <v>0</v>
      </c>
      <c r="P226" s="5">
        <f>IF(AND(export!$E226=2,export!$F226=0),1,0)</f>
        <v>0</v>
      </c>
      <c r="Q226" s="8" t="str">
        <f>IF(AND(export!$E226=1,OR(export!$F226=0,export!$F226=1)),"TRUE","")</f>
        <v/>
      </c>
    </row>
    <row r="227" ht="14.25" hidden="1" customHeight="1">
      <c r="A227" s="7" t="s">
        <v>920</v>
      </c>
      <c r="B227" s="1" t="s">
        <v>921</v>
      </c>
      <c r="C227" s="7" t="s">
        <v>922</v>
      </c>
      <c r="D227" s="7" t="s">
        <v>923</v>
      </c>
      <c r="E227" s="10">
        <v>2.0</v>
      </c>
      <c r="F227" s="10">
        <v>2.0</v>
      </c>
      <c r="G227" s="3" t="str">
        <f t="shared" si="1"/>
        <v>False</v>
      </c>
      <c r="H227" s="3"/>
      <c r="I227" s="7"/>
      <c r="J227" s="3"/>
      <c r="K227" s="3">
        <f>IF(AND(export!$E227=0,export!$F227=1),1,0)</f>
        <v>0</v>
      </c>
      <c r="L227" s="3">
        <f>IF(AND(export!$E227=2,export!$F227=1),1,0)</f>
        <v>0</v>
      </c>
      <c r="M227" s="3">
        <f>IF(AND(export!$E227=0,export!$F227=2),1,0)</f>
        <v>0</v>
      </c>
      <c r="N227" s="3">
        <f>IF(AND(export!$E227=1,OR(export!$F227=0,export!$F227=2)),1,0)</f>
        <v>0</v>
      </c>
      <c r="O227" s="3">
        <f>IF(AND(export!$E227=1,export!$F227=0),1,0)</f>
        <v>0</v>
      </c>
      <c r="P227" s="5">
        <f>IF(AND(export!$E227=2,export!$F227=0),1,0)</f>
        <v>0</v>
      </c>
      <c r="Q227" s="8" t="str">
        <f>IF(AND(export!$E227=1,OR(export!$F227=0,export!$F227=1)),"TRUE","")</f>
        <v/>
      </c>
    </row>
    <row r="228" ht="14.25" hidden="1" customHeight="1">
      <c r="A228" s="7" t="s">
        <v>924</v>
      </c>
      <c r="B228" s="7" t="s">
        <v>925</v>
      </c>
      <c r="C228" s="7" t="s">
        <v>926</v>
      </c>
      <c r="D228" s="7" t="s">
        <v>927</v>
      </c>
      <c r="E228" s="10">
        <v>2.0</v>
      </c>
      <c r="F228" s="10">
        <v>2.0</v>
      </c>
      <c r="G228" s="3" t="str">
        <f t="shared" si="1"/>
        <v>False</v>
      </c>
      <c r="H228" s="3"/>
      <c r="I228" s="7"/>
      <c r="J228" s="3"/>
      <c r="K228" s="3">
        <f>IF(AND(export!$E228=0,export!$F228=1),1,0)</f>
        <v>0</v>
      </c>
      <c r="L228" s="3">
        <f>IF(AND(export!$E228=2,export!$F228=1),1,0)</f>
        <v>0</v>
      </c>
      <c r="M228" s="3">
        <f>IF(AND(export!$E228=0,export!$F228=2),1,0)</f>
        <v>0</v>
      </c>
      <c r="N228" s="3">
        <f>IF(AND(export!$E228=1,OR(export!$F228=0,export!$F228=2)),1,0)</f>
        <v>0</v>
      </c>
      <c r="O228" s="3">
        <f>IF(AND(export!$E228=1,export!$F228=0),1,0)</f>
        <v>0</v>
      </c>
      <c r="P228" s="5">
        <f>IF(AND(export!$E228=2,export!$F228=0),1,0)</f>
        <v>0</v>
      </c>
      <c r="Q228" s="8" t="str">
        <f>IF(AND(export!$E228=1,OR(export!$F228=0,export!$F228=1)),"TRUE","")</f>
        <v/>
      </c>
    </row>
    <row r="229" ht="14.25" hidden="1" customHeight="1">
      <c r="A229" s="7" t="s">
        <v>928</v>
      </c>
      <c r="B229" s="1" t="s">
        <v>929</v>
      </c>
      <c r="C229" s="7" t="s">
        <v>930</v>
      </c>
      <c r="D229" s="7" t="s">
        <v>931</v>
      </c>
      <c r="E229" s="10">
        <v>0.0</v>
      </c>
      <c r="F229" s="10">
        <v>0.0</v>
      </c>
      <c r="G229" s="3" t="str">
        <f t="shared" si="1"/>
        <v>False</v>
      </c>
      <c r="H229" s="3"/>
      <c r="I229" s="7"/>
      <c r="J229" s="3"/>
      <c r="K229" s="3">
        <f>IF(AND(export!$E229=0,export!$F229=1),1,0)</f>
        <v>0</v>
      </c>
      <c r="L229" s="3">
        <f>IF(AND(export!$E229=2,export!$F229=1),1,0)</f>
        <v>0</v>
      </c>
      <c r="M229" s="3">
        <f>IF(AND(export!$E229=0,export!$F229=2),1,0)</f>
        <v>0</v>
      </c>
      <c r="N229" s="3">
        <f>IF(AND(export!$E229=1,OR(export!$F229=0,export!$F229=2)),1,0)</f>
        <v>0</v>
      </c>
      <c r="O229" s="3">
        <f>IF(AND(export!$E229=1,export!$F229=0),1,0)</f>
        <v>0</v>
      </c>
      <c r="P229" s="5">
        <f>IF(AND(export!$E229=2,export!$F229=0),1,0)</f>
        <v>0</v>
      </c>
      <c r="Q229" s="8" t="str">
        <f>IF(AND(export!$E229=1,OR(export!$F229=0,export!$F229=1)),"TRUE","")</f>
        <v/>
      </c>
    </row>
    <row r="230" ht="14.25" customHeight="1">
      <c r="A230" s="5" t="s">
        <v>932</v>
      </c>
      <c r="B230" s="9" t="s">
        <v>933</v>
      </c>
      <c r="C230" s="7" t="s">
        <v>934</v>
      </c>
      <c r="D230" s="7" t="s">
        <v>935</v>
      </c>
      <c r="E230" s="3">
        <v>1.0</v>
      </c>
      <c r="F230" s="3">
        <v>0.0</v>
      </c>
      <c r="G230" s="3" t="str">
        <f t="shared" si="1"/>
        <v>True</v>
      </c>
      <c r="H230" s="3"/>
      <c r="I230" s="5" t="str">
        <f>complex</f>
        <v>Vocabulary is complex and the model is likely not well to it due to the amount of data</v>
      </c>
      <c r="J230" s="3"/>
      <c r="K230" s="3">
        <f>IF(AND(export!$E230=0,export!$F230=1),1,0)</f>
        <v>0</v>
      </c>
      <c r="L230" s="3">
        <f>IF(AND(export!$E230=2,export!$F230=1),1,0)</f>
        <v>0</v>
      </c>
      <c r="M230" s="3">
        <f>IF(AND(export!$E230=0,export!$F230=2),1,0)</f>
        <v>0</v>
      </c>
      <c r="N230" s="3">
        <f>IF(AND(export!$E230=1,OR(export!$F230=0,export!$F230=2)),1,0)</f>
        <v>1</v>
      </c>
      <c r="O230" s="3">
        <f>IF(AND(export!$E230=1,export!$F230=0),1,0)</f>
        <v>1</v>
      </c>
      <c r="P230" s="5">
        <f>IF(AND(export!$E230=2,export!$F230=0),1,0)</f>
        <v>0</v>
      </c>
      <c r="Q230" s="8" t="str">
        <f>IF(AND(export!$E230=1,OR(export!$F230=0,export!$F230=1)),"TRUE","")</f>
        <v>TRUE</v>
      </c>
      <c r="R230" s="8"/>
      <c r="S230" s="8"/>
      <c r="T230" s="8"/>
      <c r="U230" s="8"/>
      <c r="V230" s="8"/>
      <c r="W230" s="8"/>
      <c r="X230" s="8"/>
      <c r="Y230" s="8"/>
      <c r="Z230" s="8"/>
    </row>
    <row r="231" ht="14.25" customHeight="1">
      <c r="A231" s="5" t="s">
        <v>936</v>
      </c>
      <c r="B231" s="9" t="s">
        <v>937</v>
      </c>
      <c r="C231" s="7" t="s">
        <v>938</v>
      </c>
      <c r="D231" s="7" t="s">
        <v>939</v>
      </c>
      <c r="E231" s="3">
        <v>0.0</v>
      </c>
      <c r="F231" s="3">
        <v>2.0</v>
      </c>
      <c r="G231" s="3" t="str">
        <f t="shared" si="1"/>
        <v>True</v>
      </c>
      <c r="H231" s="3"/>
      <c r="I231" s="5" t="str">
        <f>context</f>
        <v>Difficult context by using double negatives to describe sentiment, slang, colloquialisms, or sarcasm</v>
      </c>
      <c r="J231" s="3"/>
      <c r="K231" s="3">
        <f>IF(AND(export!$E231=0,export!$F231=1),1,0)</f>
        <v>0</v>
      </c>
      <c r="L231" s="3">
        <f>IF(AND(export!$E231=2,export!$F231=1),1,0)</f>
        <v>0</v>
      </c>
      <c r="M231" s="3">
        <f>IF(AND(export!$E231=0,export!$F231=2),1,0)</f>
        <v>1</v>
      </c>
      <c r="N231" s="3">
        <f>IF(AND(export!$E231=1,OR(export!$F231=0,export!$F231=2)),1,0)</f>
        <v>0</v>
      </c>
      <c r="O231" s="3">
        <f>IF(AND(export!$E231=1,export!$F231=0),1,0)</f>
        <v>0</v>
      </c>
      <c r="P231" s="5">
        <f>IF(AND(export!$E231=2,export!$F231=0),1,0)</f>
        <v>0</v>
      </c>
      <c r="Q231" s="8" t="str">
        <f>IF(AND(export!$E231=1,OR(export!$F231=0,export!$F231=1)),"TRUE","")</f>
        <v/>
      </c>
      <c r="R231" s="8"/>
      <c r="S231" s="8"/>
      <c r="T231" s="8"/>
      <c r="U231" s="8"/>
      <c r="V231" s="8"/>
      <c r="W231" s="8"/>
      <c r="X231" s="8"/>
      <c r="Y231" s="8"/>
      <c r="Z231" s="8"/>
    </row>
    <row r="232" ht="14.25" hidden="1" customHeight="1">
      <c r="A232" s="7" t="s">
        <v>940</v>
      </c>
      <c r="B232" s="7" t="s">
        <v>941</v>
      </c>
      <c r="C232" s="7" t="s">
        <v>942</v>
      </c>
      <c r="D232" s="7" t="s">
        <v>943</v>
      </c>
      <c r="E232" s="10">
        <v>2.0</v>
      </c>
      <c r="F232" s="10">
        <v>2.0</v>
      </c>
      <c r="G232" s="3" t="str">
        <f t="shared" si="1"/>
        <v>False</v>
      </c>
      <c r="H232" s="3"/>
      <c r="I232" s="7"/>
      <c r="J232" s="3"/>
      <c r="K232" s="3">
        <f>IF(AND(export!$E232=0,export!$F232=1),1,0)</f>
        <v>0</v>
      </c>
      <c r="L232" s="3">
        <f>IF(AND(export!$E232=2,export!$F232=1),1,0)</f>
        <v>0</v>
      </c>
      <c r="M232" s="3">
        <f>IF(AND(export!$E232=0,export!$F232=2),1,0)</f>
        <v>0</v>
      </c>
      <c r="N232" s="3">
        <f>IF(AND(export!$E232=1,OR(export!$F232=0,export!$F232=2)),1,0)</f>
        <v>0</v>
      </c>
      <c r="O232" s="3">
        <f>IF(AND(export!$E232=1,export!$F232=0),1,0)</f>
        <v>0</v>
      </c>
      <c r="P232" s="5">
        <f>IF(AND(export!$E232=2,export!$F232=0),1,0)</f>
        <v>0</v>
      </c>
      <c r="Q232" s="8" t="str">
        <f>IF(AND(export!$E232=1,OR(export!$F232=0,export!$F232=1)),"TRUE","")</f>
        <v/>
      </c>
    </row>
    <row r="233" ht="14.25" hidden="1" customHeight="1">
      <c r="A233" s="7" t="s">
        <v>944</v>
      </c>
      <c r="B233" s="1" t="s">
        <v>945</v>
      </c>
      <c r="C233" s="7" t="s">
        <v>946</v>
      </c>
      <c r="D233" s="7" t="s">
        <v>947</v>
      </c>
      <c r="E233" s="10">
        <v>0.0</v>
      </c>
      <c r="F233" s="10">
        <v>0.0</v>
      </c>
      <c r="G233" s="3" t="str">
        <f t="shared" si="1"/>
        <v>False</v>
      </c>
      <c r="H233" s="3"/>
      <c r="I233" s="7"/>
      <c r="J233" s="3"/>
      <c r="K233" s="3">
        <f>IF(AND(export!$E233=0,export!$F233=1),1,0)</f>
        <v>0</v>
      </c>
      <c r="L233" s="3">
        <f>IF(AND(export!$E233=2,export!$F233=1),1,0)</f>
        <v>0</v>
      </c>
      <c r="M233" s="3">
        <f>IF(AND(export!$E233=0,export!$F233=2),1,0)</f>
        <v>0</v>
      </c>
      <c r="N233" s="3">
        <f>IF(AND(export!$E233=1,OR(export!$F233=0,export!$F233=2)),1,0)</f>
        <v>0</v>
      </c>
      <c r="O233" s="3">
        <f>IF(AND(export!$E233=1,export!$F233=0),1,0)</f>
        <v>0</v>
      </c>
      <c r="P233" s="5">
        <f>IF(AND(export!$E233=2,export!$F233=0),1,0)</f>
        <v>0</v>
      </c>
      <c r="Q233" s="8" t="str">
        <f>IF(AND(export!$E233=1,OR(export!$F233=0,export!$F233=1)),"TRUE","")</f>
        <v/>
      </c>
    </row>
    <row r="234" ht="14.25" hidden="1" customHeight="1">
      <c r="A234" s="7" t="s">
        <v>948</v>
      </c>
      <c r="B234" s="7" t="s">
        <v>949</v>
      </c>
      <c r="C234" s="7" t="s">
        <v>950</v>
      </c>
      <c r="D234" s="7" t="s">
        <v>951</v>
      </c>
      <c r="E234" s="10">
        <v>0.0</v>
      </c>
      <c r="F234" s="10">
        <v>0.0</v>
      </c>
      <c r="G234" s="3" t="str">
        <f t="shared" si="1"/>
        <v>False</v>
      </c>
      <c r="H234" s="3"/>
      <c r="I234" s="7"/>
      <c r="J234" s="3"/>
      <c r="K234" s="3">
        <f>IF(AND(export!$E234=0,export!$F234=1),1,0)</f>
        <v>0</v>
      </c>
      <c r="L234" s="3">
        <f>IF(AND(export!$E234=2,export!$F234=1),1,0)</f>
        <v>0</v>
      </c>
      <c r="M234" s="3">
        <f>IF(AND(export!$E234=0,export!$F234=2),1,0)</f>
        <v>0</v>
      </c>
      <c r="N234" s="3">
        <f>IF(AND(export!$E234=1,OR(export!$F234=0,export!$F234=2)),1,0)</f>
        <v>0</v>
      </c>
      <c r="O234" s="3">
        <f>IF(AND(export!$E234=1,export!$F234=0),1,0)</f>
        <v>0</v>
      </c>
      <c r="P234" s="5">
        <f>IF(AND(export!$E234=2,export!$F234=0),1,0)</f>
        <v>0</v>
      </c>
      <c r="Q234" s="8" t="str">
        <f>IF(AND(export!$E234=1,OR(export!$F234=0,export!$F234=1)),"TRUE","")</f>
        <v/>
      </c>
    </row>
    <row r="235" ht="14.25" hidden="1" customHeight="1">
      <c r="A235" s="7" t="s">
        <v>952</v>
      </c>
      <c r="B235" s="7" t="s">
        <v>953</v>
      </c>
      <c r="C235" s="7" t="s">
        <v>954</v>
      </c>
      <c r="D235" s="7" t="s">
        <v>955</v>
      </c>
      <c r="E235" s="10">
        <v>0.0</v>
      </c>
      <c r="F235" s="10">
        <v>0.0</v>
      </c>
      <c r="G235" s="3" t="str">
        <f t="shared" si="1"/>
        <v>False</v>
      </c>
      <c r="H235" s="3"/>
      <c r="I235" s="7"/>
      <c r="J235" s="3"/>
      <c r="K235" s="3">
        <f>IF(AND(export!$E235=0,export!$F235=1),1,0)</f>
        <v>0</v>
      </c>
      <c r="L235" s="3">
        <f>IF(AND(export!$E235=2,export!$F235=1),1,0)</f>
        <v>0</v>
      </c>
      <c r="M235" s="3">
        <f>IF(AND(export!$E235=0,export!$F235=2),1,0)</f>
        <v>0</v>
      </c>
      <c r="N235" s="3">
        <f>IF(AND(export!$E235=1,OR(export!$F235=0,export!$F235=2)),1,0)</f>
        <v>0</v>
      </c>
      <c r="O235" s="3">
        <f>IF(AND(export!$E235=1,export!$F235=0),1,0)</f>
        <v>0</v>
      </c>
      <c r="P235" s="5">
        <f>IF(AND(export!$E235=2,export!$F235=0),1,0)</f>
        <v>0</v>
      </c>
      <c r="Q235" s="8" t="str">
        <f>IF(AND(export!$E235=1,OR(export!$F235=0,export!$F235=1)),"TRUE","")</f>
        <v/>
      </c>
    </row>
    <row r="236" ht="14.25" customHeight="1">
      <c r="A236" s="5" t="s">
        <v>956</v>
      </c>
      <c r="B236" s="9" t="s">
        <v>957</v>
      </c>
      <c r="C236" s="7" t="s">
        <v>958</v>
      </c>
      <c r="D236" s="7" t="s">
        <v>959</v>
      </c>
      <c r="E236" s="3">
        <v>1.0</v>
      </c>
      <c r="F236" s="3">
        <v>0.0</v>
      </c>
      <c r="G236" s="3" t="str">
        <f t="shared" si="1"/>
        <v>True</v>
      </c>
      <c r="H236" s="3"/>
      <c r="I236" s="5" t="str">
        <f>context</f>
        <v>Difficult context by using double negatives to describe sentiment, slang, colloquialisms, or sarcasm</v>
      </c>
      <c r="J236" s="3"/>
      <c r="K236" s="3">
        <f>IF(AND(export!$E236=0,export!$F236=1),1,0)</f>
        <v>0</v>
      </c>
      <c r="L236" s="3">
        <f>IF(AND(export!$E236=2,export!$F236=1),1,0)</f>
        <v>0</v>
      </c>
      <c r="M236" s="3">
        <f>IF(AND(export!$E236=0,export!$F236=2),1,0)</f>
        <v>0</v>
      </c>
      <c r="N236" s="3">
        <f>IF(AND(export!$E236=1,OR(export!$F236=0,export!$F236=2)),1,0)</f>
        <v>1</v>
      </c>
      <c r="O236" s="3">
        <f>IF(AND(export!$E236=1,export!$F236=0),1,0)</f>
        <v>1</v>
      </c>
      <c r="P236" s="5">
        <f>IF(AND(export!$E236=2,export!$F236=0),1,0)</f>
        <v>0</v>
      </c>
      <c r="Q236" s="8" t="str">
        <f>IF(AND(export!$E236=1,OR(export!$F236=0,export!$F236=1)),"TRUE","")</f>
        <v>TRUE</v>
      </c>
      <c r="R236" s="8"/>
      <c r="S236" s="8"/>
      <c r="T236" s="8"/>
      <c r="U236" s="8"/>
      <c r="V236" s="8"/>
      <c r="W236" s="8"/>
      <c r="X236" s="8"/>
      <c r="Y236" s="8"/>
      <c r="Z236" s="8"/>
    </row>
    <row r="237" ht="14.25" hidden="1" customHeight="1">
      <c r="A237" s="7" t="s">
        <v>960</v>
      </c>
      <c r="B237" s="1" t="s">
        <v>961</v>
      </c>
      <c r="C237" s="7" t="s">
        <v>962</v>
      </c>
      <c r="D237" s="7" t="s">
        <v>963</v>
      </c>
      <c r="E237" s="10">
        <v>2.0</v>
      </c>
      <c r="F237" s="10">
        <v>2.0</v>
      </c>
      <c r="G237" s="3" t="str">
        <f t="shared" si="1"/>
        <v>False</v>
      </c>
      <c r="H237" s="3"/>
      <c r="I237" s="7"/>
      <c r="J237" s="3"/>
      <c r="K237" s="3">
        <f>IF(AND(export!$E237=0,export!$F237=1),1,0)</f>
        <v>0</v>
      </c>
      <c r="L237" s="3">
        <f>IF(AND(export!$E237=2,export!$F237=1),1,0)</f>
        <v>0</v>
      </c>
      <c r="M237" s="3">
        <f>IF(AND(export!$E237=0,export!$F237=2),1,0)</f>
        <v>0</v>
      </c>
      <c r="N237" s="3">
        <f>IF(AND(export!$E237=1,OR(export!$F237=0,export!$F237=2)),1,0)</f>
        <v>0</v>
      </c>
      <c r="O237" s="3">
        <f>IF(AND(export!$E237=1,export!$F237=0),1,0)</f>
        <v>0</v>
      </c>
      <c r="P237" s="5">
        <f>IF(AND(export!$E237=2,export!$F237=0),1,0)</f>
        <v>0</v>
      </c>
      <c r="Q237" s="8" t="str">
        <f>IF(AND(export!$E237=1,OR(export!$F237=0,export!$F237=1)),"TRUE","")</f>
        <v/>
      </c>
    </row>
    <row r="238" ht="14.25" customHeight="1">
      <c r="A238" s="5" t="s">
        <v>964</v>
      </c>
      <c r="B238" s="9" t="s">
        <v>965</v>
      </c>
      <c r="C238" s="7" t="s">
        <v>966</v>
      </c>
      <c r="D238" s="7" t="s">
        <v>967</v>
      </c>
      <c r="E238" s="3">
        <v>2.0</v>
      </c>
      <c r="F238" s="3">
        <v>1.0</v>
      </c>
      <c r="G238" s="3" t="str">
        <f t="shared" si="1"/>
        <v>True</v>
      </c>
      <c r="H238" s="3"/>
      <c r="I238" s="5" t="str">
        <f>context</f>
        <v>Difficult context by using double negatives to describe sentiment, slang, colloquialisms, or sarcasm</v>
      </c>
      <c r="J238" s="3"/>
      <c r="K238" s="3">
        <f>IF(AND(export!$E238=0,export!$F238=1),1,0)</f>
        <v>0</v>
      </c>
      <c r="L238" s="3">
        <f>IF(AND(export!$E238=2,export!$F238=1),1,0)</f>
        <v>1</v>
      </c>
      <c r="M238" s="3">
        <f>IF(AND(export!$E238=0,export!$F238=2),1,0)</f>
        <v>0</v>
      </c>
      <c r="N238" s="3">
        <f>IF(AND(export!$E238=1,OR(export!$F238=0,export!$F238=2)),1,0)</f>
        <v>0</v>
      </c>
      <c r="O238" s="3">
        <f>IF(AND(export!$E238=1,export!$F238=0),1,0)</f>
        <v>0</v>
      </c>
      <c r="P238" s="5">
        <f>IF(AND(export!$E238=2,export!$F238=0),1,0)</f>
        <v>0</v>
      </c>
      <c r="Q238" s="8" t="str">
        <f>IF(AND(export!$E238=1,OR(export!$F238=0,export!$F238=1)),"TRUE","")</f>
        <v/>
      </c>
      <c r="R238" s="8"/>
      <c r="S238" s="8"/>
      <c r="T238" s="8"/>
      <c r="U238" s="8"/>
      <c r="V238" s="8"/>
      <c r="W238" s="8"/>
      <c r="X238" s="8"/>
      <c r="Y238" s="8"/>
      <c r="Z238" s="8"/>
    </row>
    <row r="239" ht="14.25" hidden="1" customHeight="1">
      <c r="A239" s="7" t="s">
        <v>968</v>
      </c>
      <c r="B239" s="1" t="s">
        <v>969</v>
      </c>
      <c r="C239" s="7" t="s">
        <v>970</v>
      </c>
      <c r="D239" s="7" t="s">
        <v>971</v>
      </c>
      <c r="E239" s="10">
        <v>0.0</v>
      </c>
      <c r="F239" s="10">
        <v>0.0</v>
      </c>
      <c r="G239" s="3" t="str">
        <f t="shared" si="1"/>
        <v>False</v>
      </c>
      <c r="H239" s="3"/>
      <c r="I239" s="7"/>
      <c r="J239" s="3"/>
      <c r="K239" s="3">
        <f>IF(AND(export!$E239=0,export!$F239=1),1,0)</f>
        <v>0</v>
      </c>
      <c r="L239" s="3">
        <f>IF(AND(export!$E239=2,export!$F239=1),1,0)</f>
        <v>0</v>
      </c>
      <c r="M239" s="3">
        <f>IF(AND(export!$E239=0,export!$F239=2),1,0)</f>
        <v>0</v>
      </c>
      <c r="N239" s="3">
        <f>IF(AND(export!$E239=1,OR(export!$F239=0,export!$F239=2)),1,0)</f>
        <v>0</v>
      </c>
      <c r="O239" s="3">
        <f>IF(AND(export!$E239=1,export!$F239=0),1,0)</f>
        <v>0</v>
      </c>
      <c r="P239" s="5">
        <f>IF(AND(export!$E239=2,export!$F239=0),1,0)</f>
        <v>0</v>
      </c>
      <c r="Q239" s="8" t="str">
        <f>IF(AND(export!$E239=1,OR(export!$F239=0,export!$F239=1)),"TRUE","")</f>
        <v/>
      </c>
    </row>
    <row r="240" ht="14.25" customHeight="1">
      <c r="A240" s="5" t="s">
        <v>972</v>
      </c>
      <c r="B240" s="9" t="s">
        <v>973</v>
      </c>
      <c r="C240" s="7" t="s">
        <v>974</v>
      </c>
      <c r="D240" s="7" t="s">
        <v>975</v>
      </c>
      <c r="E240" s="3">
        <v>1.0</v>
      </c>
      <c r="F240" s="3">
        <v>0.0</v>
      </c>
      <c r="G240" s="3" t="str">
        <f t="shared" si="1"/>
        <v>True</v>
      </c>
      <c r="H240" s="3"/>
      <c r="I240" s="5" t="str">
        <f>context</f>
        <v>Difficult context by using double negatives to describe sentiment, slang, colloquialisms, or sarcasm</v>
      </c>
      <c r="J240" s="3"/>
      <c r="K240" s="3">
        <f>IF(AND(export!$E240=0,export!$F240=1),1,0)</f>
        <v>0</v>
      </c>
      <c r="L240" s="3">
        <f>IF(AND(export!$E240=2,export!$F240=1),1,0)</f>
        <v>0</v>
      </c>
      <c r="M240" s="3">
        <f>IF(AND(export!$E240=0,export!$F240=2),1,0)</f>
        <v>0</v>
      </c>
      <c r="N240" s="3">
        <f>IF(AND(export!$E240=1,OR(export!$F240=0,export!$F240=2)),1,0)</f>
        <v>1</v>
      </c>
      <c r="O240" s="3">
        <f>IF(AND(export!$E240=1,export!$F240=0),1,0)</f>
        <v>1</v>
      </c>
      <c r="P240" s="5">
        <f>IF(AND(export!$E240=2,export!$F240=0),1,0)</f>
        <v>0</v>
      </c>
      <c r="Q240" s="8" t="str">
        <f>IF(AND(export!$E240=1,OR(export!$F240=0,export!$F240=1)),"TRUE","")</f>
        <v>TRUE</v>
      </c>
      <c r="R240" s="8"/>
      <c r="S240" s="8"/>
      <c r="T240" s="8"/>
      <c r="U240" s="8"/>
      <c r="V240" s="8"/>
      <c r="W240" s="8"/>
      <c r="X240" s="8"/>
      <c r="Y240" s="8"/>
      <c r="Z240" s="8"/>
    </row>
    <row r="241" ht="14.25" customHeight="1">
      <c r="A241" s="5" t="s">
        <v>976</v>
      </c>
      <c r="B241" s="9" t="s">
        <v>977</v>
      </c>
      <c r="C241" s="7" t="s">
        <v>978</v>
      </c>
      <c r="D241" s="7" t="s">
        <v>979</v>
      </c>
      <c r="E241" s="3">
        <v>0.0</v>
      </c>
      <c r="F241" s="3">
        <v>1.0</v>
      </c>
      <c r="G241" s="3" t="str">
        <f t="shared" si="1"/>
        <v>True</v>
      </c>
      <c r="H241" s="3"/>
      <c r="I241" s="5" t="str">
        <f>complex</f>
        <v>Vocabulary is complex and the model is likely not well to it due to the amount of data</v>
      </c>
      <c r="J241" s="3"/>
      <c r="K241" s="3">
        <f>IF(AND(export!$E241=0,export!$F241=1),1,0)</f>
        <v>1</v>
      </c>
      <c r="L241" s="3">
        <f>IF(AND(export!$E241=2,export!$F241=1),1,0)</f>
        <v>0</v>
      </c>
      <c r="M241" s="3">
        <f>IF(AND(export!$E241=0,export!$F241=2),1,0)</f>
        <v>0</v>
      </c>
      <c r="N241" s="3">
        <f>IF(AND(export!$E241=1,OR(export!$F241=0,export!$F241=2)),1,0)</f>
        <v>0</v>
      </c>
      <c r="O241" s="3">
        <f>IF(AND(export!$E241=1,export!$F241=0),1,0)</f>
        <v>0</v>
      </c>
      <c r="P241" s="5">
        <f>IF(AND(export!$E241=2,export!$F241=0),1,0)</f>
        <v>0</v>
      </c>
      <c r="Q241" s="8" t="str">
        <f>IF(AND(export!$E241=1,OR(export!$F241=0,export!$F241=1)),"TRUE","")</f>
        <v/>
      </c>
      <c r="R241" s="8"/>
      <c r="S241" s="8"/>
      <c r="T241" s="8"/>
      <c r="U241" s="8"/>
      <c r="V241" s="8"/>
      <c r="W241" s="8"/>
      <c r="X241" s="8"/>
      <c r="Y241" s="8"/>
      <c r="Z241" s="8"/>
    </row>
    <row r="242" ht="14.25" customHeight="1">
      <c r="A242" s="5" t="s">
        <v>980</v>
      </c>
      <c r="B242" s="9" t="s">
        <v>981</v>
      </c>
      <c r="C242" s="7" t="s">
        <v>982</v>
      </c>
      <c r="D242" s="7" t="s">
        <v>983</v>
      </c>
      <c r="E242" s="3">
        <v>1.0</v>
      </c>
      <c r="F242" s="3">
        <v>0.0</v>
      </c>
      <c r="G242" s="3" t="str">
        <f t="shared" si="1"/>
        <v>True</v>
      </c>
      <c r="H242" s="3"/>
      <c r="I242" s="5" t="str">
        <f>context</f>
        <v>Difficult context by using double negatives to describe sentiment, slang, colloquialisms, or sarcasm</v>
      </c>
      <c r="J242" s="3"/>
      <c r="K242" s="3">
        <f>IF(AND(export!$E242=0,export!$F242=1),1,0)</f>
        <v>0</v>
      </c>
      <c r="L242" s="3">
        <f>IF(AND(export!$E242=2,export!$F242=1),1,0)</f>
        <v>0</v>
      </c>
      <c r="M242" s="3">
        <f>IF(AND(export!$E242=0,export!$F242=2),1,0)</f>
        <v>0</v>
      </c>
      <c r="N242" s="3">
        <f>IF(AND(export!$E242=1,OR(export!$F242=0,export!$F242=2)),1,0)</f>
        <v>1</v>
      </c>
      <c r="O242" s="3">
        <f>IF(AND(export!$E242=1,export!$F242=0),1,0)</f>
        <v>1</v>
      </c>
      <c r="P242" s="5">
        <f>IF(AND(export!$E242=2,export!$F242=0),1,0)</f>
        <v>0</v>
      </c>
      <c r="Q242" s="8" t="str">
        <f>IF(AND(export!$E242=1,OR(export!$F242=0,export!$F242=1)),"TRUE","")</f>
        <v>TRUE</v>
      </c>
      <c r="R242" s="8"/>
      <c r="S242" s="8"/>
      <c r="T242" s="8"/>
      <c r="U242" s="8"/>
      <c r="V242" s="8"/>
      <c r="W242" s="8"/>
      <c r="X242" s="8"/>
      <c r="Y242" s="8"/>
      <c r="Z242" s="8"/>
    </row>
    <row r="243" ht="14.25" hidden="1" customHeight="1">
      <c r="A243" s="7" t="s">
        <v>984</v>
      </c>
      <c r="B243" s="1" t="s">
        <v>985</v>
      </c>
      <c r="C243" s="7" t="s">
        <v>986</v>
      </c>
      <c r="D243" s="7" t="s">
        <v>987</v>
      </c>
      <c r="E243" s="10">
        <v>2.0</v>
      </c>
      <c r="F243" s="10">
        <v>2.0</v>
      </c>
      <c r="G243" s="3" t="str">
        <f t="shared" si="1"/>
        <v>False</v>
      </c>
      <c r="H243" s="3"/>
      <c r="I243" s="7"/>
      <c r="J243" s="3"/>
      <c r="K243" s="3">
        <f>IF(AND(export!$E243=0,export!$F243=1),1,0)</f>
        <v>0</v>
      </c>
      <c r="L243" s="3">
        <f>IF(AND(export!$E243=2,export!$F243=1),1,0)</f>
        <v>0</v>
      </c>
      <c r="M243" s="3">
        <f>IF(AND(export!$E243=0,export!$F243=2),1,0)</f>
        <v>0</v>
      </c>
      <c r="N243" s="3">
        <f>IF(AND(export!$E243=1,OR(export!$F243=0,export!$F243=2)),1,0)</f>
        <v>0</v>
      </c>
      <c r="O243" s="3">
        <f>IF(AND(export!$E243=1,export!$F243=0),1,0)</f>
        <v>0</v>
      </c>
      <c r="P243" s="5">
        <f>IF(AND(export!$E243=2,export!$F243=0),1,0)</f>
        <v>0</v>
      </c>
      <c r="Q243" s="8" t="str">
        <f>IF(AND(export!$E243=1,OR(export!$F243=0,export!$F243=1)),"TRUE","")</f>
        <v/>
      </c>
    </row>
    <row r="244" ht="14.25" hidden="1" customHeight="1">
      <c r="A244" s="7" t="s">
        <v>988</v>
      </c>
      <c r="B244" s="7" t="s">
        <v>989</v>
      </c>
      <c r="C244" s="7" t="s">
        <v>990</v>
      </c>
      <c r="D244" s="7" t="s">
        <v>991</v>
      </c>
      <c r="E244" s="10">
        <v>0.0</v>
      </c>
      <c r="F244" s="10">
        <v>0.0</v>
      </c>
      <c r="G244" s="3" t="str">
        <f t="shared" si="1"/>
        <v>False</v>
      </c>
      <c r="H244" s="3"/>
      <c r="I244" s="7"/>
      <c r="J244" s="3"/>
      <c r="K244" s="3">
        <f>IF(AND(export!$E244=0,export!$F244=1),1,0)</f>
        <v>0</v>
      </c>
      <c r="L244" s="3">
        <f>IF(AND(export!$E244=2,export!$F244=1),1,0)</f>
        <v>0</v>
      </c>
      <c r="M244" s="3">
        <f>IF(AND(export!$E244=0,export!$F244=2),1,0)</f>
        <v>0</v>
      </c>
      <c r="N244" s="3">
        <f>IF(AND(export!$E244=1,OR(export!$F244=0,export!$F244=2)),1,0)</f>
        <v>0</v>
      </c>
      <c r="O244" s="3">
        <f>IF(AND(export!$E244=1,export!$F244=0),1,0)</f>
        <v>0</v>
      </c>
      <c r="P244" s="5">
        <f>IF(AND(export!$E244=2,export!$F244=0),1,0)</f>
        <v>0</v>
      </c>
      <c r="Q244" s="8" t="str">
        <f>IF(AND(export!$E244=1,OR(export!$F244=0,export!$F244=1)),"TRUE","")</f>
        <v/>
      </c>
    </row>
    <row r="245" ht="14.25" hidden="1" customHeight="1">
      <c r="A245" s="7" t="s">
        <v>992</v>
      </c>
      <c r="B245" s="1" t="s">
        <v>993</v>
      </c>
      <c r="C245" s="7" t="s">
        <v>994</v>
      </c>
      <c r="D245" s="7" t="s">
        <v>995</v>
      </c>
      <c r="E245" s="10">
        <v>2.0</v>
      </c>
      <c r="F245" s="10">
        <v>2.0</v>
      </c>
      <c r="G245" s="3" t="str">
        <f t="shared" si="1"/>
        <v>False</v>
      </c>
      <c r="H245" s="3"/>
      <c r="I245" s="7"/>
      <c r="J245" s="3"/>
      <c r="K245" s="3">
        <f>IF(AND(export!$E245=0,export!$F245=1),1,0)</f>
        <v>0</v>
      </c>
      <c r="L245" s="3">
        <f>IF(AND(export!$E245=2,export!$F245=1),1,0)</f>
        <v>0</v>
      </c>
      <c r="M245" s="3">
        <f>IF(AND(export!$E245=0,export!$F245=2),1,0)</f>
        <v>0</v>
      </c>
      <c r="N245" s="3">
        <f>IF(AND(export!$E245=1,OR(export!$F245=0,export!$F245=2)),1,0)</f>
        <v>0</v>
      </c>
      <c r="O245" s="3">
        <f>IF(AND(export!$E245=1,export!$F245=0),1,0)</f>
        <v>0</v>
      </c>
      <c r="P245" s="5">
        <f>IF(AND(export!$E245=2,export!$F245=0),1,0)</f>
        <v>0</v>
      </c>
      <c r="Q245" s="8" t="str">
        <f>IF(AND(export!$E245=1,OR(export!$F245=0,export!$F245=1)),"TRUE","")</f>
        <v/>
      </c>
    </row>
    <row r="246" ht="14.25" hidden="1" customHeight="1">
      <c r="A246" s="7" t="s">
        <v>996</v>
      </c>
      <c r="B246" s="7" t="s">
        <v>997</v>
      </c>
      <c r="C246" s="7" t="s">
        <v>998</v>
      </c>
      <c r="D246" s="7" t="s">
        <v>999</v>
      </c>
      <c r="E246" s="10">
        <v>1.0</v>
      </c>
      <c r="F246" s="10">
        <v>1.0</v>
      </c>
      <c r="G246" s="3" t="str">
        <f t="shared" si="1"/>
        <v>False</v>
      </c>
      <c r="H246" s="3"/>
      <c r="I246" s="7"/>
      <c r="J246" s="3"/>
      <c r="K246" s="3">
        <f>IF(AND(export!$E246=0,export!$F246=1),1,0)</f>
        <v>0</v>
      </c>
      <c r="L246" s="3">
        <f>IF(AND(export!$E246=2,export!$F246=1),1,0)</f>
        <v>0</v>
      </c>
      <c r="M246" s="3">
        <f>IF(AND(export!$E246=0,export!$F246=2),1,0)</f>
        <v>0</v>
      </c>
      <c r="N246" s="3">
        <f>IF(AND(export!$E246=1,OR(export!$F246=0,export!$F246=2)),1,0)</f>
        <v>0</v>
      </c>
      <c r="O246" s="3">
        <f>IF(AND(export!$E246=1,export!$F246=0),1,0)</f>
        <v>0</v>
      </c>
      <c r="P246" s="5">
        <f>IF(AND(export!$E246=2,export!$F246=0),1,0)</f>
        <v>0</v>
      </c>
      <c r="Q246" s="8" t="str">
        <f>IF(AND(export!$E246=1,OR(export!$F246=0,export!$F246=1)),"TRUE","")</f>
        <v>TRUE</v>
      </c>
    </row>
    <row r="247" ht="14.25" hidden="1" customHeight="1">
      <c r="A247" s="7" t="s">
        <v>1000</v>
      </c>
      <c r="B247" s="1" t="s">
        <v>1001</v>
      </c>
      <c r="C247" s="7" t="s">
        <v>1002</v>
      </c>
      <c r="D247" s="7" t="s">
        <v>1003</v>
      </c>
      <c r="E247" s="10">
        <v>2.0</v>
      </c>
      <c r="F247" s="10">
        <v>2.0</v>
      </c>
      <c r="G247" s="3" t="str">
        <f t="shared" si="1"/>
        <v>False</v>
      </c>
      <c r="H247" s="3"/>
      <c r="I247" s="7"/>
      <c r="J247" s="3"/>
      <c r="K247" s="3">
        <f>IF(AND(export!$E247=0,export!$F247=1),1,0)</f>
        <v>0</v>
      </c>
      <c r="L247" s="3">
        <f>IF(AND(export!$E247=2,export!$F247=1),1,0)</f>
        <v>0</v>
      </c>
      <c r="M247" s="3">
        <f>IF(AND(export!$E247=0,export!$F247=2),1,0)</f>
        <v>0</v>
      </c>
      <c r="N247" s="3">
        <f>IF(AND(export!$E247=1,OR(export!$F247=0,export!$F247=2)),1,0)</f>
        <v>0</v>
      </c>
      <c r="O247" s="3">
        <f>IF(AND(export!$E247=1,export!$F247=0),1,0)</f>
        <v>0</v>
      </c>
      <c r="P247" s="5">
        <f>IF(AND(export!$E247=2,export!$F247=0),1,0)</f>
        <v>0</v>
      </c>
      <c r="Q247" s="8" t="str">
        <f>IF(AND(export!$E247=1,OR(export!$F247=0,export!$F247=1)),"TRUE","")</f>
        <v/>
      </c>
    </row>
    <row r="248" ht="14.25" customHeight="1">
      <c r="A248" s="5" t="s">
        <v>1004</v>
      </c>
      <c r="B248" s="9" t="s">
        <v>1005</v>
      </c>
      <c r="C248" s="7" t="s">
        <v>1006</v>
      </c>
      <c r="D248" s="7" t="s">
        <v>1007</v>
      </c>
      <c r="E248" s="3">
        <v>1.0</v>
      </c>
      <c r="F248" s="3">
        <v>2.0</v>
      </c>
      <c r="G248" s="3" t="str">
        <f t="shared" si="1"/>
        <v>True</v>
      </c>
      <c r="H248" s="3"/>
      <c r="I248" s="5" t="str">
        <f>context</f>
        <v>Difficult context by using double negatives to describe sentiment, slang, colloquialisms, or sarcasm</v>
      </c>
      <c r="J248" s="3"/>
      <c r="K248" s="3">
        <f>IF(AND(export!$E248=0,export!$F248=1),1,0)</f>
        <v>0</v>
      </c>
      <c r="L248" s="3">
        <f>IF(AND(export!$E248=2,export!$F248=1),1,0)</f>
        <v>0</v>
      </c>
      <c r="M248" s="3">
        <f>IF(AND(export!$E248=0,export!$F248=2),1,0)</f>
        <v>0</v>
      </c>
      <c r="N248" s="3">
        <f>IF(AND(export!$E248=1,OR(export!$F248=0,export!$F248=2)),1,0)</f>
        <v>1</v>
      </c>
      <c r="O248" s="3">
        <f>IF(AND(export!$E248=1,export!$F248=0),1,0)</f>
        <v>0</v>
      </c>
      <c r="P248" s="5">
        <f>IF(AND(export!$E248=2,export!$F248=0),1,0)</f>
        <v>0</v>
      </c>
      <c r="Q248" s="8" t="str">
        <f>IF(AND(export!$E248=1,OR(export!$F248=0,export!$F248=1)),"TRUE","")</f>
        <v/>
      </c>
      <c r="R248" s="8"/>
      <c r="S248" s="8"/>
      <c r="T248" s="8"/>
      <c r="U248" s="8"/>
      <c r="V248" s="8"/>
      <c r="W248" s="8"/>
      <c r="X248" s="8"/>
      <c r="Y248" s="8"/>
      <c r="Z248" s="8"/>
    </row>
    <row r="249" ht="14.25" hidden="1" customHeight="1">
      <c r="A249" s="7" t="s">
        <v>1008</v>
      </c>
      <c r="B249" s="1" t="s">
        <v>1009</v>
      </c>
      <c r="C249" s="7" t="s">
        <v>1010</v>
      </c>
      <c r="D249" s="7" t="s">
        <v>1011</v>
      </c>
      <c r="E249" s="10">
        <v>1.0</v>
      </c>
      <c r="F249" s="10">
        <v>1.0</v>
      </c>
      <c r="G249" s="3" t="str">
        <f t="shared" si="1"/>
        <v>False</v>
      </c>
      <c r="H249" s="3"/>
      <c r="I249" s="7"/>
      <c r="J249" s="3"/>
      <c r="K249" s="3">
        <f>IF(AND(export!$E249=0,export!$F249=1),1,0)</f>
        <v>0</v>
      </c>
      <c r="L249" s="3">
        <f>IF(AND(export!$E249=2,export!$F249=1),1,0)</f>
        <v>0</v>
      </c>
      <c r="M249" s="3">
        <f>IF(AND(export!$E249=0,export!$F249=2),1,0)</f>
        <v>0</v>
      </c>
      <c r="N249" s="3">
        <f>IF(AND(export!$E249=1,OR(export!$F249=0,export!$F249=2)),1,0)</f>
        <v>0</v>
      </c>
      <c r="O249" s="3">
        <f>IF(AND(export!$E249=1,export!$F249=0),1,0)</f>
        <v>0</v>
      </c>
      <c r="P249" s="5">
        <f>IF(AND(export!$E249=2,export!$F249=0),1,0)</f>
        <v>0</v>
      </c>
      <c r="Q249" s="8" t="str">
        <f>IF(AND(export!$E249=1,OR(export!$F249=0,export!$F249=1)),"TRUE","")</f>
        <v>TRUE</v>
      </c>
    </row>
    <row r="250" ht="14.25" customHeight="1">
      <c r="A250" s="5" t="s">
        <v>1012</v>
      </c>
      <c r="B250" s="9" t="s">
        <v>1013</v>
      </c>
      <c r="C250" s="7" t="s">
        <v>1014</v>
      </c>
      <c r="D250" s="7" t="s">
        <v>1015</v>
      </c>
      <c r="E250" s="3">
        <v>0.0</v>
      </c>
      <c r="F250" s="3">
        <v>1.0</v>
      </c>
      <c r="G250" s="3" t="str">
        <f t="shared" si="1"/>
        <v>True</v>
      </c>
      <c r="H250" s="3"/>
      <c r="I250" s="5" t="str">
        <f>context</f>
        <v>Difficult context by using double negatives to describe sentiment, slang, colloquialisms, or sarcasm</v>
      </c>
      <c r="J250" s="3"/>
      <c r="K250" s="3">
        <f>IF(AND(export!$E250=0,export!$F250=1),1,0)</f>
        <v>1</v>
      </c>
      <c r="L250" s="3">
        <f>IF(AND(export!$E250=2,export!$F250=1),1,0)</f>
        <v>0</v>
      </c>
      <c r="M250" s="3">
        <f>IF(AND(export!$E250=0,export!$F250=2),1,0)</f>
        <v>0</v>
      </c>
      <c r="N250" s="3">
        <f>IF(AND(export!$E250=1,OR(export!$F250=0,export!$F250=2)),1,0)</f>
        <v>0</v>
      </c>
      <c r="O250" s="3">
        <f>IF(AND(export!$E250=1,export!$F250=0),1,0)</f>
        <v>0</v>
      </c>
      <c r="P250" s="5">
        <f>IF(AND(export!$E250=2,export!$F250=0),1,0)</f>
        <v>0</v>
      </c>
      <c r="Q250" s="8" t="str">
        <f>IF(AND(export!$E250=1,OR(export!$F250=0,export!$F250=1)),"TRUE","")</f>
        <v/>
      </c>
      <c r="R250" s="8"/>
      <c r="S250" s="8"/>
      <c r="T250" s="8"/>
      <c r="U250" s="8"/>
      <c r="V250" s="8"/>
      <c r="W250" s="8"/>
      <c r="X250" s="8"/>
      <c r="Y250" s="8"/>
      <c r="Z250" s="8"/>
    </row>
    <row r="251" ht="14.25" customHeight="1">
      <c r="A251" s="5" t="s">
        <v>1016</v>
      </c>
      <c r="B251" s="9" t="s">
        <v>1017</v>
      </c>
      <c r="C251" s="7" t="s">
        <v>1018</v>
      </c>
      <c r="D251" s="7" t="s">
        <v>1019</v>
      </c>
      <c r="E251" s="3">
        <v>2.0</v>
      </c>
      <c r="F251" s="3">
        <v>0.0</v>
      </c>
      <c r="G251" s="3" t="str">
        <f t="shared" si="1"/>
        <v>True</v>
      </c>
      <c r="H251" s="3"/>
      <c r="I251" s="5" t="str">
        <f>complex</f>
        <v>Vocabulary is complex and the model is likely not well to it due to the amount of data</v>
      </c>
      <c r="J251" s="3"/>
      <c r="K251" s="3">
        <f>IF(AND(export!$E251=0,export!$F251=1),1,0)</f>
        <v>0</v>
      </c>
      <c r="L251" s="3">
        <f>IF(AND(export!$E251=2,export!$F251=1),1,0)</f>
        <v>0</v>
      </c>
      <c r="M251" s="3">
        <f>IF(AND(export!$E251=0,export!$F251=2),1,0)</f>
        <v>0</v>
      </c>
      <c r="N251" s="3">
        <f>IF(AND(export!$E251=1,OR(export!$F251=0,export!$F251=2)),1,0)</f>
        <v>0</v>
      </c>
      <c r="O251" s="3">
        <f>IF(AND(export!$E251=1,export!$F251=0),1,0)</f>
        <v>0</v>
      </c>
      <c r="P251" s="5">
        <f>IF(AND(export!$E251=2,export!$F251=0),1,0)</f>
        <v>1</v>
      </c>
      <c r="Q251" s="8" t="str">
        <f>IF(AND(export!$E251=1,OR(export!$F251=0,export!$F251=1)),"TRUE","")</f>
        <v/>
      </c>
      <c r="R251" s="8"/>
      <c r="S251" s="8"/>
      <c r="T251" s="8"/>
      <c r="U251" s="8"/>
      <c r="V251" s="8"/>
      <c r="W251" s="8"/>
      <c r="X251" s="8"/>
      <c r="Y251" s="8"/>
      <c r="Z251" s="8"/>
    </row>
    <row r="252" ht="14.25" customHeight="1">
      <c r="A252" s="5" t="s">
        <v>1020</v>
      </c>
      <c r="B252" s="9" t="s">
        <v>1021</v>
      </c>
      <c r="C252" s="7" t="s">
        <v>1022</v>
      </c>
      <c r="D252" s="7" t="s">
        <v>1023</v>
      </c>
      <c r="E252" s="3">
        <v>0.0</v>
      </c>
      <c r="F252" s="3">
        <v>1.0</v>
      </c>
      <c r="G252" s="3" t="str">
        <f t="shared" si="1"/>
        <v>True</v>
      </c>
      <c r="H252" s="3"/>
      <c r="I252" s="5" t="str">
        <f>context</f>
        <v>Difficult context by using double negatives to describe sentiment, slang, colloquialisms, or sarcasm</v>
      </c>
      <c r="J252" s="3"/>
      <c r="K252" s="3">
        <f>IF(AND(export!$E252=0,export!$F252=1),1,0)</f>
        <v>1</v>
      </c>
      <c r="L252" s="3">
        <f>IF(AND(export!$E252=2,export!$F252=1),1,0)</f>
        <v>0</v>
      </c>
      <c r="M252" s="3">
        <f>IF(AND(export!$E252=0,export!$F252=2),1,0)</f>
        <v>0</v>
      </c>
      <c r="N252" s="3">
        <f>IF(AND(export!$E252=1,OR(export!$F252=0,export!$F252=2)),1,0)</f>
        <v>0</v>
      </c>
      <c r="O252" s="3">
        <f>IF(AND(export!$E252=1,export!$F252=0),1,0)</f>
        <v>0</v>
      </c>
      <c r="P252" s="5">
        <f>IF(AND(export!$E252=2,export!$F252=0),1,0)</f>
        <v>0</v>
      </c>
      <c r="Q252" s="8" t="str">
        <f>IF(AND(export!$E252=1,OR(export!$F252=0,export!$F252=1)),"TRUE","")</f>
        <v/>
      </c>
      <c r="R252" s="8"/>
      <c r="S252" s="8"/>
      <c r="T252" s="8"/>
      <c r="U252" s="8"/>
      <c r="V252" s="8"/>
      <c r="W252" s="8"/>
      <c r="X252" s="8"/>
      <c r="Y252" s="8"/>
      <c r="Z252" s="8"/>
    </row>
    <row r="253" ht="14.25" customHeight="1">
      <c r="A253" s="5" t="s">
        <v>1024</v>
      </c>
      <c r="B253" s="9" t="s">
        <v>1025</v>
      </c>
      <c r="C253" s="7" t="s">
        <v>1026</v>
      </c>
      <c r="D253" s="7" t="s">
        <v>1027</v>
      </c>
      <c r="E253" s="3">
        <v>0.0</v>
      </c>
      <c r="F253" s="3">
        <v>2.0</v>
      </c>
      <c r="G253" s="3" t="str">
        <f t="shared" si="1"/>
        <v>True</v>
      </c>
      <c r="H253" s="3"/>
      <c r="I253" s="5" t="str">
        <f>context</f>
        <v>Difficult context by using double negatives to describe sentiment, slang, colloquialisms, or sarcasm</v>
      </c>
      <c r="J253" s="3"/>
      <c r="K253" s="3">
        <f>IF(AND(export!$E253=0,export!$F253=1),1,0)</f>
        <v>0</v>
      </c>
      <c r="L253" s="3">
        <f>IF(AND(export!$E253=2,export!$F253=1),1,0)</f>
        <v>0</v>
      </c>
      <c r="M253" s="3">
        <f>IF(AND(export!$E253=0,export!$F253=2),1,0)</f>
        <v>1</v>
      </c>
      <c r="N253" s="3">
        <f>IF(AND(export!$E253=1,OR(export!$F253=0,export!$F253=2)),1,0)</f>
        <v>0</v>
      </c>
      <c r="O253" s="3">
        <f>IF(AND(export!$E253=1,export!$F253=0),1,0)</f>
        <v>0</v>
      </c>
      <c r="P253" s="5">
        <f>IF(AND(export!$E253=2,export!$F253=0),1,0)</f>
        <v>0</v>
      </c>
      <c r="Q253" s="8" t="str">
        <f>IF(AND(export!$E253=1,OR(export!$F253=0,export!$F253=1)),"TRUE","")</f>
        <v/>
      </c>
      <c r="R253" s="8"/>
      <c r="S253" s="8"/>
      <c r="T253" s="8"/>
      <c r="U253" s="8"/>
      <c r="V253" s="8"/>
      <c r="W253" s="8"/>
      <c r="X253" s="8"/>
      <c r="Y253" s="8"/>
      <c r="Z253" s="8"/>
    </row>
    <row r="254" ht="14.25" customHeight="1">
      <c r="A254" s="5" t="s">
        <v>1028</v>
      </c>
      <c r="B254" s="9" t="s">
        <v>1029</v>
      </c>
      <c r="C254" s="7" t="s">
        <v>1030</v>
      </c>
      <c r="D254" s="7" t="s">
        <v>1031</v>
      </c>
      <c r="E254" s="3">
        <v>2.0</v>
      </c>
      <c r="F254" s="3">
        <v>0.0</v>
      </c>
      <c r="G254" s="3" t="str">
        <f t="shared" si="1"/>
        <v>True</v>
      </c>
      <c r="H254" s="3"/>
      <c r="I254" s="5" t="s">
        <v>1032</v>
      </c>
      <c r="J254" s="3"/>
      <c r="K254" s="3">
        <f>IF(AND(export!$E254=0,export!$F254=1),1,0)</f>
        <v>0</v>
      </c>
      <c r="L254" s="3">
        <f>IF(AND(export!$E254=2,export!$F254=1),1,0)</f>
        <v>0</v>
      </c>
      <c r="M254" s="3">
        <f>IF(AND(export!$E254=0,export!$F254=2),1,0)</f>
        <v>0</v>
      </c>
      <c r="N254" s="3">
        <f>IF(AND(export!$E254=1,OR(export!$F254=0,export!$F254=2)),1,0)</f>
        <v>0</v>
      </c>
      <c r="O254" s="3">
        <f>IF(AND(export!$E254=1,export!$F254=0),1,0)</f>
        <v>0</v>
      </c>
      <c r="P254" s="5">
        <f>IF(AND(export!$E254=2,export!$F254=0),1,0)</f>
        <v>1</v>
      </c>
      <c r="Q254" s="8" t="str">
        <f>IF(AND(export!$E254=1,OR(export!$F254=0,export!$F254=1)),"TRUE","")</f>
        <v/>
      </c>
      <c r="R254" s="8"/>
      <c r="S254" s="8"/>
      <c r="T254" s="8"/>
      <c r="U254" s="8"/>
      <c r="V254" s="8"/>
      <c r="W254" s="8"/>
      <c r="X254" s="8"/>
      <c r="Y254" s="8"/>
      <c r="Z254" s="8"/>
    </row>
    <row r="255" ht="14.25" customHeight="1">
      <c r="A255" s="5" t="s">
        <v>1033</v>
      </c>
      <c r="B255" s="9" t="s">
        <v>1034</v>
      </c>
      <c r="C255" s="7" t="s">
        <v>1035</v>
      </c>
      <c r="D255" s="7" t="s">
        <v>1036</v>
      </c>
      <c r="E255" s="3">
        <v>1.0</v>
      </c>
      <c r="F255" s="3">
        <v>0.0</v>
      </c>
      <c r="G255" s="3" t="str">
        <f t="shared" si="1"/>
        <v>True</v>
      </c>
      <c r="H255" s="3"/>
      <c r="I255" s="5" t="str">
        <f>context</f>
        <v>Difficult context by using double negatives to describe sentiment, slang, colloquialisms, or sarcasm</v>
      </c>
      <c r="J255" s="3"/>
      <c r="K255" s="3">
        <f>IF(AND(export!$E255=0,export!$F255=1),1,0)</f>
        <v>0</v>
      </c>
      <c r="L255" s="3">
        <f>IF(AND(export!$E255=2,export!$F255=1),1,0)</f>
        <v>0</v>
      </c>
      <c r="M255" s="3">
        <f>IF(AND(export!$E255=0,export!$F255=2),1,0)</f>
        <v>0</v>
      </c>
      <c r="N255" s="3">
        <f>IF(AND(export!$E255=1,OR(export!$F255=0,export!$F255=2)),1,0)</f>
        <v>1</v>
      </c>
      <c r="O255" s="3">
        <f>IF(AND(export!$E255=1,export!$F255=0),1,0)</f>
        <v>1</v>
      </c>
      <c r="P255" s="5">
        <f>IF(AND(export!$E255=2,export!$F255=0),1,0)</f>
        <v>0</v>
      </c>
      <c r="Q255" s="8" t="str">
        <f>IF(AND(export!$E255=1,OR(export!$F255=0,export!$F255=1)),"TRUE","")</f>
        <v>TRUE</v>
      </c>
      <c r="R255" s="8"/>
      <c r="S255" s="8"/>
      <c r="T255" s="8"/>
      <c r="U255" s="8"/>
      <c r="V255" s="8"/>
      <c r="W255" s="8"/>
      <c r="X255" s="8"/>
      <c r="Y255" s="8"/>
      <c r="Z255" s="8"/>
    </row>
    <row r="256" ht="14.25" customHeight="1">
      <c r="A256" s="5" t="s">
        <v>1037</v>
      </c>
      <c r="B256" s="9" t="s">
        <v>1038</v>
      </c>
      <c r="C256" s="7" t="s">
        <v>1039</v>
      </c>
      <c r="D256" s="7" t="s">
        <v>1040</v>
      </c>
      <c r="E256" s="3">
        <v>0.0</v>
      </c>
      <c r="F256" s="3">
        <v>1.0</v>
      </c>
      <c r="G256" s="3" t="str">
        <f t="shared" si="1"/>
        <v>True</v>
      </c>
      <c r="H256" s="3"/>
      <c r="I256" s="5" t="str">
        <f>context</f>
        <v>Difficult context by using double negatives to describe sentiment, slang, colloquialisms, or sarcasm</v>
      </c>
      <c r="J256" s="3"/>
      <c r="K256" s="3">
        <f>IF(AND(export!$E256=0,export!$F256=1),1,0)</f>
        <v>1</v>
      </c>
      <c r="L256" s="3">
        <f>IF(AND(export!$E256=2,export!$F256=1),1,0)</f>
        <v>0</v>
      </c>
      <c r="M256" s="3">
        <f>IF(AND(export!$E256=0,export!$F256=2),1,0)</f>
        <v>0</v>
      </c>
      <c r="N256" s="3">
        <f>IF(AND(export!$E256=1,OR(export!$F256=0,export!$F256=2)),1,0)</f>
        <v>0</v>
      </c>
      <c r="O256" s="3">
        <f>IF(AND(export!$E256=1,export!$F256=0),1,0)</f>
        <v>0</v>
      </c>
      <c r="P256" s="5">
        <f>IF(AND(export!$E256=2,export!$F256=0),1,0)</f>
        <v>0</v>
      </c>
      <c r="Q256" s="8" t="str">
        <f>IF(AND(export!$E256=1,OR(export!$F256=0,export!$F256=1)),"TRUE","")</f>
        <v/>
      </c>
      <c r="R256" s="8"/>
      <c r="S256" s="8"/>
      <c r="T256" s="8"/>
      <c r="U256" s="8"/>
      <c r="V256" s="8"/>
      <c r="W256" s="8"/>
      <c r="X256" s="8"/>
      <c r="Y256" s="8"/>
      <c r="Z256" s="8"/>
    </row>
    <row r="257" ht="14.25" hidden="1" customHeight="1">
      <c r="A257" s="7" t="s">
        <v>1041</v>
      </c>
      <c r="B257" s="7" t="s">
        <v>1042</v>
      </c>
      <c r="C257" s="7" t="s">
        <v>1043</v>
      </c>
      <c r="D257" s="7" t="s">
        <v>1044</v>
      </c>
      <c r="E257" s="10">
        <v>1.0</v>
      </c>
      <c r="F257" s="10">
        <v>1.0</v>
      </c>
      <c r="G257" s="3" t="str">
        <f t="shared" si="1"/>
        <v>False</v>
      </c>
      <c r="H257" s="3"/>
      <c r="I257" s="7"/>
      <c r="J257" s="3"/>
      <c r="K257" s="3">
        <f>IF(AND(export!$E257=0,export!$F257=1),1,0)</f>
        <v>0</v>
      </c>
      <c r="L257" s="3">
        <f>IF(AND(export!$E257=2,export!$F257=1),1,0)</f>
        <v>0</v>
      </c>
      <c r="M257" s="3">
        <f>IF(AND(export!$E257=0,export!$F257=2),1,0)</f>
        <v>0</v>
      </c>
      <c r="N257" s="3">
        <f>IF(AND(export!$E257=1,OR(export!$F257=0,export!$F257=2)),1,0)</f>
        <v>0</v>
      </c>
      <c r="O257" s="3">
        <f>IF(AND(export!$E257=1,export!$F257=0),1,0)</f>
        <v>0</v>
      </c>
      <c r="P257" s="5">
        <f>IF(AND(export!$E257=2,export!$F257=0),1,0)</f>
        <v>0</v>
      </c>
      <c r="Q257" s="8" t="str">
        <f>IF(AND(export!$E257=1,OR(export!$F257=0,export!$F257=1)),"TRUE","")</f>
        <v>TRUE</v>
      </c>
    </row>
    <row r="258" ht="14.25" hidden="1" customHeight="1">
      <c r="A258" s="7" t="s">
        <v>1045</v>
      </c>
      <c r="B258" s="7" t="s">
        <v>1046</v>
      </c>
      <c r="C258" s="7" t="s">
        <v>1047</v>
      </c>
      <c r="D258" s="7" t="s">
        <v>1048</v>
      </c>
      <c r="E258" s="10">
        <v>2.0</v>
      </c>
      <c r="F258" s="10">
        <v>2.0</v>
      </c>
      <c r="G258" s="3" t="str">
        <f t="shared" si="1"/>
        <v>False</v>
      </c>
      <c r="H258" s="3"/>
      <c r="I258" s="7"/>
      <c r="J258" s="3"/>
      <c r="K258" s="3">
        <f>IF(AND(export!$E258=0,export!$F258=1),1,0)</f>
        <v>0</v>
      </c>
      <c r="L258" s="3">
        <f>IF(AND(export!$E258=2,export!$F258=1),1,0)</f>
        <v>0</v>
      </c>
      <c r="M258" s="3">
        <f>IF(AND(export!$E258=0,export!$F258=2),1,0)</f>
        <v>0</v>
      </c>
      <c r="N258" s="3">
        <f>IF(AND(export!$E258=1,OR(export!$F258=0,export!$F258=2)),1,0)</f>
        <v>0</v>
      </c>
      <c r="O258" s="3">
        <f>IF(AND(export!$E258=1,export!$F258=0),1,0)</f>
        <v>0</v>
      </c>
      <c r="P258" s="5">
        <f>IF(AND(export!$E258=2,export!$F258=0),1,0)</f>
        <v>0</v>
      </c>
      <c r="Q258" s="8" t="str">
        <f>IF(AND(export!$E258=1,OR(export!$F258=0,export!$F258=1)),"TRUE","")</f>
        <v/>
      </c>
    </row>
    <row r="259" ht="14.25" hidden="1" customHeight="1">
      <c r="A259" s="7" t="s">
        <v>1049</v>
      </c>
      <c r="B259" s="1" t="s">
        <v>1050</v>
      </c>
      <c r="C259" s="7" t="s">
        <v>1051</v>
      </c>
      <c r="D259" s="7" t="s">
        <v>1052</v>
      </c>
      <c r="E259" s="10">
        <v>2.0</v>
      </c>
      <c r="F259" s="10">
        <v>2.0</v>
      </c>
      <c r="G259" s="3" t="str">
        <f t="shared" si="1"/>
        <v>False</v>
      </c>
      <c r="H259" s="3"/>
      <c r="I259" s="7"/>
      <c r="J259" s="3"/>
      <c r="K259" s="3">
        <f>IF(AND(export!$E259=0,export!$F259=1),1,0)</f>
        <v>0</v>
      </c>
      <c r="L259" s="3">
        <f>IF(AND(export!$E259=2,export!$F259=1),1,0)</f>
        <v>0</v>
      </c>
      <c r="M259" s="3">
        <f>IF(AND(export!$E259=0,export!$F259=2),1,0)</f>
        <v>0</v>
      </c>
      <c r="N259" s="3">
        <f>IF(AND(export!$E259=1,OR(export!$F259=0,export!$F259=2)),1,0)</f>
        <v>0</v>
      </c>
      <c r="O259" s="3">
        <f>IF(AND(export!$E259=1,export!$F259=0),1,0)</f>
        <v>0</v>
      </c>
      <c r="P259" s="5">
        <f>IF(AND(export!$E259=2,export!$F259=0),1,0)</f>
        <v>0</v>
      </c>
      <c r="Q259" s="8" t="str">
        <f>IF(AND(export!$E259=1,OR(export!$F259=0,export!$F259=1)),"TRUE","")</f>
        <v/>
      </c>
    </row>
    <row r="260" ht="14.25" customHeight="1">
      <c r="A260" s="5" t="s">
        <v>1053</v>
      </c>
      <c r="B260" s="9" t="s">
        <v>1054</v>
      </c>
      <c r="C260" s="7" t="s">
        <v>1055</v>
      </c>
      <c r="D260" s="7" t="s">
        <v>1056</v>
      </c>
      <c r="E260" s="3">
        <v>0.0</v>
      </c>
      <c r="F260" s="3">
        <v>1.0</v>
      </c>
      <c r="G260" s="3" t="str">
        <f t="shared" si="1"/>
        <v>True</v>
      </c>
      <c r="H260" s="3"/>
      <c r="I260" s="5" t="str">
        <f>context</f>
        <v>Difficult context by using double negatives to describe sentiment, slang, colloquialisms, or sarcasm</v>
      </c>
      <c r="J260" s="3"/>
      <c r="K260" s="3">
        <f>IF(AND(export!$E260=0,export!$F260=1),1,0)</f>
        <v>1</v>
      </c>
      <c r="L260" s="3">
        <f>IF(AND(export!$E260=2,export!$F260=1),1,0)</f>
        <v>0</v>
      </c>
      <c r="M260" s="3">
        <f>IF(AND(export!$E260=0,export!$F260=2),1,0)</f>
        <v>0</v>
      </c>
      <c r="N260" s="3">
        <f>IF(AND(export!$E260=1,OR(export!$F260=0,export!$F260=2)),1,0)</f>
        <v>0</v>
      </c>
      <c r="O260" s="3">
        <f>IF(AND(export!$E260=1,export!$F260=0),1,0)</f>
        <v>0</v>
      </c>
      <c r="P260" s="5">
        <f>IF(AND(export!$E260=2,export!$F260=0),1,0)</f>
        <v>0</v>
      </c>
      <c r="Q260" s="8" t="str">
        <f>IF(AND(export!$E260=1,OR(export!$F260=0,export!$F260=1)),"TRUE","")</f>
        <v/>
      </c>
      <c r="R260" s="8"/>
      <c r="S260" s="8"/>
      <c r="T260" s="8"/>
      <c r="U260" s="8"/>
      <c r="V260" s="8"/>
      <c r="W260" s="8"/>
      <c r="X260" s="8"/>
      <c r="Y260" s="8"/>
      <c r="Z260" s="8"/>
    </row>
    <row r="261" ht="14.25" hidden="1" customHeight="1">
      <c r="A261" s="7" t="s">
        <v>1057</v>
      </c>
      <c r="B261" s="7" t="s">
        <v>1058</v>
      </c>
      <c r="C261" s="7" t="s">
        <v>1059</v>
      </c>
      <c r="D261" s="7" t="s">
        <v>1060</v>
      </c>
      <c r="E261" s="10">
        <v>2.0</v>
      </c>
      <c r="F261" s="10">
        <v>2.0</v>
      </c>
      <c r="G261" s="3" t="str">
        <f t="shared" si="1"/>
        <v>False</v>
      </c>
      <c r="H261" s="3"/>
      <c r="I261" s="7"/>
      <c r="J261" s="3"/>
      <c r="K261" s="3">
        <f>IF(AND(export!$E261=0,export!$F261=1),1,0)</f>
        <v>0</v>
      </c>
      <c r="L261" s="3">
        <f>IF(AND(export!$E261=2,export!$F261=1),1,0)</f>
        <v>0</v>
      </c>
      <c r="M261" s="3">
        <f>IF(AND(export!$E261=0,export!$F261=2),1,0)</f>
        <v>0</v>
      </c>
      <c r="N261" s="3">
        <f>IF(AND(export!$E261=1,OR(export!$F261=0,export!$F261=2)),1,0)</f>
        <v>0</v>
      </c>
      <c r="O261" s="3">
        <f>IF(AND(export!$E261=1,export!$F261=0),1,0)</f>
        <v>0</v>
      </c>
      <c r="P261" s="5">
        <f>IF(AND(export!$E261=2,export!$F261=0),1,0)</f>
        <v>0</v>
      </c>
      <c r="Q261" s="8" t="str">
        <f>IF(AND(export!$E261=1,OR(export!$F261=0,export!$F261=1)),"TRUE","")</f>
        <v/>
      </c>
    </row>
    <row r="262" ht="14.25" hidden="1" customHeight="1">
      <c r="A262" s="7" t="s">
        <v>1061</v>
      </c>
      <c r="B262" s="1" t="s">
        <v>1062</v>
      </c>
      <c r="C262" s="7" t="s">
        <v>1063</v>
      </c>
      <c r="D262" s="7" t="s">
        <v>1064</v>
      </c>
      <c r="E262" s="10">
        <v>2.0</v>
      </c>
      <c r="F262" s="10">
        <v>2.0</v>
      </c>
      <c r="G262" s="3" t="str">
        <f t="shared" si="1"/>
        <v>False</v>
      </c>
      <c r="H262" s="3"/>
      <c r="I262" s="7"/>
      <c r="J262" s="3"/>
      <c r="K262" s="3">
        <f>IF(AND(export!$E262=0,export!$F262=1),1,0)</f>
        <v>0</v>
      </c>
      <c r="L262" s="3">
        <f>IF(AND(export!$E262=2,export!$F262=1),1,0)</f>
        <v>0</v>
      </c>
      <c r="M262" s="3">
        <f>IF(AND(export!$E262=0,export!$F262=2),1,0)</f>
        <v>0</v>
      </c>
      <c r="N262" s="3">
        <f>IF(AND(export!$E262=1,OR(export!$F262=0,export!$F262=2)),1,0)</f>
        <v>0</v>
      </c>
      <c r="O262" s="3">
        <f>IF(AND(export!$E262=1,export!$F262=0),1,0)</f>
        <v>0</v>
      </c>
      <c r="P262" s="5">
        <f>IF(AND(export!$E262=2,export!$F262=0),1,0)</f>
        <v>0</v>
      </c>
      <c r="Q262" s="8" t="str">
        <f>IF(AND(export!$E262=1,OR(export!$F262=0,export!$F262=1)),"TRUE","")</f>
        <v/>
      </c>
    </row>
    <row r="263" ht="14.25" hidden="1" customHeight="1">
      <c r="A263" s="7" t="s">
        <v>1065</v>
      </c>
      <c r="B263" s="7" t="s">
        <v>1066</v>
      </c>
      <c r="C263" s="7" t="s">
        <v>1067</v>
      </c>
      <c r="D263" s="7" t="s">
        <v>1068</v>
      </c>
      <c r="E263" s="10">
        <v>2.0</v>
      </c>
      <c r="F263" s="10">
        <v>2.0</v>
      </c>
      <c r="G263" s="3" t="str">
        <f t="shared" si="1"/>
        <v>False</v>
      </c>
      <c r="H263" s="3"/>
      <c r="I263" s="7"/>
      <c r="J263" s="3"/>
      <c r="K263" s="3">
        <f>IF(AND(export!$E263=0,export!$F263=1),1,0)</f>
        <v>0</v>
      </c>
      <c r="L263" s="3">
        <f>IF(AND(export!$E263=2,export!$F263=1),1,0)</f>
        <v>0</v>
      </c>
      <c r="M263" s="3">
        <f>IF(AND(export!$E263=0,export!$F263=2),1,0)</f>
        <v>0</v>
      </c>
      <c r="N263" s="3">
        <f>IF(AND(export!$E263=1,OR(export!$F263=0,export!$F263=2)),1,0)</f>
        <v>0</v>
      </c>
      <c r="O263" s="3">
        <f>IF(AND(export!$E263=1,export!$F263=0),1,0)</f>
        <v>0</v>
      </c>
      <c r="P263" s="5">
        <f>IF(AND(export!$E263=2,export!$F263=0),1,0)</f>
        <v>0</v>
      </c>
    </row>
    <row r="264" ht="14.25" customHeight="1">
      <c r="A264" s="5" t="s">
        <v>1069</v>
      </c>
      <c r="B264" s="9" t="s">
        <v>1070</v>
      </c>
      <c r="C264" s="7" t="s">
        <v>1071</v>
      </c>
      <c r="D264" s="7" t="s">
        <v>1072</v>
      </c>
      <c r="E264" s="3">
        <v>1.0</v>
      </c>
      <c r="F264" s="3">
        <v>2.0</v>
      </c>
      <c r="G264" s="3" t="str">
        <f t="shared" si="1"/>
        <v>True</v>
      </c>
      <c r="H264" s="3"/>
      <c r="I264" s="5" t="str">
        <f>rater</f>
        <v>The raters classification may be off and the model may be more correct</v>
      </c>
      <c r="J264" s="3"/>
      <c r="K264" s="3">
        <f>IF(AND(export!$E264=0,export!$F264=1),1,0)</f>
        <v>0</v>
      </c>
      <c r="L264" s="3">
        <f>IF(AND(export!$E264=2,export!$F264=1),1,0)</f>
        <v>0</v>
      </c>
      <c r="M264" s="3">
        <f>IF(AND(export!$E264=0,export!$F264=2),1,0)</f>
        <v>0</v>
      </c>
      <c r="N264" s="3">
        <f>IF(AND(export!$E264=1,OR(export!$F264=0,export!$F264=2)),1,0)</f>
        <v>1</v>
      </c>
      <c r="O264" s="3">
        <f>IF(AND(export!$E264=1,export!$F264=0),1,0)</f>
        <v>0</v>
      </c>
      <c r="P264" s="5">
        <f>IF(AND(export!$E264=2,export!$F264=0),1,0)</f>
        <v>0</v>
      </c>
      <c r="Q264" s="8" t="s">
        <v>1073</v>
      </c>
      <c r="R264" s="8"/>
      <c r="S264" s="8"/>
      <c r="T264" s="8"/>
      <c r="U264" s="8"/>
      <c r="V264" s="8"/>
      <c r="W264" s="8"/>
      <c r="X264" s="8"/>
      <c r="Y264" s="8"/>
      <c r="Z264" s="8"/>
    </row>
    <row r="265" ht="14.25" hidden="1" customHeight="1">
      <c r="A265" s="7" t="s">
        <v>1074</v>
      </c>
      <c r="B265" s="7" t="s">
        <v>1075</v>
      </c>
      <c r="C265" s="7" t="s">
        <v>1076</v>
      </c>
      <c r="D265" s="7" t="s">
        <v>1077</v>
      </c>
      <c r="E265" s="10">
        <v>1.0</v>
      </c>
      <c r="F265" s="10">
        <v>1.0</v>
      </c>
      <c r="G265" s="3" t="str">
        <f t="shared" si="1"/>
        <v>False</v>
      </c>
      <c r="H265" s="3"/>
      <c r="I265" s="7"/>
      <c r="J265" s="3"/>
      <c r="K265" s="3">
        <f>IF(AND(export!$E265=0,export!$F265=1),1,0)</f>
        <v>0</v>
      </c>
      <c r="L265" s="3">
        <f>IF(AND(export!$E265=2,export!$F265=1),1,0)</f>
        <v>0</v>
      </c>
      <c r="M265" s="3">
        <f>IF(AND(export!$E265=0,export!$F265=2),1,0)</f>
        <v>0</v>
      </c>
      <c r="N265" s="3">
        <f>IF(AND(export!$E265=1,OR(export!$F265=0,export!$F265=2)),1,0)</f>
        <v>0</v>
      </c>
      <c r="O265" s="3">
        <f>IF(AND(export!$E265=1,export!$F265=0),1,0)</f>
        <v>0</v>
      </c>
      <c r="P265" s="5">
        <f>IF(AND(export!$E265=2,export!$F265=0),1,0)</f>
        <v>0</v>
      </c>
    </row>
    <row r="266" ht="14.25" customHeight="1">
      <c r="A266" s="5" t="s">
        <v>1078</v>
      </c>
      <c r="B266" s="9" t="s">
        <v>1079</v>
      </c>
      <c r="C266" s="7" t="s">
        <v>1080</v>
      </c>
      <c r="D266" s="7" t="s">
        <v>1081</v>
      </c>
      <c r="E266" s="3">
        <v>1.0</v>
      </c>
      <c r="F266" s="3">
        <v>0.0</v>
      </c>
      <c r="G266" s="3" t="str">
        <f t="shared" si="1"/>
        <v>True</v>
      </c>
      <c r="H266" s="3" t="s">
        <v>353</v>
      </c>
      <c r="I266" s="5" t="str">
        <f>complex</f>
        <v>Vocabulary is complex and the model is likely not well to it due to the amount of data</v>
      </c>
      <c r="J266" s="3"/>
      <c r="K266" s="3">
        <f>IF(AND(export!$E266=0,export!$F266=1),1,0)</f>
        <v>0</v>
      </c>
      <c r="L266" s="3">
        <f>IF(AND(export!$E266=2,export!$F266=1),1,0)</f>
        <v>0</v>
      </c>
      <c r="M266" s="3">
        <f>IF(AND(export!$E266=0,export!$F266=2),1,0)</f>
        <v>0</v>
      </c>
      <c r="N266" s="3">
        <f>IF(AND(export!$E266=1,OR(export!$F266=0,export!$F266=2)),1,0)</f>
        <v>1</v>
      </c>
      <c r="O266" s="3">
        <f>IF(AND(export!$E266=1,export!$F266=0),1,0)</f>
        <v>1</v>
      </c>
      <c r="P266" s="5">
        <f>IF(AND(export!$E266=2,export!$F266=0),1,0)</f>
        <v>0</v>
      </c>
      <c r="Q266" s="8" t="s">
        <v>1082</v>
      </c>
      <c r="R266" s="8"/>
      <c r="S266" s="8"/>
      <c r="T266" s="8"/>
      <c r="U266" s="8"/>
      <c r="V266" s="8"/>
      <c r="W266" s="8"/>
      <c r="X266" s="8"/>
      <c r="Y266" s="8"/>
      <c r="Z266" s="8"/>
    </row>
    <row r="267" ht="14.25" hidden="1" customHeight="1">
      <c r="A267" s="7" t="s">
        <v>1083</v>
      </c>
      <c r="B267" s="1" t="s">
        <v>1084</v>
      </c>
      <c r="C267" s="7" t="s">
        <v>1085</v>
      </c>
      <c r="D267" s="7" t="s">
        <v>1086</v>
      </c>
      <c r="E267" s="10">
        <v>1.0</v>
      </c>
      <c r="F267" s="10">
        <v>1.0</v>
      </c>
      <c r="G267" s="3" t="str">
        <f t="shared" si="1"/>
        <v>False</v>
      </c>
      <c r="H267" s="3"/>
      <c r="I267" s="7"/>
      <c r="J267" s="3"/>
      <c r="K267" s="3">
        <f>IF(AND(export!$E267=0,export!$F267=1),1,0)</f>
        <v>0</v>
      </c>
      <c r="L267" s="3">
        <f>IF(AND(export!$E267=2,export!$F267=1),1,0)</f>
        <v>0</v>
      </c>
      <c r="M267" s="3">
        <f>IF(AND(export!$E267=0,export!$F267=2),1,0)</f>
        <v>0</v>
      </c>
      <c r="N267" s="3">
        <f>IF(AND(export!$E267=1,OR(export!$F267=0,export!$F267=2)),1,0)</f>
        <v>0</v>
      </c>
      <c r="O267" s="3">
        <f>IF(AND(export!$E267=1,export!$F267=0),1,0)</f>
        <v>0</v>
      </c>
      <c r="P267" s="5">
        <f>IF(AND(export!$E267=2,export!$F267=0),1,0)</f>
        <v>0</v>
      </c>
    </row>
    <row r="268" ht="14.25" hidden="1" customHeight="1">
      <c r="A268" s="7" t="s">
        <v>1087</v>
      </c>
      <c r="B268" s="1" t="s">
        <v>1088</v>
      </c>
      <c r="C268" s="7" t="s">
        <v>1089</v>
      </c>
      <c r="D268" s="7" t="s">
        <v>1090</v>
      </c>
      <c r="E268" s="10">
        <v>0.0</v>
      </c>
      <c r="F268" s="10">
        <v>0.0</v>
      </c>
      <c r="G268" s="3" t="str">
        <f t="shared" si="1"/>
        <v>False</v>
      </c>
      <c r="H268" s="3"/>
      <c r="I268" s="7"/>
      <c r="J268" s="3"/>
      <c r="K268" s="3">
        <f>IF(AND(export!$E268=0,export!$F268=1),1,0)</f>
        <v>0</v>
      </c>
      <c r="L268" s="3">
        <f>IF(AND(export!$E268=2,export!$F268=1),1,0)</f>
        <v>0</v>
      </c>
      <c r="M268" s="3">
        <f>IF(AND(export!$E268=0,export!$F268=2),1,0)</f>
        <v>0</v>
      </c>
      <c r="N268" s="3">
        <f>IF(AND(export!$E268=1,OR(export!$F268=0,export!$F268=2)),1,0)</f>
        <v>0</v>
      </c>
      <c r="O268" s="3">
        <f>IF(AND(export!$E268=1,export!$F268=0),1,0)</f>
        <v>0</v>
      </c>
      <c r="P268" s="5">
        <f>IF(AND(export!$E268=2,export!$F268=0),1,0)</f>
        <v>0</v>
      </c>
    </row>
    <row r="269" ht="14.25" customHeight="1">
      <c r="A269" s="5" t="s">
        <v>1091</v>
      </c>
      <c r="B269" s="9" t="s">
        <v>1092</v>
      </c>
      <c r="C269" s="7" t="s">
        <v>1093</v>
      </c>
      <c r="D269" s="7" t="s">
        <v>1094</v>
      </c>
      <c r="E269" s="3">
        <v>1.0</v>
      </c>
      <c r="F269" s="3">
        <v>0.0</v>
      </c>
      <c r="G269" s="3" t="str">
        <f t="shared" si="1"/>
        <v>True</v>
      </c>
      <c r="H269" s="3" t="s">
        <v>353</v>
      </c>
      <c r="I269" s="5" t="str">
        <f>context</f>
        <v>Difficult context by using double negatives to describe sentiment, slang, colloquialisms, or sarcasm</v>
      </c>
      <c r="J269" s="3"/>
      <c r="K269" s="3">
        <f>IF(AND(export!$E269=0,export!$F269=1),1,0)</f>
        <v>0</v>
      </c>
      <c r="L269" s="3">
        <f>IF(AND(export!$E269=2,export!$F269=1),1,0)</f>
        <v>0</v>
      </c>
      <c r="M269" s="3">
        <f>IF(AND(export!$E269=0,export!$F269=2),1,0)</f>
        <v>0</v>
      </c>
      <c r="N269" s="3">
        <f>IF(AND(export!$E269=1,OR(export!$F269=0,export!$F269=2)),1,0)</f>
        <v>1</v>
      </c>
      <c r="O269" s="3">
        <f>IF(AND(export!$E269=1,export!$F269=0),1,0)</f>
        <v>1</v>
      </c>
      <c r="P269" s="5">
        <f>IF(AND(export!$E269=2,export!$F269=0),1,0)</f>
        <v>0</v>
      </c>
      <c r="Q269" s="8" t="s">
        <v>1095</v>
      </c>
      <c r="R269" s="8"/>
      <c r="S269" s="8"/>
      <c r="T269" s="8"/>
      <c r="U269" s="8"/>
      <c r="V269" s="8"/>
      <c r="W269" s="8"/>
      <c r="X269" s="8"/>
      <c r="Y269" s="8"/>
      <c r="Z269" s="8"/>
    </row>
    <row r="270" ht="14.25" hidden="1" customHeight="1">
      <c r="A270" s="7" t="s">
        <v>1096</v>
      </c>
      <c r="B270" s="1" t="s">
        <v>1097</v>
      </c>
      <c r="C270" s="7" t="s">
        <v>1098</v>
      </c>
      <c r="D270" s="7" t="s">
        <v>1099</v>
      </c>
      <c r="E270" s="10">
        <v>0.0</v>
      </c>
      <c r="F270" s="10">
        <v>0.0</v>
      </c>
      <c r="G270" s="3" t="str">
        <f t="shared" si="1"/>
        <v>False</v>
      </c>
      <c r="H270" s="3"/>
      <c r="I270" s="7"/>
      <c r="J270" s="3"/>
      <c r="K270" s="3">
        <f>IF(AND(export!$E270=0,export!$F270=1),1,0)</f>
        <v>0</v>
      </c>
      <c r="L270" s="3">
        <f>IF(AND(export!$E270=2,export!$F270=1),1,0)</f>
        <v>0</v>
      </c>
      <c r="M270" s="3">
        <f>IF(AND(export!$E270=0,export!$F270=2),1,0)</f>
        <v>0</v>
      </c>
      <c r="N270" s="3">
        <f>IF(AND(export!$E270=1,OR(export!$F270=0,export!$F270=2)),1,0)</f>
        <v>0</v>
      </c>
      <c r="O270" s="3">
        <f>IF(AND(export!$E270=1,export!$F270=0),1,0)</f>
        <v>0</v>
      </c>
      <c r="P270" s="5">
        <f>IF(AND(export!$E270=2,export!$F270=0),1,0)</f>
        <v>0</v>
      </c>
    </row>
    <row r="271" ht="14.25" customHeight="1">
      <c r="A271" s="5" t="s">
        <v>1100</v>
      </c>
      <c r="B271" s="9" t="s">
        <v>1101</v>
      </c>
      <c r="C271" s="7" t="s">
        <v>1102</v>
      </c>
      <c r="D271" s="7" t="s">
        <v>1103</v>
      </c>
      <c r="E271" s="3">
        <v>1.0</v>
      </c>
      <c r="F271" s="3">
        <v>2.0</v>
      </c>
      <c r="G271" s="3" t="str">
        <f t="shared" si="1"/>
        <v>True</v>
      </c>
      <c r="H271" s="3"/>
      <c r="I271" s="5" t="str">
        <f>context</f>
        <v>Difficult context by using double negatives to describe sentiment, slang, colloquialisms, or sarcasm</v>
      </c>
      <c r="J271" s="3"/>
      <c r="K271" s="3">
        <f>IF(AND(export!$E271=0,export!$F271=1),1,0)</f>
        <v>0</v>
      </c>
      <c r="L271" s="3">
        <f>IF(AND(export!$E271=2,export!$F271=1),1,0)</f>
        <v>0</v>
      </c>
      <c r="M271" s="3">
        <f>IF(AND(export!$E271=0,export!$F271=2),1,0)</f>
        <v>0</v>
      </c>
      <c r="N271" s="3">
        <f>IF(AND(export!$E271=1,OR(export!$F271=0,export!$F271=2)),1,0)</f>
        <v>1</v>
      </c>
      <c r="O271" s="3">
        <f>IF(AND(export!$E271=1,export!$F271=0),1,0)</f>
        <v>0</v>
      </c>
      <c r="P271" s="5">
        <f>IF(AND(export!$E271=2,export!$F271=0),1,0)</f>
        <v>0</v>
      </c>
      <c r="Q271" s="8" t="s">
        <v>1104</v>
      </c>
      <c r="R271" s="8"/>
      <c r="S271" s="8"/>
      <c r="T271" s="8"/>
      <c r="U271" s="8"/>
      <c r="V271" s="8"/>
      <c r="W271" s="8"/>
      <c r="X271" s="8"/>
      <c r="Y271" s="8"/>
      <c r="Z271" s="8"/>
    </row>
    <row r="272" ht="14.25" customHeight="1">
      <c r="A272" s="5" t="s">
        <v>1105</v>
      </c>
      <c r="B272" s="9" t="s">
        <v>1106</v>
      </c>
      <c r="C272" s="7" t="s">
        <v>1107</v>
      </c>
      <c r="D272" s="7" t="s">
        <v>1108</v>
      </c>
      <c r="E272" s="3">
        <v>1.0</v>
      </c>
      <c r="F272" s="3">
        <v>0.0</v>
      </c>
      <c r="G272" s="3" t="str">
        <f t="shared" si="1"/>
        <v>True</v>
      </c>
      <c r="H272" s="3" t="s">
        <v>1109</v>
      </c>
      <c r="I272" s="5" t="str">
        <f>complex</f>
        <v>Vocabulary is complex and the model is likely not well to it due to the amount of data</v>
      </c>
      <c r="J272" s="3"/>
      <c r="K272" s="3">
        <f>IF(AND(export!$E272=0,export!$F272=1),1,0)</f>
        <v>0</v>
      </c>
      <c r="L272" s="3">
        <f>IF(AND(export!$E272=2,export!$F272=1),1,0)</f>
        <v>0</v>
      </c>
      <c r="M272" s="3">
        <f>IF(AND(export!$E272=0,export!$F272=2),1,0)</f>
        <v>0</v>
      </c>
      <c r="N272" s="3">
        <f>IF(AND(export!$E272=1,OR(export!$F272=0,export!$F272=2)),1,0)</f>
        <v>1</v>
      </c>
      <c r="O272" s="3">
        <f>IF(AND(export!$E272=1,export!$F272=0),1,0)</f>
        <v>1</v>
      </c>
      <c r="P272" s="5">
        <f>IF(AND(export!$E272=2,export!$F272=0),1,0)</f>
        <v>0</v>
      </c>
      <c r="Q272" s="15" t="s">
        <v>1110</v>
      </c>
      <c r="R272" s="8"/>
      <c r="S272" s="8"/>
      <c r="T272" s="8"/>
      <c r="U272" s="8"/>
      <c r="V272" s="8"/>
      <c r="W272" s="8"/>
      <c r="X272" s="8"/>
      <c r="Y272" s="8"/>
      <c r="Z272" s="8"/>
    </row>
    <row r="273" ht="14.25" hidden="1" customHeight="1">
      <c r="A273" s="5"/>
      <c r="B273" s="9"/>
      <c r="C273" s="7"/>
      <c r="D273" s="7"/>
      <c r="E273" s="3"/>
      <c r="F273" s="3"/>
      <c r="G273" s="3" t="str">
        <f t="shared" si="1"/>
        <v>False</v>
      </c>
      <c r="H273" s="3"/>
      <c r="I273" s="5"/>
      <c r="J273" s="3"/>
      <c r="K273" s="3">
        <f>IF(AND(export!$E273=0,export!$F273=1),1,0)</f>
        <v>0</v>
      </c>
      <c r="L273" s="3">
        <f>IF(AND(export!$E273=2,export!$F273=1),1,0)</f>
        <v>0</v>
      </c>
      <c r="M273" s="3">
        <f>IF(AND(export!$E273=0,export!$F273=2),1,0)</f>
        <v>0</v>
      </c>
      <c r="N273" s="3">
        <f>IF(AND(export!$E273=1,OR(export!$F273=0,export!$F273=2)),1,0)</f>
        <v>0</v>
      </c>
      <c r="O273" s="3">
        <f>IF(AND(export!$E273=1,export!$F273=0),1,0)</f>
        <v>0</v>
      </c>
      <c r="P273" s="5">
        <f>IF(AND(export!$E273=2,export!$F273=0),1,0)</f>
        <v>0</v>
      </c>
    </row>
    <row r="274" ht="14.25" hidden="1" customHeight="1">
      <c r="A274" s="5"/>
      <c r="B274" s="9"/>
      <c r="C274" s="7"/>
      <c r="D274" s="7"/>
      <c r="E274" s="3"/>
      <c r="F274" s="3"/>
      <c r="G274" s="3" t="str">
        <f t="shared" si="1"/>
        <v>False</v>
      </c>
      <c r="H274" s="3"/>
      <c r="I274" s="5"/>
      <c r="J274" s="3"/>
      <c r="K274" s="3">
        <f>IF(AND(export!$E274=0,export!$F274=1),1,0)</f>
        <v>0</v>
      </c>
      <c r="L274" s="3">
        <f>IF(AND(export!$E274=2,export!$F274=1),1,0)</f>
        <v>0</v>
      </c>
      <c r="M274" s="3">
        <f>IF(AND(export!$E274=0,export!$F274=2),1,0)</f>
        <v>0</v>
      </c>
      <c r="N274" s="3">
        <f>IF(AND(export!$E274=1,OR(export!$F274=0,export!$F274=2)),1,0)</f>
        <v>0</v>
      </c>
      <c r="O274" s="3">
        <f>IF(AND(export!$E274=1,export!$F274=0),1,0)</f>
        <v>0</v>
      </c>
      <c r="P274" s="5">
        <f>IF(AND(export!$E274=2,export!$F274=0),1,0)</f>
        <v>0</v>
      </c>
    </row>
    <row r="275" ht="14.25" hidden="1" customHeight="1">
      <c r="A275" s="5"/>
      <c r="B275" s="9"/>
      <c r="C275" s="7"/>
      <c r="D275" s="7"/>
      <c r="E275" s="3"/>
      <c r="F275" s="3"/>
      <c r="G275" s="3" t="str">
        <f t="shared" si="1"/>
        <v>False</v>
      </c>
      <c r="H275" s="3"/>
      <c r="I275" s="5"/>
      <c r="J275" s="3"/>
      <c r="K275" s="3">
        <f>IF(AND(export!$E275=0,export!$F275=1),1,0)</f>
        <v>0</v>
      </c>
      <c r="L275" s="3">
        <f>IF(AND(export!$E275=2,export!$F275=1),1,0)</f>
        <v>0</v>
      </c>
      <c r="M275" s="3">
        <f>IF(AND(export!$E275=0,export!$F275=2),1,0)</f>
        <v>0</v>
      </c>
      <c r="N275" s="3">
        <f>IF(AND(export!$E275=1,OR(export!$F275=0,export!$F275=2)),1,0)</f>
        <v>0</v>
      </c>
      <c r="O275" s="3">
        <f>IF(AND(export!$E275=1,export!$F275=0),1,0)</f>
        <v>0</v>
      </c>
      <c r="P275" s="5">
        <f>IF(AND(export!$E275=2,export!$F275=0),1,0)</f>
        <v>0</v>
      </c>
    </row>
    <row r="276" ht="14.25" hidden="1" customHeight="1">
      <c r="A276" s="5"/>
      <c r="B276" s="9"/>
      <c r="C276" s="7"/>
      <c r="D276" s="7"/>
      <c r="E276" s="3"/>
      <c r="F276" s="3"/>
      <c r="G276" s="3" t="str">
        <f t="shared" si="1"/>
        <v>False</v>
      </c>
      <c r="H276" s="3"/>
      <c r="I276" s="5"/>
      <c r="J276" s="3"/>
      <c r="K276" s="3">
        <f>IF(AND(export!$E276=0,export!$F276=1),1,0)</f>
        <v>0</v>
      </c>
      <c r="L276" s="3">
        <f>IF(AND(export!$E276=2,export!$F276=1),1,0)</f>
        <v>0</v>
      </c>
      <c r="M276" s="3">
        <f>IF(AND(export!$E276=0,export!$F276=2),1,0)</f>
        <v>0</v>
      </c>
      <c r="N276" s="3">
        <f>IF(AND(export!$E276=1,OR(export!$F276=0,export!$F276=2)),1,0)</f>
        <v>0</v>
      </c>
      <c r="O276" s="3">
        <f>IF(AND(export!$E276=1,export!$F276=0),1,0)</f>
        <v>0</v>
      </c>
      <c r="P276" s="5">
        <f>IF(AND(export!$E276=2,export!$F276=0),1,0)</f>
        <v>0</v>
      </c>
    </row>
    <row r="277" ht="14.25" hidden="1" customHeight="1">
      <c r="A277" s="5"/>
      <c r="B277" s="9"/>
      <c r="C277" s="7"/>
      <c r="D277" s="7"/>
      <c r="E277" s="3"/>
      <c r="F277" s="3"/>
      <c r="G277" s="3" t="str">
        <f t="shared" si="1"/>
        <v>False</v>
      </c>
      <c r="H277" s="3"/>
      <c r="I277" s="5"/>
      <c r="J277" s="3"/>
      <c r="K277" s="3">
        <f>IF(AND(export!$E277=0,export!$F277=1),1,0)</f>
        <v>0</v>
      </c>
      <c r="L277" s="3">
        <f>IF(AND(export!$E277=2,export!$F277=1),1,0)</f>
        <v>0</v>
      </c>
      <c r="M277" s="3">
        <f>IF(AND(export!$E277=0,export!$F277=2),1,0)</f>
        <v>0</v>
      </c>
      <c r="N277" s="3">
        <f>IF(AND(export!$E277=1,OR(export!$F277=0,export!$F277=2)),1,0)</f>
        <v>0</v>
      </c>
      <c r="O277" s="3">
        <f>IF(AND(export!$E277=1,export!$F277=0),1,0)</f>
        <v>0</v>
      </c>
      <c r="P277" s="5">
        <f>IF(AND(export!$E277=2,export!$F277=0),1,0)</f>
        <v>0</v>
      </c>
    </row>
    <row r="278" ht="14.25" hidden="1" customHeight="1">
      <c r="A278" s="5"/>
      <c r="B278" s="9"/>
      <c r="C278" s="7"/>
      <c r="D278" s="7"/>
      <c r="E278" s="3"/>
      <c r="F278" s="3"/>
      <c r="G278" s="3" t="str">
        <f t="shared" si="1"/>
        <v>False</v>
      </c>
      <c r="H278" s="3"/>
      <c r="I278" s="5"/>
      <c r="J278" s="3"/>
      <c r="K278" s="3">
        <f>IF(AND(export!$E278=0,export!$F278=1),1,0)</f>
        <v>0</v>
      </c>
      <c r="L278" s="3">
        <f>IF(AND(export!$E278=2,export!$F278=1),1,0)</f>
        <v>0</v>
      </c>
      <c r="M278" s="3">
        <f>IF(AND(export!$E278=0,export!$F278=2),1,0)</f>
        <v>0</v>
      </c>
      <c r="N278" s="3">
        <f>IF(AND(export!$E278=1,OR(export!$F278=0,export!$F278=2)),1,0)</f>
        <v>0</v>
      </c>
      <c r="O278" s="3">
        <f>IF(AND(export!$E278=1,export!$F278=0),1,0)</f>
        <v>0</v>
      </c>
      <c r="P278" s="5">
        <f>IF(AND(export!$E278=2,export!$F278=0),1,0)</f>
        <v>0</v>
      </c>
    </row>
    <row r="279" ht="14.25" hidden="1" customHeight="1">
      <c r="A279" s="5"/>
      <c r="B279" s="9"/>
      <c r="C279" s="7"/>
      <c r="D279" s="7"/>
      <c r="E279" s="3"/>
      <c r="F279" s="3"/>
      <c r="G279" s="3" t="str">
        <f t="shared" si="1"/>
        <v>False</v>
      </c>
      <c r="H279" s="3"/>
      <c r="I279" s="16" t="s">
        <v>1111</v>
      </c>
      <c r="J279" s="3"/>
      <c r="K279" s="3">
        <f>IF(AND(export!$E279=0,export!$F279=1),1,0)</f>
        <v>0</v>
      </c>
      <c r="L279" s="3">
        <f>IF(AND(export!$E279=2,export!$F279=1),1,0)</f>
        <v>0</v>
      </c>
      <c r="M279" s="3">
        <f>IF(AND(export!$E279=0,export!$F279=2),1,0)</f>
        <v>0</v>
      </c>
      <c r="N279" s="3">
        <f>IF(AND(export!$E279=1,OR(export!$F279=0,export!$F279=2)),1,0)</f>
        <v>0</v>
      </c>
      <c r="O279" s="3">
        <f>IF(AND(export!$E279=1,export!$F279=0),1,0)</f>
        <v>0</v>
      </c>
      <c r="P279" s="5">
        <f>IF(AND(export!$E279=2,export!$F279=0),1,0)</f>
        <v>0</v>
      </c>
    </row>
    <row r="280" ht="14.25" hidden="1" customHeight="1">
      <c r="A280" s="5"/>
      <c r="B280" s="9"/>
      <c r="C280" s="7"/>
      <c r="D280" s="7"/>
      <c r="E280" s="3"/>
      <c r="F280" s="3"/>
      <c r="G280" s="3" t="str">
        <f t="shared" si="1"/>
        <v>False</v>
      </c>
      <c r="H280" s="3"/>
      <c r="I280" s="17"/>
      <c r="J280" s="3"/>
      <c r="K280" s="3">
        <f>IF(AND(export!$E280=0,export!$F280=1),1,0)</f>
        <v>0</v>
      </c>
      <c r="L280" s="3">
        <f>IF(AND(export!$E280=2,export!$F280=1),1,0)</f>
        <v>0</v>
      </c>
      <c r="M280" s="3">
        <f>IF(AND(export!$E280=0,export!$F280=2),1,0)</f>
        <v>0</v>
      </c>
      <c r="N280" s="3">
        <f>IF(AND(export!$E280=1,OR(export!$F280=0,export!$F280=2)),1,0)</f>
        <v>0</v>
      </c>
      <c r="O280" s="3">
        <f>IF(AND(export!$E280=1,export!$F280=0),1,0)</f>
        <v>0</v>
      </c>
      <c r="P280" s="5">
        <f>IF(AND(export!$E280=2,export!$F280=0),1,0)</f>
        <v>0</v>
      </c>
    </row>
    <row r="281" ht="14.25" hidden="1" customHeight="1">
      <c r="A281" s="5"/>
      <c r="B281" s="9"/>
      <c r="C281" s="7"/>
      <c r="D281" s="7"/>
      <c r="E281" s="3"/>
      <c r="F281" s="3"/>
      <c r="G281" s="3" t="str">
        <f t="shared" si="1"/>
        <v>False</v>
      </c>
      <c r="H281" s="3"/>
      <c r="I281" s="17"/>
      <c r="J281" s="3"/>
      <c r="K281" s="3">
        <f>IF(AND(export!$E281=0,export!$F281=1),1,0)</f>
        <v>0</v>
      </c>
      <c r="L281" s="3">
        <f>IF(AND(export!$E281=2,export!$F281=1),1,0)</f>
        <v>0</v>
      </c>
      <c r="M281" s="3">
        <f>IF(AND(export!$E281=0,export!$F281=2),1,0)</f>
        <v>0</v>
      </c>
      <c r="N281" s="3">
        <f>IF(AND(export!$E281=1,OR(export!$F281=0,export!$F281=2)),1,0)</f>
        <v>0</v>
      </c>
      <c r="O281" s="3">
        <f>IF(AND(export!$E281=1,export!$F281=0),1,0)</f>
        <v>0</v>
      </c>
      <c r="P281" s="5">
        <f>IF(AND(export!$E281=2,export!$F281=0),1,0)</f>
        <v>0</v>
      </c>
    </row>
    <row r="282" ht="14.25" hidden="1" customHeight="1">
      <c r="A282" s="5"/>
      <c r="B282" s="9"/>
      <c r="C282" s="7"/>
      <c r="D282" s="7"/>
      <c r="E282" s="3"/>
      <c r="F282" s="3"/>
      <c r="G282" s="3" t="str">
        <f t="shared" si="1"/>
        <v>False</v>
      </c>
      <c r="H282" s="3"/>
      <c r="I282" s="18" t="s">
        <v>1112</v>
      </c>
      <c r="J282" s="3"/>
      <c r="K282" s="3">
        <f>IF(AND(export!$E282=0,export!$F282=1),1,0)</f>
        <v>0</v>
      </c>
      <c r="L282" s="3">
        <f>IF(AND(export!$E282=2,export!$F282=1),1,0)</f>
        <v>0</v>
      </c>
      <c r="M282" s="3">
        <f>IF(AND(export!$E282=0,export!$F282=2),1,0)</f>
        <v>0</v>
      </c>
      <c r="N282" s="3">
        <f>IF(AND(export!$E282=1,OR(export!$F282=0,export!$F282=2)),1,0)</f>
        <v>0</v>
      </c>
      <c r="O282" s="3">
        <f>IF(AND(export!$E282=1,export!$F282=0),1,0)</f>
        <v>0</v>
      </c>
      <c r="P282" s="5">
        <f>IF(AND(export!$E282=2,export!$F282=0),1,0)</f>
        <v>0</v>
      </c>
    </row>
    <row r="283" ht="14.25" hidden="1" customHeight="1">
      <c r="A283" s="5"/>
      <c r="B283" s="9"/>
      <c r="C283" s="7"/>
      <c r="D283" s="7"/>
      <c r="E283" s="3"/>
      <c r="F283" s="3"/>
      <c r="G283" s="3" t="str">
        <f t="shared" si="1"/>
        <v>False</v>
      </c>
      <c r="H283" s="3"/>
      <c r="I283" s="17"/>
      <c r="J283" s="3"/>
      <c r="K283" s="3">
        <f>IF(AND(export!$E283=0,export!$F283=1),1,0)</f>
        <v>0</v>
      </c>
      <c r="L283" s="3">
        <f>IF(AND(export!$E283=2,export!$F283=1),1,0)</f>
        <v>0</v>
      </c>
      <c r="M283" s="3">
        <f>IF(AND(export!$E283=0,export!$F283=2),1,0)</f>
        <v>0</v>
      </c>
      <c r="N283" s="3">
        <f>IF(AND(export!$E283=1,OR(export!$F283=0,export!$F283=2)),1,0)</f>
        <v>0</v>
      </c>
      <c r="O283" s="3">
        <f>IF(AND(export!$E283=1,export!$F283=0),1,0)</f>
        <v>0</v>
      </c>
      <c r="P283" s="5">
        <f>IF(AND(export!$E283=2,export!$F283=0),1,0)</f>
        <v>0</v>
      </c>
    </row>
    <row r="284" ht="14.25" hidden="1" customHeight="1">
      <c r="A284" s="5"/>
      <c r="B284" s="9"/>
      <c r="C284" s="7"/>
      <c r="D284" s="7"/>
      <c r="E284" s="3"/>
      <c r="F284" s="3"/>
      <c r="G284" s="3" t="str">
        <f t="shared" si="1"/>
        <v>False</v>
      </c>
      <c r="H284" s="3"/>
      <c r="I284" s="16" t="s">
        <v>1113</v>
      </c>
      <c r="J284" s="3"/>
      <c r="K284" s="3">
        <f>IF(AND(export!$E284=0,export!$F284=1),1,0)</f>
        <v>0</v>
      </c>
      <c r="L284" s="3">
        <f>IF(AND(export!$E284=2,export!$F284=1),1,0)</f>
        <v>0</v>
      </c>
      <c r="M284" s="3">
        <f>IF(AND(export!$E284=0,export!$F284=2),1,0)</f>
        <v>0</v>
      </c>
      <c r="N284" s="3">
        <f>IF(AND(export!$E284=1,OR(export!$F284=0,export!$F284=2)),1,0)</f>
        <v>0</v>
      </c>
      <c r="O284" s="3">
        <f>IF(AND(export!$E284=1,export!$F284=0),1,0)</f>
        <v>0</v>
      </c>
      <c r="P284" s="5">
        <f>IF(AND(export!$E284=2,export!$F284=0),1,0)</f>
        <v>0</v>
      </c>
    </row>
    <row r="285" ht="14.25" hidden="1" customHeight="1">
      <c r="A285" s="5"/>
      <c r="B285" s="9"/>
      <c r="C285" s="7"/>
      <c r="D285" s="7"/>
      <c r="E285" s="3"/>
      <c r="F285" s="3"/>
      <c r="G285" s="3" t="str">
        <f t="shared" si="1"/>
        <v>False</v>
      </c>
      <c r="H285" s="3"/>
      <c r="I285" s="18" t="s">
        <v>1114</v>
      </c>
      <c r="J285" s="3"/>
      <c r="K285" s="3">
        <f>IF(AND(export!$E285=0,export!$F285=1),1,0)</f>
        <v>0</v>
      </c>
      <c r="L285" s="3">
        <f>IF(AND(export!$E285=2,export!$F285=1),1,0)</f>
        <v>0</v>
      </c>
      <c r="M285" s="3">
        <f>IF(AND(export!$E285=0,export!$F285=2),1,0)</f>
        <v>0</v>
      </c>
      <c r="N285" s="3">
        <f>IF(AND(export!$E285=1,OR(export!$F285=0,export!$F285=2)),1,0)</f>
        <v>0</v>
      </c>
      <c r="O285" s="3">
        <f>IF(AND(export!$E285=1,export!$F285=0),1,0)</f>
        <v>0</v>
      </c>
      <c r="P285" s="5">
        <f>IF(AND(export!$E285=2,export!$F285=0),1,0)</f>
        <v>0</v>
      </c>
    </row>
    <row r="286" ht="14.25" hidden="1" customHeight="1">
      <c r="A286" s="5"/>
      <c r="B286" s="9"/>
      <c r="C286" s="7"/>
      <c r="D286" s="7"/>
      <c r="E286" s="3"/>
      <c r="F286" s="3"/>
      <c r="G286" s="3" t="str">
        <f t="shared" si="1"/>
        <v>False</v>
      </c>
      <c r="H286" s="3"/>
      <c r="I286" s="5"/>
      <c r="J286" s="3"/>
      <c r="K286" s="3">
        <f>IF(AND(export!$E286=0,export!$F286=1),1,0)</f>
        <v>0</v>
      </c>
      <c r="L286" s="3">
        <f>IF(AND(export!$E286=2,export!$F286=1),1,0)</f>
        <v>0</v>
      </c>
      <c r="M286" s="3">
        <f>IF(AND(export!$E286=0,export!$F286=2),1,0)</f>
        <v>0</v>
      </c>
      <c r="N286" s="3">
        <f>IF(AND(export!$E286=1,OR(export!$F286=0,export!$F286=2)),1,0)</f>
        <v>0</v>
      </c>
      <c r="O286" s="3">
        <f>IF(AND(export!$E286=1,export!$F286=0),1,0)</f>
        <v>0</v>
      </c>
      <c r="P286" s="5">
        <f>IF(AND(export!$E286=2,export!$F286=0),1,0)</f>
        <v>0</v>
      </c>
    </row>
    <row r="287" ht="14.25" hidden="1" customHeight="1">
      <c r="A287" s="5"/>
      <c r="B287" s="9"/>
      <c r="C287" s="7"/>
      <c r="D287" s="7"/>
      <c r="E287" s="3"/>
      <c r="F287" s="3"/>
      <c r="G287" s="3" t="str">
        <f t="shared" si="1"/>
        <v>False</v>
      </c>
      <c r="H287" s="3"/>
      <c r="I287" s="5"/>
      <c r="J287" s="3"/>
      <c r="K287" s="3">
        <f>IF(AND(export!$E287=0,export!$F287=1),1,0)</f>
        <v>0</v>
      </c>
      <c r="L287" s="3">
        <f>IF(AND(export!$E287=2,export!$F287=1),1,0)</f>
        <v>0</v>
      </c>
      <c r="M287" s="3">
        <f>IF(AND(export!$E287=0,export!$F287=2),1,0)</f>
        <v>0</v>
      </c>
      <c r="N287" s="3">
        <f>IF(AND(export!$E287=1,OR(export!$F287=0,export!$F287=2)),1,0)</f>
        <v>0</v>
      </c>
      <c r="O287" s="3">
        <f>IF(AND(export!$E287=1,export!$F287=0),1,0)</f>
        <v>0</v>
      </c>
      <c r="P287" s="5">
        <f>IF(AND(export!$E287=2,export!$F287=0),1,0)</f>
        <v>0</v>
      </c>
    </row>
    <row r="288" ht="14.25" customHeight="1">
      <c r="A288" s="5"/>
      <c r="B288" s="9"/>
      <c r="C288" s="7"/>
      <c r="D288" s="7"/>
      <c r="E288" s="3"/>
      <c r="F288" s="3"/>
      <c r="G288" s="3"/>
      <c r="H288" s="3"/>
      <c r="I288" s="5"/>
      <c r="J288" s="3"/>
      <c r="K288" s="3">
        <f t="shared" ref="K288:P288" si="2">SUM(K2:K272)</f>
        <v>16</v>
      </c>
      <c r="L288" s="3">
        <f t="shared" si="2"/>
        <v>7</v>
      </c>
      <c r="M288" s="3">
        <f t="shared" si="2"/>
        <v>23</v>
      </c>
      <c r="N288" s="3">
        <f t="shared" si="2"/>
        <v>60</v>
      </c>
      <c r="O288" s="3">
        <f t="shared" si="2"/>
        <v>26</v>
      </c>
      <c r="P288" s="3">
        <f t="shared" si="2"/>
        <v>11</v>
      </c>
    </row>
    <row r="289" ht="14.25" customHeight="1">
      <c r="A289" s="8"/>
      <c r="B289" s="15"/>
      <c r="E289" s="19"/>
      <c r="F289" s="19"/>
      <c r="G289" s="19"/>
      <c r="H289" s="19"/>
      <c r="I289" s="8"/>
      <c r="J289" s="19"/>
      <c r="K289" s="19"/>
      <c r="L289" s="19"/>
      <c r="M289" s="19"/>
      <c r="N289" s="19"/>
      <c r="O289" s="19"/>
    </row>
    <row r="290" ht="14.25" customHeight="1">
      <c r="A290" s="8"/>
      <c r="B290" s="15"/>
      <c r="E290" s="19"/>
      <c r="F290" s="19"/>
      <c r="G290" s="19"/>
      <c r="H290" s="19"/>
      <c r="I290" s="8"/>
      <c r="J290" s="19"/>
      <c r="K290" s="19"/>
      <c r="L290" s="19"/>
      <c r="M290" s="19"/>
      <c r="N290" s="19"/>
      <c r="O290" s="19"/>
    </row>
    <row r="291" ht="14.25" customHeight="1">
      <c r="A291" s="8"/>
      <c r="B291" s="15"/>
      <c r="E291" s="19"/>
      <c r="F291" s="19"/>
      <c r="G291" s="19"/>
      <c r="H291" s="19"/>
      <c r="I291" s="8"/>
      <c r="J291" s="19"/>
      <c r="K291" s="19"/>
      <c r="L291" s="19"/>
      <c r="M291" s="19"/>
      <c r="N291" s="19"/>
      <c r="O291" s="19"/>
    </row>
    <row r="292" ht="14.25" customHeight="1">
      <c r="A292" s="8"/>
      <c r="B292" s="15"/>
      <c r="E292" s="19"/>
      <c r="F292" s="19"/>
      <c r="G292" s="19"/>
      <c r="H292" s="19"/>
      <c r="I292" s="8"/>
      <c r="J292" s="19"/>
      <c r="K292" s="19"/>
      <c r="L292" s="19"/>
      <c r="M292" s="19"/>
      <c r="N292" s="19"/>
      <c r="O292" s="19"/>
    </row>
    <row r="293" ht="14.25" customHeight="1">
      <c r="A293" s="8"/>
      <c r="B293" s="15"/>
      <c r="E293" s="19"/>
      <c r="F293" s="19"/>
      <c r="G293" s="19"/>
      <c r="H293" s="19"/>
      <c r="I293" s="8"/>
      <c r="J293" s="19"/>
      <c r="K293" s="19"/>
      <c r="L293" s="19"/>
      <c r="M293" s="19"/>
      <c r="N293" s="19"/>
      <c r="O293" s="19"/>
    </row>
    <row r="294" ht="14.25" customHeight="1">
      <c r="A294" s="8"/>
      <c r="B294" s="15"/>
      <c r="E294" s="19"/>
      <c r="F294" s="19"/>
      <c r="G294" s="19"/>
      <c r="H294" s="19"/>
      <c r="I294" s="8"/>
      <c r="J294" s="19"/>
      <c r="K294" s="19"/>
      <c r="L294" s="19"/>
      <c r="M294" s="19"/>
      <c r="N294" s="19"/>
      <c r="O294" s="19"/>
    </row>
    <row r="295" ht="14.25" customHeight="1">
      <c r="A295" s="8"/>
      <c r="B295" s="15"/>
      <c r="E295" s="19"/>
      <c r="F295" s="19"/>
      <c r="G295" s="19"/>
      <c r="H295" s="19"/>
      <c r="I295" s="8"/>
      <c r="J295" s="19"/>
      <c r="K295" s="19" t="s">
        <v>1115</v>
      </c>
      <c r="L295" s="19" t="s">
        <v>1116</v>
      </c>
      <c r="M295" s="19" t="s">
        <v>1117</v>
      </c>
      <c r="N295" s="19"/>
      <c r="O295" s="19"/>
    </row>
    <row r="296" ht="14.25" customHeight="1">
      <c r="A296" s="8"/>
      <c r="B296" s="15"/>
      <c r="E296" s="19"/>
      <c r="F296" s="19"/>
      <c r="G296" s="19"/>
      <c r="H296" s="19"/>
      <c r="I296" s="8"/>
      <c r="J296" s="19" t="s">
        <v>1118</v>
      </c>
      <c r="K296" s="19" t="s">
        <v>1119</v>
      </c>
      <c r="L296" s="19">
        <v>26.0</v>
      </c>
      <c r="M296" s="19">
        <f>export!$P$288</f>
        <v>11</v>
      </c>
      <c r="N296" s="19"/>
      <c r="O296" s="19"/>
    </row>
    <row r="297" ht="14.25" customHeight="1">
      <c r="A297" s="8"/>
      <c r="B297" s="15"/>
      <c r="E297" s="19"/>
      <c r="F297" s="19"/>
      <c r="G297" s="19"/>
      <c r="H297" s="19"/>
      <c r="I297" s="8"/>
      <c r="J297" s="19" t="s">
        <v>1120</v>
      </c>
      <c r="K297" s="19">
        <f>export!$K$288</f>
        <v>16</v>
      </c>
      <c r="L297" s="19" t="s">
        <v>1119</v>
      </c>
      <c r="M297" s="19">
        <f>export!$L$288</f>
        <v>7</v>
      </c>
      <c r="N297" s="19"/>
      <c r="O297" s="19"/>
    </row>
    <row r="298" ht="14.25" customHeight="1">
      <c r="A298" s="8"/>
      <c r="B298" s="15"/>
      <c r="E298" s="19"/>
      <c r="F298" s="19"/>
      <c r="G298" s="19"/>
      <c r="H298" s="19"/>
      <c r="I298" s="8"/>
      <c r="J298" s="19" t="s">
        <v>1121</v>
      </c>
      <c r="K298" s="19">
        <f>export!$M$288</f>
        <v>23</v>
      </c>
      <c r="L298" s="19">
        <f>export!$N$288-L296</f>
        <v>34</v>
      </c>
      <c r="M298" s="19" t="s">
        <v>1119</v>
      </c>
      <c r="N298" s="19"/>
      <c r="O298" s="19"/>
    </row>
    <row r="299" ht="14.25" customHeight="1">
      <c r="A299" s="8"/>
      <c r="B299" s="15"/>
      <c r="E299" s="19"/>
      <c r="F299" s="19"/>
      <c r="G299" s="19"/>
      <c r="H299" s="19"/>
      <c r="I299" s="8"/>
      <c r="J299" s="19"/>
      <c r="K299" s="19"/>
      <c r="L299" s="19"/>
      <c r="M299" s="19"/>
      <c r="N299" s="19"/>
      <c r="O299" s="19"/>
    </row>
    <row r="300" ht="14.25" customHeight="1">
      <c r="A300" s="8"/>
      <c r="B300" s="15"/>
      <c r="E300" s="19"/>
      <c r="F300" s="19"/>
      <c r="G300" s="19"/>
      <c r="H300" s="19"/>
      <c r="I300" s="8"/>
      <c r="J300" s="19"/>
      <c r="K300" s="19"/>
      <c r="L300" s="19"/>
      <c r="M300" s="19"/>
      <c r="N300" s="19"/>
      <c r="O300" s="19"/>
    </row>
    <row r="301" ht="14.25" customHeight="1">
      <c r="A301" s="8"/>
      <c r="B301" s="15"/>
      <c r="E301" s="19"/>
      <c r="F301" s="19"/>
      <c r="G301" s="19"/>
      <c r="H301" s="19"/>
      <c r="I301" s="8"/>
      <c r="J301" s="19"/>
      <c r="K301" s="19"/>
      <c r="L301" s="19"/>
      <c r="M301" s="19"/>
      <c r="N301" s="19"/>
      <c r="O301" s="19"/>
    </row>
    <row r="302" ht="14.25" customHeight="1">
      <c r="A302" s="8"/>
      <c r="B302" s="15"/>
      <c r="E302" s="19"/>
      <c r="F302" s="19"/>
      <c r="G302" s="19"/>
      <c r="H302" s="19"/>
      <c r="I302" s="8"/>
      <c r="J302" s="19"/>
      <c r="K302" s="19"/>
      <c r="L302" s="19"/>
      <c r="M302" s="19"/>
      <c r="N302" s="19"/>
      <c r="O302" s="19"/>
    </row>
    <row r="303" ht="14.25" customHeight="1">
      <c r="A303" s="8"/>
      <c r="B303" s="15"/>
      <c r="E303" s="19"/>
      <c r="F303" s="19"/>
      <c r="G303" s="19"/>
      <c r="H303" s="19"/>
      <c r="I303" s="8"/>
      <c r="J303" s="19"/>
      <c r="K303" s="19"/>
      <c r="L303" s="19"/>
      <c r="M303" s="19"/>
      <c r="N303" s="19"/>
      <c r="O303" s="19"/>
    </row>
    <row r="304" ht="14.25" customHeight="1">
      <c r="A304" s="8"/>
      <c r="B304" s="15"/>
      <c r="E304" s="19"/>
      <c r="F304" s="19"/>
      <c r="G304" s="19"/>
      <c r="H304" s="19"/>
      <c r="I304" s="8"/>
      <c r="J304" s="19"/>
      <c r="K304" s="19"/>
      <c r="L304" s="19"/>
      <c r="M304" s="19"/>
      <c r="N304" s="19"/>
      <c r="O304" s="19"/>
    </row>
    <row r="305" ht="14.25" customHeight="1">
      <c r="A305" s="8"/>
      <c r="B305" s="15"/>
      <c r="E305" s="19"/>
      <c r="F305" s="19"/>
      <c r="G305" s="19"/>
      <c r="H305" s="19"/>
      <c r="I305" s="8"/>
      <c r="J305" s="19"/>
      <c r="K305" s="19"/>
      <c r="L305" s="19"/>
      <c r="M305" s="19"/>
      <c r="N305" s="19"/>
      <c r="O305" s="19"/>
    </row>
    <row r="306" ht="14.25" customHeight="1">
      <c r="A306" s="8"/>
      <c r="B306" s="15"/>
      <c r="E306" s="19"/>
      <c r="F306" s="19"/>
      <c r="G306" s="19"/>
      <c r="H306" s="19"/>
      <c r="I306" s="8"/>
      <c r="J306" s="19"/>
      <c r="K306" s="19"/>
      <c r="L306" s="19"/>
      <c r="M306" s="19"/>
      <c r="N306" s="19"/>
      <c r="O306" s="19"/>
    </row>
    <row r="307" ht="14.25" customHeight="1">
      <c r="A307" s="8"/>
      <c r="B307" s="15"/>
      <c r="E307" s="19"/>
      <c r="F307" s="19"/>
      <c r="G307" s="19"/>
      <c r="H307" s="19"/>
      <c r="I307" s="8"/>
      <c r="J307" s="19"/>
      <c r="K307" s="19"/>
      <c r="L307" s="19"/>
      <c r="M307" s="19"/>
      <c r="N307" s="19"/>
      <c r="O307" s="19"/>
    </row>
    <row r="308" ht="14.25" customHeight="1">
      <c r="A308" s="8"/>
      <c r="B308" s="15"/>
      <c r="E308" s="19"/>
      <c r="F308" s="19"/>
      <c r="G308" s="19"/>
      <c r="H308" s="19"/>
      <c r="I308" s="8"/>
      <c r="J308" s="19"/>
      <c r="K308" s="19"/>
      <c r="L308" s="19"/>
      <c r="M308" s="19"/>
      <c r="N308" s="19"/>
      <c r="O308" s="19"/>
    </row>
    <row r="309" ht="14.25" customHeight="1">
      <c r="A309" s="8"/>
      <c r="B309" s="15"/>
      <c r="E309" s="19"/>
      <c r="F309" s="19"/>
      <c r="G309" s="19"/>
      <c r="H309" s="19"/>
      <c r="I309" s="8"/>
      <c r="J309" s="19"/>
      <c r="K309" s="19"/>
      <c r="L309" s="19"/>
      <c r="M309" s="19"/>
      <c r="N309" s="19"/>
      <c r="O309" s="19"/>
    </row>
    <row r="310" ht="14.25" customHeight="1">
      <c r="A310" s="8"/>
      <c r="B310" s="15"/>
      <c r="E310" s="19"/>
      <c r="F310" s="19"/>
      <c r="G310" s="19"/>
      <c r="H310" s="19"/>
      <c r="I310" s="8"/>
      <c r="J310" s="19"/>
      <c r="K310" s="19"/>
      <c r="L310" s="19"/>
      <c r="M310" s="19"/>
      <c r="N310" s="19"/>
      <c r="O310" s="19"/>
    </row>
    <row r="311" ht="14.25" customHeight="1">
      <c r="A311" s="8"/>
      <c r="B311" s="15"/>
      <c r="E311" s="19"/>
      <c r="F311" s="19"/>
      <c r="G311" s="19"/>
      <c r="H311" s="19"/>
      <c r="I311" s="8"/>
      <c r="J311" s="19"/>
      <c r="K311" s="19"/>
      <c r="L311" s="19"/>
      <c r="M311" s="19"/>
      <c r="N311" s="19"/>
      <c r="O311" s="19"/>
    </row>
    <row r="312" ht="14.25" customHeight="1">
      <c r="A312" s="8"/>
      <c r="B312" s="15"/>
      <c r="E312" s="19"/>
      <c r="F312" s="19"/>
      <c r="G312" s="19"/>
      <c r="H312" s="19"/>
      <c r="I312" s="8"/>
      <c r="J312" s="19"/>
      <c r="K312" s="19"/>
      <c r="L312" s="19"/>
      <c r="M312" s="19"/>
      <c r="N312" s="19"/>
      <c r="O312" s="19"/>
    </row>
    <row r="313" ht="14.25" customHeight="1">
      <c r="A313" s="8"/>
      <c r="B313" s="15"/>
      <c r="E313" s="19"/>
      <c r="F313" s="19"/>
      <c r="G313" s="19"/>
      <c r="H313" s="19"/>
      <c r="I313" s="8"/>
      <c r="J313" s="19"/>
      <c r="K313" s="19"/>
      <c r="L313" s="19"/>
      <c r="M313" s="19"/>
      <c r="N313" s="19"/>
      <c r="O313" s="19"/>
    </row>
    <row r="314" ht="14.25" customHeight="1">
      <c r="A314" s="8"/>
      <c r="B314" s="15"/>
      <c r="E314" s="19"/>
      <c r="F314" s="19"/>
      <c r="G314" s="19"/>
      <c r="H314" s="19"/>
      <c r="I314" s="8"/>
      <c r="J314" s="19"/>
      <c r="K314" s="19"/>
      <c r="L314" s="19"/>
      <c r="M314" s="19"/>
      <c r="N314" s="19"/>
      <c r="O314" s="19"/>
    </row>
    <row r="315" ht="14.25" customHeight="1">
      <c r="A315" s="8"/>
      <c r="B315" s="15"/>
      <c r="E315" s="19"/>
      <c r="F315" s="19"/>
      <c r="G315" s="19"/>
      <c r="H315" s="19"/>
      <c r="I315" s="8"/>
      <c r="J315" s="19"/>
      <c r="K315" s="19"/>
      <c r="L315" s="19"/>
      <c r="M315" s="19"/>
      <c r="N315" s="19"/>
      <c r="O315" s="19"/>
    </row>
    <row r="316" ht="14.25" customHeight="1">
      <c r="A316" s="8"/>
      <c r="B316" s="15"/>
      <c r="E316" s="19"/>
      <c r="F316" s="19"/>
      <c r="G316" s="19"/>
      <c r="H316" s="19"/>
      <c r="I316" s="8"/>
      <c r="J316" s="19"/>
      <c r="K316" s="19"/>
      <c r="L316" s="19"/>
      <c r="M316" s="19"/>
      <c r="N316" s="19"/>
      <c r="O316" s="19"/>
    </row>
    <row r="317" ht="14.25" customHeight="1">
      <c r="A317" s="8"/>
      <c r="B317" s="15"/>
      <c r="E317" s="19"/>
      <c r="F317" s="19"/>
      <c r="G317" s="19"/>
      <c r="H317" s="19"/>
      <c r="I317" s="8"/>
      <c r="J317" s="19"/>
      <c r="K317" s="19"/>
      <c r="L317" s="19"/>
      <c r="M317" s="19"/>
      <c r="N317" s="19"/>
      <c r="O317" s="19"/>
    </row>
    <row r="318" ht="14.25" customHeight="1">
      <c r="A318" s="8"/>
      <c r="B318" s="15"/>
      <c r="E318" s="19"/>
      <c r="F318" s="19"/>
      <c r="G318" s="19"/>
      <c r="H318" s="19"/>
      <c r="I318" s="8"/>
      <c r="J318" s="19"/>
      <c r="K318" s="19"/>
      <c r="L318" s="19"/>
      <c r="M318" s="19"/>
      <c r="N318" s="19"/>
      <c r="O318" s="19"/>
    </row>
    <row r="319" ht="14.25" customHeight="1">
      <c r="A319" s="8"/>
      <c r="B319" s="15"/>
      <c r="E319" s="19"/>
      <c r="F319" s="19"/>
      <c r="G319" s="19"/>
      <c r="H319" s="19"/>
      <c r="I319" s="8"/>
      <c r="J319" s="19"/>
      <c r="K319" s="19"/>
      <c r="L319" s="19"/>
      <c r="M319" s="19"/>
      <c r="N319" s="19"/>
      <c r="O319" s="19"/>
    </row>
    <row r="320" ht="14.25" customHeight="1">
      <c r="A320" s="8"/>
      <c r="B320" s="15"/>
      <c r="E320" s="19"/>
      <c r="F320" s="19"/>
      <c r="G320" s="19"/>
      <c r="H320" s="19"/>
      <c r="I320" s="8"/>
      <c r="J320" s="19"/>
      <c r="K320" s="19"/>
      <c r="L320" s="19"/>
      <c r="M320" s="19"/>
      <c r="N320" s="19"/>
      <c r="O320" s="19"/>
    </row>
    <row r="321" ht="14.25" customHeight="1">
      <c r="A321" s="8"/>
      <c r="B321" s="15"/>
      <c r="E321" s="19"/>
      <c r="F321" s="19"/>
      <c r="G321" s="19"/>
      <c r="H321" s="19"/>
      <c r="I321" s="8"/>
      <c r="J321" s="19"/>
      <c r="K321" s="19"/>
      <c r="L321" s="19"/>
      <c r="M321" s="19"/>
      <c r="N321" s="19"/>
      <c r="O321" s="19"/>
    </row>
    <row r="322" ht="14.25" customHeight="1">
      <c r="A322" s="8"/>
      <c r="B322" s="15"/>
      <c r="E322" s="19"/>
      <c r="F322" s="19"/>
      <c r="G322" s="19"/>
      <c r="H322" s="19"/>
      <c r="I322" s="8"/>
      <c r="J322" s="19"/>
      <c r="K322" s="19"/>
      <c r="L322" s="19"/>
      <c r="M322" s="19"/>
      <c r="N322" s="19"/>
      <c r="O322" s="19"/>
    </row>
    <row r="323" ht="14.25" customHeight="1">
      <c r="A323" s="8"/>
      <c r="B323" s="15"/>
      <c r="E323" s="19"/>
      <c r="F323" s="19"/>
      <c r="G323" s="19"/>
      <c r="H323" s="19"/>
      <c r="I323" s="8"/>
      <c r="J323" s="19"/>
      <c r="K323" s="19"/>
      <c r="L323" s="19"/>
      <c r="M323" s="19"/>
      <c r="N323" s="19"/>
      <c r="O323" s="19"/>
    </row>
    <row r="324" ht="14.25" customHeight="1">
      <c r="A324" s="8"/>
      <c r="B324" s="15"/>
      <c r="E324" s="19"/>
      <c r="F324" s="19"/>
      <c r="G324" s="19"/>
      <c r="H324" s="19"/>
      <c r="I324" s="8"/>
      <c r="J324" s="19"/>
      <c r="K324" s="19"/>
      <c r="L324" s="19"/>
      <c r="M324" s="19"/>
      <c r="N324" s="19"/>
      <c r="O324" s="19"/>
    </row>
    <row r="325" ht="14.25" customHeight="1">
      <c r="A325" s="8"/>
      <c r="B325" s="15"/>
      <c r="E325" s="19"/>
      <c r="F325" s="19"/>
      <c r="G325" s="19"/>
      <c r="H325" s="19"/>
      <c r="I325" s="8"/>
      <c r="J325" s="19"/>
      <c r="K325" s="19"/>
      <c r="L325" s="19"/>
      <c r="M325" s="19"/>
      <c r="N325" s="19"/>
      <c r="O325" s="19"/>
    </row>
    <row r="326" ht="14.25" customHeight="1">
      <c r="A326" s="8"/>
      <c r="B326" s="15"/>
      <c r="E326" s="19"/>
      <c r="F326" s="19"/>
      <c r="G326" s="19"/>
      <c r="H326" s="19"/>
      <c r="I326" s="8"/>
      <c r="J326" s="19"/>
      <c r="K326" s="19"/>
      <c r="L326" s="19"/>
      <c r="M326" s="19"/>
      <c r="N326" s="19"/>
      <c r="O326" s="19"/>
    </row>
    <row r="327" ht="14.25" customHeight="1">
      <c r="A327" s="8"/>
      <c r="B327" s="15"/>
      <c r="E327" s="19"/>
      <c r="F327" s="19"/>
      <c r="G327" s="19"/>
      <c r="H327" s="19"/>
      <c r="I327" s="8"/>
      <c r="J327" s="19"/>
      <c r="K327" s="19"/>
      <c r="L327" s="19"/>
      <c r="M327" s="19"/>
      <c r="N327" s="19"/>
      <c r="O327" s="19"/>
    </row>
    <row r="328" ht="14.25" customHeight="1">
      <c r="A328" s="8"/>
      <c r="B328" s="15"/>
      <c r="E328" s="19"/>
      <c r="F328" s="19"/>
      <c r="G328" s="19"/>
      <c r="H328" s="19"/>
      <c r="I328" s="8"/>
      <c r="J328" s="19"/>
      <c r="K328" s="19"/>
      <c r="L328" s="19"/>
      <c r="M328" s="19"/>
      <c r="N328" s="19"/>
      <c r="O328" s="19"/>
    </row>
    <row r="329" ht="14.25" customHeight="1">
      <c r="A329" s="8"/>
      <c r="B329" s="15"/>
      <c r="E329" s="19"/>
      <c r="F329" s="19"/>
      <c r="G329" s="19"/>
      <c r="H329" s="19"/>
      <c r="I329" s="8"/>
      <c r="J329" s="19"/>
      <c r="K329" s="19"/>
      <c r="L329" s="19"/>
      <c r="M329" s="19"/>
      <c r="N329" s="19"/>
      <c r="O329" s="19"/>
    </row>
    <row r="330" ht="14.25" customHeight="1">
      <c r="A330" s="8"/>
      <c r="B330" s="15"/>
      <c r="E330" s="19"/>
      <c r="F330" s="19"/>
      <c r="G330" s="19"/>
      <c r="H330" s="19"/>
      <c r="I330" s="8"/>
      <c r="J330" s="19"/>
      <c r="K330" s="19"/>
      <c r="L330" s="19"/>
      <c r="M330" s="19"/>
      <c r="N330" s="19"/>
      <c r="O330" s="19"/>
    </row>
    <row r="331" ht="14.25" customHeight="1">
      <c r="A331" s="8"/>
      <c r="B331" s="15"/>
      <c r="E331" s="19"/>
      <c r="F331" s="19"/>
      <c r="G331" s="19"/>
      <c r="H331" s="19"/>
      <c r="I331" s="8"/>
      <c r="J331" s="19"/>
      <c r="K331" s="19"/>
      <c r="L331" s="19"/>
      <c r="M331" s="19"/>
      <c r="N331" s="19"/>
      <c r="O331" s="19"/>
    </row>
    <row r="332" ht="14.25" customHeight="1">
      <c r="A332" s="8"/>
      <c r="B332" s="15"/>
      <c r="E332" s="19"/>
      <c r="F332" s="19"/>
      <c r="G332" s="19"/>
      <c r="H332" s="19"/>
      <c r="I332" s="8"/>
      <c r="J332" s="19"/>
      <c r="K332" s="19"/>
      <c r="L332" s="19"/>
      <c r="M332" s="19"/>
      <c r="N332" s="19"/>
      <c r="O332" s="19"/>
    </row>
    <row r="333" ht="14.25" customHeight="1">
      <c r="A333" s="8"/>
      <c r="B333" s="15"/>
      <c r="E333" s="19"/>
      <c r="F333" s="19"/>
      <c r="G333" s="19"/>
      <c r="H333" s="19"/>
      <c r="I333" s="8"/>
      <c r="J333" s="19"/>
      <c r="K333" s="19"/>
      <c r="L333" s="19"/>
      <c r="M333" s="19"/>
      <c r="N333" s="19"/>
      <c r="O333" s="19"/>
    </row>
    <row r="334" ht="14.25" customHeight="1">
      <c r="A334" s="8"/>
      <c r="B334" s="15"/>
      <c r="E334" s="19"/>
      <c r="F334" s="19"/>
      <c r="G334" s="19"/>
      <c r="H334" s="19"/>
      <c r="I334" s="8"/>
      <c r="J334" s="19"/>
      <c r="K334" s="19"/>
      <c r="L334" s="19"/>
      <c r="M334" s="19"/>
      <c r="N334" s="19"/>
      <c r="O334" s="19"/>
    </row>
    <row r="335" ht="14.25" customHeight="1">
      <c r="A335" s="8"/>
      <c r="B335" s="15"/>
      <c r="E335" s="19"/>
      <c r="F335" s="19"/>
      <c r="G335" s="19"/>
      <c r="H335" s="19"/>
      <c r="I335" s="8"/>
      <c r="J335" s="19"/>
      <c r="K335" s="19"/>
      <c r="L335" s="19"/>
      <c r="M335" s="19"/>
      <c r="N335" s="19"/>
      <c r="O335" s="19"/>
    </row>
    <row r="336" ht="14.25" customHeight="1">
      <c r="A336" s="8"/>
      <c r="B336" s="15"/>
      <c r="E336" s="19"/>
      <c r="F336" s="19"/>
      <c r="G336" s="19"/>
      <c r="H336" s="19"/>
      <c r="I336" s="8"/>
      <c r="J336" s="19"/>
      <c r="K336" s="19"/>
      <c r="L336" s="19"/>
      <c r="M336" s="19"/>
      <c r="N336" s="19"/>
      <c r="O336" s="19"/>
    </row>
    <row r="337" ht="14.25" customHeight="1">
      <c r="A337" s="8"/>
      <c r="B337" s="15"/>
      <c r="E337" s="19"/>
      <c r="F337" s="19"/>
      <c r="G337" s="19"/>
      <c r="H337" s="19"/>
      <c r="I337" s="8"/>
      <c r="J337" s="19"/>
      <c r="K337" s="19"/>
      <c r="L337" s="19"/>
      <c r="M337" s="19"/>
      <c r="N337" s="19"/>
      <c r="O337" s="19"/>
    </row>
    <row r="338" ht="14.25" customHeight="1">
      <c r="A338" s="8"/>
      <c r="B338" s="15"/>
      <c r="E338" s="19"/>
      <c r="F338" s="19"/>
      <c r="G338" s="19"/>
      <c r="H338" s="19"/>
      <c r="I338" s="8"/>
      <c r="J338" s="19"/>
      <c r="K338" s="19"/>
      <c r="L338" s="19"/>
      <c r="M338" s="19"/>
      <c r="N338" s="19"/>
      <c r="O338" s="19"/>
    </row>
    <row r="339" ht="14.25" customHeight="1">
      <c r="A339" s="8"/>
      <c r="B339" s="15"/>
      <c r="E339" s="19"/>
      <c r="F339" s="19"/>
      <c r="G339" s="19"/>
      <c r="H339" s="19"/>
      <c r="I339" s="8"/>
      <c r="J339" s="19"/>
      <c r="K339" s="19"/>
      <c r="L339" s="19"/>
      <c r="M339" s="19"/>
      <c r="N339" s="19"/>
      <c r="O339" s="19"/>
    </row>
    <row r="340" ht="14.25" customHeight="1">
      <c r="A340" s="8"/>
      <c r="B340" s="15"/>
      <c r="E340" s="19"/>
      <c r="F340" s="19"/>
      <c r="G340" s="19"/>
      <c r="H340" s="19"/>
      <c r="I340" s="8"/>
      <c r="J340" s="19"/>
      <c r="K340" s="19"/>
      <c r="L340" s="19"/>
      <c r="M340" s="19"/>
      <c r="N340" s="19"/>
      <c r="O340" s="19"/>
    </row>
    <row r="341" ht="14.25" customHeight="1">
      <c r="A341" s="8"/>
      <c r="B341" s="15"/>
      <c r="E341" s="19"/>
      <c r="F341" s="19"/>
      <c r="G341" s="19"/>
      <c r="H341" s="19"/>
      <c r="I341" s="8"/>
      <c r="J341" s="19"/>
      <c r="K341" s="19"/>
      <c r="L341" s="19"/>
      <c r="M341" s="19"/>
      <c r="N341" s="19"/>
      <c r="O341" s="19"/>
    </row>
    <row r="342" ht="14.25" customHeight="1">
      <c r="A342" s="8"/>
      <c r="B342" s="15"/>
      <c r="E342" s="19"/>
      <c r="F342" s="19"/>
      <c r="G342" s="19"/>
      <c r="H342" s="19"/>
      <c r="I342" s="8"/>
      <c r="J342" s="19"/>
      <c r="K342" s="19"/>
      <c r="L342" s="19"/>
      <c r="M342" s="19"/>
      <c r="N342" s="19"/>
      <c r="O342" s="19"/>
    </row>
    <row r="343" ht="14.25" customHeight="1">
      <c r="A343" s="8"/>
      <c r="B343" s="15"/>
      <c r="E343" s="19"/>
      <c r="F343" s="19"/>
      <c r="G343" s="19"/>
      <c r="H343" s="19"/>
      <c r="I343" s="8"/>
      <c r="J343" s="19"/>
      <c r="K343" s="19"/>
      <c r="L343" s="19"/>
      <c r="M343" s="19"/>
      <c r="N343" s="19"/>
      <c r="O343" s="19"/>
    </row>
    <row r="344" ht="14.25" customHeight="1">
      <c r="A344" s="8"/>
      <c r="B344" s="15"/>
      <c r="E344" s="19"/>
      <c r="F344" s="19"/>
      <c r="G344" s="19"/>
      <c r="H344" s="19"/>
      <c r="I344" s="8"/>
      <c r="J344" s="19"/>
      <c r="K344" s="19"/>
      <c r="L344" s="19"/>
      <c r="M344" s="19"/>
      <c r="N344" s="19"/>
      <c r="O344" s="19"/>
    </row>
    <row r="345" ht="14.25" customHeight="1">
      <c r="A345" s="8"/>
      <c r="B345" s="15"/>
      <c r="E345" s="19"/>
      <c r="F345" s="19"/>
      <c r="G345" s="19"/>
      <c r="H345" s="19"/>
      <c r="I345" s="8"/>
      <c r="J345" s="19"/>
      <c r="K345" s="19"/>
      <c r="L345" s="19"/>
      <c r="M345" s="19"/>
      <c r="N345" s="19"/>
      <c r="O345" s="19"/>
    </row>
    <row r="346" ht="14.25" customHeight="1">
      <c r="A346" s="8"/>
      <c r="B346" s="15"/>
      <c r="E346" s="19"/>
      <c r="F346" s="19"/>
      <c r="G346" s="19"/>
      <c r="H346" s="19"/>
      <c r="I346" s="8"/>
      <c r="J346" s="19"/>
      <c r="K346" s="19"/>
      <c r="L346" s="19"/>
      <c r="M346" s="19"/>
      <c r="N346" s="19"/>
      <c r="O346" s="19"/>
    </row>
    <row r="347" ht="14.25" customHeight="1">
      <c r="A347" s="8"/>
      <c r="B347" s="15"/>
      <c r="E347" s="19"/>
      <c r="F347" s="19"/>
      <c r="G347" s="19"/>
      <c r="H347" s="19"/>
      <c r="I347" s="8"/>
      <c r="J347" s="19"/>
      <c r="K347" s="19"/>
      <c r="L347" s="19"/>
      <c r="M347" s="19"/>
      <c r="N347" s="19"/>
      <c r="O347" s="19"/>
    </row>
    <row r="348" ht="14.25" customHeight="1">
      <c r="A348" s="8"/>
      <c r="B348" s="15"/>
      <c r="E348" s="19"/>
      <c r="F348" s="19"/>
      <c r="G348" s="19"/>
      <c r="H348" s="19"/>
      <c r="I348" s="8"/>
      <c r="J348" s="19"/>
      <c r="K348" s="19"/>
      <c r="L348" s="19"/>
      <c r="M348" s="19"/>
      <c r="N348" s="19"/>
      <c r="O348" s="19"/>
    </row>
    <row r="349" ht="14.25" customHeight="1">
      <c r="A349" s="8"/>
      <c r="B349" s="15"/>
      <c r="E349" s="19"/>
      <c r="F349" s="19"/>
      <c r="G349" s="19"/>
      <c r="H349" s="19"/>
      <c r="I349" s="8"/>
      <c r="J349" s="19"/>
      <c r="K349" s="19"/>
      <c r="L349" s="19"/>
      <c r="M349" s="19"/>
      <c r="N349" s="19"/>
      <c r="O349" s="19"/>
    </row>
    <row r="350" ht="14.25" customHeight="1">
      <c r="A350" s="8"/>
      <c r="B350" s="15"/>
      <c r="E350" s="19"/>
      <c r="F350" s="19"/>
      <c r="G350" s="19"/>
      <c r="H350" s="19"/>
      <c r="I350" s="8"/>
      <c r="J350" s="19"/>
      <c r="K350" s="19"/>
      <c r="L350" s="19"/>
      <c r="M350" s="19"/>
      <c r="N350" s="19"/>
      <c r="O350" s="19"/>
    </row>
    <row r="351" ht="14.25" customHeight="1">
      <c r="A351" s="8"/>
      <c r="B351" s="15"/>
      <c r="E351" s="19"/>
      <c r="F351" s="19"/>
      <c r="G351" s="19"/>
      <c r="H351" s="19"/>
      <c r="I351" s="8"/>
      <c r="J351" s="19"/>
      <c r="K351" s="19"/>
      <c r="L351" s="19"/>
      <c r="M351" s="19"/>
      <c r="N351" s="19"/>
      <c r="O351" s="19"/>
    </row>
    <row r="352" ht="14.25" customHeight="1">
      <c r="A352" s="8"/>
      <c r="B352" s="15"/>
      <c r="E352" s="19"/>
      <c r="F352" s="19"/>
      <c r="G352" s="19"/>
      <c r="H352" s="19"/>
      <c r="I352" s="8"/>
      <c r="J352" s="19"/>
      <c r="K352" s="19"/>
      <c r="L352" s="19"/>
      <c r="M352" s="19"/>
      <c r="N352" s="19"/>
      <c r="O352" s="19"/>
    </row>
    <row r="353" ht="14.25" customHeight="1">
      <c r="A353" s="8"/>
      <c r="B353" s="15"/>
      <c r="E353" s="19"/>
      <c r="F353" s="19"/>
      <c r="G353" s="19"/>
      <c r="H353" s="19"/>
      <c r="I353" s="8"/>
      <c r="J353" s="19"/>
      <c r="K353" s="19"/>
      <c r="L353" s="19"/>
      <c r="M353" s="19"/>
      <c r="N353" s="19"/>
      <c r="O353" s="19"/>
    </row>
    <row r="354" ht="14.25" customHeight="1">
      <c r="A354" s="8"/>
      <c r="B354" s="15"/>
      <c r="E354" s="19"/>
      <c r="F354" s="19"/>
      <c r="G354" s="19"/>
      <c r="H354" s="19"/>
      <c r="I354" s="8"/>
      <c r="J354" s="19"/>
      <c r="K354" s="19"/>
      <c r="L354" s="19"/>
      <c r="M354" s="19"/>
      <c r="N354" s="19"/>
      <c r="O354" s="19"/>
    </row>
    <row r="355" ht="14.25" customHeight="1">
      <c r="A355" s="8"/>
      <c r="B355" s="15"/>
      <c r="E355" s="19"/>
      <c r="F355" s="19"/>
      <c r="G355" s="19"/>
      <c r="H355" s="19"/>
      <c r="I355" s="8"/>
      <c r="J355" s="19"/>
      <c r="K355" s="19"/>
      <c r="L355" s="19"/>
      <c r="M355" s="19"/>
      <c r="N355" s="19"/>
      <c r="O355" s="19"/>
    </row>
    <row r="356" ht="14.25" customHeight="1">
      <c r="A356" s="8"/>
      <c r="B356" s="15"/>
      <c r="E356" s="19"/>
      <c r="F356" s="19"/>
      <c r="G356" s="19"/>
      <c r="H356" s="19"/>
      <c r="I356" s="8"/>
      <c r="J356" s="19"/>
      <c r="K356" s="19"/>
      <c r="L356" s="19"/>
      <c r="M356" s="19"/>
      <c r="N356" s="19"/>
      <c r="O356" s="19"/>
    </row>
    <row r="357" ht="14.25" customHeight="1">
      <c r="A357" s="8"/>
      <c r="B357" s="15"/>
      <c r="E357" s="19"/>
      <c r="F357" s="19"/>
      <c r="G357" s="19"/>
      <c r="H357" s="19"/>
      <c r="I357" s="8"/>
      <c r="J357" s="19"/>
      <c r="K357" s="19"/>
      <c r="L357" s="19"/>
      <c r="M357" s="19"/>
      <c r="N357" s="19"/>
      <c r="O357" s="19"/>
    </row>
    <row r="358" ht="14.25" customHeight="1">
      <c r="A358" s="8"/>
      <c r="B358" s="15"/>
      <c r="E358" s="19"/>
      <c r="F358" s="19"/>
      <c r="G358" s="19"/>
      <c r="H358" s="19"/>
      <c r="I358" s="8"/>
      <c r="J358" s="19"/>
      <c r="K358" s="19"/>
      <c r="L358" s="19"/>
      <c r="M358" s="19"/>
      <c r="N358" s="19"/>
      <c r="O358" s="19"/>
    </row>
    <row r="359" ht="14.25" customHeight="1">
      <c r="A359" s="8"/>
      <c r="B359" s="15"/>
      <c r="E359" s="19"/>
      <c r="F359" s="19"/>
      <c r="G359" s="19"/>
      <c r="H359" s="19"/>
      <c r="I359" s="8"/>
      <c r="J359" s="19"/>
      <c r="K359" s="19"/>
      <c r="L359" s="19"/>
      <c r="M359" s="19"/>
      <c r="N359" s="19"/>
      <c r="O359" s="19"/>
    </row>
    <row r="360" ht="14.25" customHeight="1">
      <c r="A360" s="8"/>
      <c r="B360" s="15"/>
      <c r="E360" s="19"/>
      <c r="F360" s="19"/>
      <c r="G360" s="19"/>
      <c r="H360" s="19"/>
      <c r="I360" s="8"/>
      <c r="J360" s="19"/>
      <c r="K360" s="19"/>
      <c r="L360" s="19"/>
      <c r="M360" s="19"/>
      <c r="N360" s="19"/>
      <c r="O360" s="19"/>
    </row>
    <row r="361" ht="14.25" customHeight="1">
      <c r="A361" s="8"/>
      <c r="B361" s="15"/>
      <c r="E361" s="19"/>
      <c r="F361" s="19"/>
      <c r="G361" s="19"/>
      <c r="H361" s="19"/>
      <c r="I361" s="8"/>
      <c r="J361" s="19"/>
      <c r="K361" s="19"/>
      <c r="L361" s="19"/>
      <c r="M361" s="19"/>
      <c r="N361" s="19"/>
      <c r="O361" s="19"/>
    </row>
    <row r="362" ht="14.25" customHeight="1">
      <c r="A362" s="8"/>
      <c r="B362" s="15"/>
      <c r="E362" s="19"/>
      <c r="F362" s="19"/>
      <c r="G362" s="19"/>
      <c r="H362" s="19"/>
      <c r="I362" s="8"/>
      <c r="J362" s="19"/>
      <c r="K362" s="19"/>
      <c r="L362" s="19"/>
      <c r="M362" s="19"/>
      <c r="N362" s="19"/>
      <c r="O362" s="19"/>
    </row>
    <row r="363" ht="14.25" customHeight="1">
      <c r="A363" s="8"/>
      <c r="B363" s="15"/>
      <c r="E363" s="19"/>
      <c r="F363" s="19"/>
      <c r="G363" s="19"/>
      <c r="H363" s="19"/>
      <c r="I363" s="8"/>
      <c r="J363" s="19"/>
      <c r="K363" s="19"/>
      <c r="L363" s="19"/>
      <c r="M363" s="19"/>
      <c r="N363" s="19"/>
      <c r="O363" s="19"/>
    </row>
    <row r="364" ht="14.25" customHeight="1">
      <c r="A364" s="8"/>
      <c r="B364" s="15"/>
      <c r="E364" s="19"/>
      <c r="F364" s="19"/>
      <c r="G364" s="19"/>
      <c r="H364" s="19"/>
      <c r="I364" s="8"/>
      <c r="J364" s="19"/>
      <c r="K364" s="19"/>
      <c r="L364" s="19"/>
      <c r="M364" s="19"/>
      <c r="N364" s="19"/>
      <c r="O364" s="19"/>
    </row>
    <row r="365" ht="14.25" customHeight="1">
      <c r="A365" s="8"/>
      <c r="B365" s="15"/>
      <c r="E365" s="19"/>
      <c r="F365" s="19"/>
      <c r="G365" s="19"/>
      <c r="H365" s="19"/>
      <c r="I365" s="8"/>
      <c r="J365" s="19"/>
      <c r="K365" s="19"/>
      <c r="L365" s="19"/>
      <c r="M365" s="19"/>
      <c r="N365" s="19"/>
      <c r="O365" s="19"/>
    </row>
    <row r="366" ht="14.25" customHeight="1">
      <c r="A366" s="8"/>
      <c r="B366" s="15"/>
      <c r="E366" s="19"/>
      <c r="F366" s="19"/>
      <c r="G366" s="19"/>
      <c r="H366" s="19"/>
      <c r="I366" s="8"/>
      <c r="J366" s="19"/>
      <c r="K366" s="19"/>
      <c r="L366" s="19"/>
      <c r="M366" s="19"/>
      <c r="N366" s="19"/>
      <c r="O366" s="19"/>
    </row>
    <row r="367" ht="14.25" customHeight="1">
      <c r="A367" s="8"/>
      <c r="B367" s="15"/>
      <c r="E367" s="19"/>
      <c r="F367" s="19"/>
      <c r="G367" s="19"/>
      <c r="H367" s="19"/>
      <c r="I367" s="8"/>
      <c r="J367" s="19"/>
      <c r="K367" s="19"/>
      <c r="L367" s="19"/>
      <c r="M367" s="19"/>
      <c r="N367" s="19"/>
      <c r="O367" s="19"/>
    </row>
    <row r="368" ht="14.25" customHeight="1">
      <c r="A368" s="8"/>
      <c r="B368" s="15"/>
      <c r="E368" s="19"/>
      <c r="F368" s="19"/>
      <c r="G368" s="19"/>
      <c r="H368" s="19"/>
      <c r="I368" s="8"/>
      <c r="J368" s="19"/>
      <c r="K368" s="19"/>
      <c r="L368" s="19"/>
      <c r="M368" s="19"/>
      <c r="N368" s="19"/>
      <c r="O368" s="19"/>
    </row>
    <row r="369" ht="14.25" customHeight="1">
      <c r="A369" s="8"/>
      <c r="B369" s="15"/>
      <c r="E369" s="19"/>
      <c r="F369" s="19"/>
      <c r="G369" s="19"/>
      <c r="H369" s="19"/>
      <c r="I369" s="8"/>
      <c r="J369" s="19"/>
      <c r="K369" s="19"/>
      <c r="L369" s="19"/>
      <c r="M369" s="19"/>
      <c r="N369" s="19"/>
      <c r="O369" s="19"/>
    </row>
    <row r="370" ht="14.25" customHeight="1">
      <c r="A370" s="8"/>
      <c r="B370" s="15"/>
      <c r="E370" s="19"/>
      <c r="F370" s="19"/>
      <c r="G370" s="19"/>
      <c r="H370" s="19"/>
      <c r="I370" s="8"/>
      <c r="J370" s="19"/>
      <c r="K370" s="19"/>
      <c r="L370" s="19"/>
      <c r="M370" s="19"/>
      <c r="N370" s="19"/>
      <c r="O370" s="19"/>
    </row>
    <row r="371" ht="14.25" customHeight="1">
      <c r="A371" s="8"/>
      <c r="B371" s="15"/>
      <c r="E371" s="19"/>
      <c r="F371" s="19"/>
      <c r="G371" s="19"/>
      <c r="H371" s="19"/>
      <c r="I371" s="8"/>
      <c r="J371" s="19"/>
      <c r="K371" s="19"/>
      <c r="L371" s="19"/>
      <c r="M371" s="19"/>
      <c r="N371" s="19"/>
      <c r="O371" s="19"/>
    </row>
    <row r="372" ht="14.25" customHeight="1">
      <c r="A372" s="8"/>
      <c r="B372" s="15"/>
      <c r="E372" s="19"/>
      <c r="F372" s="19"/>
      <c r="G372" s="19"/>
      <c r="H372" s="19"/>
      <c r="I372" s="8"/>
      <c r="J372" s="19"/>
      <c r="K372" s="19"/>
      <c r="L372" s="19"/>
      <c r="M372" s="19"/>
      <c r="N372" s="19"/>
      <c r="O372" s="19"/>
    </row>
    <row r="373" ht="14.25" customHeight="1">
      <c r="A373" s="8"/>
      <c r="B373" s="15"/>
      <c r="E373" s="19"/>
      <c r="F373" s="19"/>
      <c r="G373" s="19"/>
      <c r="H373" s="19"/>
      <c r="I373" s="8"/>
      <c r="J373" s="19"/>
      <c r="K373" s="19"/>
      <c r="L373" s="19"/>
      <c r="M373" s="19"/>
      <c r="N373" s="19"/>
      <c r="O373" s="19"/>
    </row>
    <row r="374" ht="14.25" customHeight="1">
      <c r="A374" s="8"/>
      <c r="B374" s="15"/>
      <c r="E374" s="19"/>
      <c r="F374" s="19"/>
      <c r="G374" s="19"/>
      <c r="H374" s="19"/>
      <c r="I374" s="8"/>
      <c r="J374" s="19"/>
      <c r="K374" s="19"/>
      <c r="L374" s="19"/>
      <c r="M374" s="19"/>
      <c r="N374" s="19"/>
      <c r="O374" s="19"/>
    </row>
    <row r="375" ht="14.25" customHeight="1">
      <c r="A375" s="8"/>
      <c r="B375" s="15"/>
      <c r="E375" s="19"/>
      <c r="F375" s="19"/>
      <c r="G375" s="19"/>
      <c r="H375" s="19"/>
      <c r="I375" s="8"/>
      <c r="J375" s="19"/>
      <c r="K375" s="19"/>
      <c r="L375" s="19"/>
      <c r="M375" s="19"/>
      <c r="N375" s="19"/>
      <c r="O375" s="19"/>
    </row>
    <row r="376" ht="14.25" customHeight="1">
      <c r="A376" s="8"/>
      <c r="B376" s="15"/>
      <c r="E376" s="19"/>
      <c r="F376" s="19"/>
      <c r="G376" s="19"/>
      <c r="H376" s="19"/>
      <c r="I376" s="8"/>
      <c r="J376" s="19"/>
      <c r="K376" s="19"/>
      <c r="L376" s="19"/>
      <c r="M376" s="19"/>
      <c r="N376" s="19"/>
      <c r="O376" s="19"/>
    </row>
    <row r="377" ht="14.25" customHeight="1">
      <c r="A377" s="8"/>
      <c r="B377" s="15"/>
      <c r="E377" s="19"/>
      <c r="F377" s="19"/>
      <c r="G377" s="19"/>
      <c r="H377" s="19"/>
      <c r="I377" s="8"/>
      <c r="J377" s="19"/>
      <c r="K377" s="19"/>
      <c r="L377" s="19"/>
      <c r="M377" s="19"/>
      <c r="N377" s="19"/>
      <c r="O377" s="19"/>
    </row>
    <row r="378" ht="14.25" customHeight="1">
      <c r="A378" s="8"/>
      <c r="B378" s="15"/>
      <c r="E378" s="19"/>
      <c r="F378" s="19"/>
      <c r="G378" s="19"/>
      <c r="H378" s="19"/>
      <c r="I378" s="8"/>
      <c r="J378" s="19"/>
      <c r="K378" s="19"/>
      <c r="L378" s="19"/>
      <c r="M378" s="19"/>
      <c r="N378" s="19"/>
      <c r="O378" s="19"/>
    </row>
    <row r="379" ht="14.25" customHeight="1">
      <c r="A379" s="8"/>
      <c r="B379" s="15"/>
      <c r="E379" s="19"/>
      <c r="F379" s="19"/>
      <c r="G379" s="19"/>
      <c r="H379" s="19"/>
      <c r="I379" s="8"/>
      <c r="J379" s="19"/>
      <c r="K379" s="19"/>
      <c r="L379" s="19"/>
      <c r="M379" s="19"/>
      <c r="N379" s="19"/>
      <c r="O379" s="19"/>
    </row>
    <row r="380" ht="14.25" customHeight="1">
      <c r="A380" s="8"/>
      <c r="B380" s="15"/>
      <c r="E380" s="19"/>
      <c r="F380" s="19"/>
      <c r="G380" s="19"/>
      <c r="H380" s="19"/>
      <c r="I380" s="8"/>
      <c r="J380" s="19"/>
      <c r="K380" s="19"/>
      <c r="L380" s="19"/>
      <c r="M380" s="19"/>
      <c r="N380" s="19"/>
      <c r="O380" s="19"/>
    </row>
    <row r="381" ht="14.25" customHeight="1">
      <c r="A381" s="8"/>
      <c r="B381" s="15"/>
      <c r="E381" s="19"/>
      <c r="F381" s="19"/>
      <c r="G381" s="19"/>
      <c r="H381" s="19"/>
      <c r="I381" s="8"/>
      <c r="J381" s="19"/>
      <c r="K381" s="19"/>
      <c r="L381" s="19"/>
      <c r="M381" s="19"/>
      <c r="N381" s="19"/>
      <c r="O381" s="19"/>
    </row>
    <row r="382" ht="14.25" customHeight="1">
      <c r="A382" s="8"/>
      <c r="B382" s="15"/>
      <c r="E382" s="19"/>
      <c r="F382" s="19"/>
      <c r="G382" s="19"/>
      <c r="H382" s="19"/>
      <c r="I382" s="8"/>
      <c r="J382" s="19"/>
      <c r="K382" s="19"/>
      <c r="L382" s="19"/>
      <c r="M382" s="19"/>
      <c r="N382" s="19"/>
      <c r="O382" s="19"/>
    </row>
    <row r="383" ht="14.25" customHeight="1">
      <c r="A383" s="8"/>
      <c r="B383" s="15"/>
      <c r="E383" s="19"/>
      <c r="F383" s="19"/>
      <c r="G383" s="19"/>
      <c r="H383" s="19"/>
      <c r="I383" s="8"/>
      <c r="J383" s="19"/>
      <c r="K383" s="19"/>
      <c r="L383" s="19"/>
      <c r="M383" s="19"/>
      <c r="N383" s="19"/>
      <c r="O383" s="19"/>
    </row>
    <row r="384" ht="14.25" customHeight="1">
      <c r="A384" s="8"/>
      <c r="B384" s="15"/>
      <c r="E384" s="19"/>
      <c r="F384" s="19"/>
      <c r="G384" s="19"/>
      <c r="H384" s="19"/>
      <c r="I384" s="8"/>
      <c r="J384" s="19"/>
      <c r="K384" s="19"/>
      <c r="L384" s="19"/>
      <c r="M384" s="19"/>
      <c r="N384" s="19"/>
      <c r="O384" s="19"/>
    </row>
    <row r="385" ht="14.25" customHeight="1">
      <c r="A385" s="8"/>
      <c r="B385" s="15"/>
      <c r="E385" s="19"/>
      <c r="F385" s="19"/>
      <c r="G385" s="19"/>
      <c r="H385" s="19"/>
      <c r="I385" s="8"/>
      <c r="J385" s="19"/>
      <c r="K385" s="19"/>
      <c r="L385" s="19"/>
      <c r="M385" s="19"/>
      <c r="N385" s="19"/>
      <c r="O385" s="19"/>
    </row>
    <row r="386" ht="14.25" customHeight="1">
      <c r="A386" s="8"/>
      <c r="B386" s="15"/>
      <c r="E386" s="19"/>
      <c r="F386" s="19"/>
      <c r="G386" s="19"/>
      <c r="H386" s="19"/>
      <c r="I386" s="8"/>
      <c r="J386" s="19"/>
      <c r="K386" s="19"/>
      <c r="L386" s="19"/>
      <c r="M386" s="19"/>
      <c r="N386" s="19"/>
      <c r="O386" s="19"/>
    </row>
    <row r="387" ht="14.25" customHeight="1">
      <c r="A387" s="8"/>
      <c r="B387" s="15"/>
      <c r="E387" s="19"/>
      <c r="F387" s="19"/>
      <c r="G387" s="19"/>
      <c r="H387" s="19"/>
      <c r="I387" s="8"/>
      <c r="J387" s="19"/>
      <c r="K387" s="19"/>
      <c r="L387" s="19"/>
      <c r="M387" s="19"/>
      <c r="N387" s="19"/>
      <c r="O387" s="19"/>
    </row>
    <row r="388" ht="14.25" customHeight="1">
      <c r="A388" s="8"/>
      <c r="B388" s="15"/>
      <c r="E388" s="19"/>
      <c r="F388" s="19"/>
      <c r="G388" s="19"/>
      <c r="H388" s="19"/>
      <c r="I388" s="8"/>
      <c r="J388" s="19"/>
      <c r="K388" s="19"/>
      <c r="L388" s="19"/>
      <c r="M388" s="19"/>
      <c r="N388" s="19"/>
      <c r="O388" s="19"/>
    </row>
    <row r="389" ht="14.25" customHeight="1">
      <c r="A389" s="8"/>
      <c r="B389" s="15"/>
      <c r="E389" s="19"/>
      <c r="F389" s="19"/>
      <c r="G389" s="19"/>
      <c r="H389" s="19"/>
      <c r="I389" s="8"/>
      <c r="J389" s="19"/>
      <c r="K389" s="19"/>
      <c r="L389" s="19"/>
      <c r="M389" s="19"/>
      <c r="N389" s="19"/>
      <c r="O389" s="19"/>
    </row>
    <row r="390" ht="14.25" customHeight="1">
      <c r="A390" s="8"/>
      <c r="B390" s="15"/>
      <c r="E390" s="19"/>
      <c r="F390" s="19"/>
      <c r="G390" s="19"/>
      <c r="H390" s="19"/>
      <c r="I390" s="8"/>
      <c r="J390" s="19"/>
      <c r="K390" s="19"/>
      <c r="L390" s="19"/>
      <c r="M390" s="19"/>
      <c r="N390" s="19"/>
      <c r="O390" s="19"/>
    </row>
    <row r="391" ht="14.25" customHeight="1">
      <c r="A391" s="8"/>
      <c r="B391" s="15"/>
      <c r="E391" s="19"/>
      <c r="F391" s="19"/>
      <c r="G391" s="19"/>
      <c r="H391" s="19"/>
      <c r="I391" s="8"/>
      <c r="J391" s="19"/>
      <c r="K391" s="19"/>
      <c r="L391" s="19"/>
      <c r="M391" s="19"/>
      <c r="N391" s="19"/>
      <c r="O391" s="19"/>
    </row>
    <row r="392" ht="14.25" customHeight="1">
      <c r="A392" s="8"/>
      <c r="B392" s="15"/>
      <c r="E392" s="19"/>
      <c r="F392" s="19"/>
      <c r="G392" s="19"/>
      <c r="H392" s="19"/>
      <c r="I392" s="8"/>
      <c r="J392" s="19"/>
      <c r="K392" s="19"/>
      <c r="L392" s="19"/>
      <c r="M392" s="19"/>
      <c r="N392" s="19"/>
      <c r="O392" s="19"/>
    </row>
    <row r="393" ht="14.25" customHeight="1">
      <c r="A393" s="8"/>
      <c r="B393" s="15"/>
      <c r="E393" s="19"/>
      <c r="F393" s="19"/>
      <c r="G393" s="19"/>
      <c r="H393" s="19"/>
      <c r="I393" s="8"/>
      <c r="J393" s="19"/>
      <c r="K393" s="19"/>
      <c r="L393" s="19"/>
      <c r="M393" s="19"/>
      <c r="N393" s="19"/>
      <c r="O393" s="19"/>
    </row>
    <row r="394" ht="14.25" customHeight="1">
      <c r="A394" s="8"/>
      <c r="B394" s="15"/>
      <c r="E394" s="19"/>
      <c r="F394" s="19"/>
      <c r="G394" s="19"/>
      <c r="H394" s="19"/>
      <c r="I394" s="8"/>
      <c r="J394" s="19"/>
      <c r="K394" s="19"/>
      <c r="L394" s="19"/>
      <c r="M394" s="19"/>
      <c r="N394" s="19"/>
      <c r="O394" s="19"/>
    </row>
    <row r="395" ht="14.25" customHeight="1">
      <c r="A395" s="8"/>
      <c r="B395" s="15"/>
      <c r="E395" s="19"/>
      <c r="F395" s="19"/>
      <c r="G395" s="19"/>
      <c r="H395" s="19"/>
      <c r="I395" s="8"/>
      <c r="J395" s="19"/>
      <c r="K395" s="19"/>
      <c r="L395" s="19"/>
      <c r="M395" s="19"/>
      <c r="N395" s="19"/>
      <c r="O395" s="19"/>
    </row>
    <row r="396" ht="14.25" customHeight="1">
      <c r="A396" s="8"/>
      <c r="B396" s="15"/>
      <c r="E396" s="19"/>
      <c r="F396" s="19"/>
      <c r="G396" s="19"/>
      <c r="H396" s="19"/>
      <c r="I396" s="8"/>
      <c r="J396" s="19"/>
      <c r="K396" s="19"/>
      <c r="L396" s="19"/>
      <c r="M396" s="19"/>
      <c r="N396" s="19"/>
      <c r="O396" s="19"/>
    </row>
    <row r="397" ht="14.25" customHeight="1">
      <c r="A397" s="8"/>
      <c r="B397" s="15"/>
      <c r="E397" s="19"/>
      <c r="F397" s="19"/>
      <c r="G397" s="19"/>
      <c r="H397" s="19"/>
      <c r="I397" s="8"/>
      <c r="J397" s="19"/>
      <c r="K397" s="19"/>
      <c r="L397" s="19"/>
      <c r="M397" s="19"/>
      <c r="N397" s="19"/>
      <c r="O397" s="19"/>
    </row>
    <row r="398" ht="14.25" customHeight="1">
      <c r="A398" s="8"/>
      <c r="B398" s="15"/>
      <c r="E398" s="19"/>
      <c r="F398" s="19"/>
      <c r="G398" s="19"/>
      <c r="H398" s="19"/>
      <c r="I398" s="8"/>
      <c r="J398" s="19"/>
      <c r="K398" s="19"/>
      <c r="L398" s="19"/>
      <c r="M398" s="19"/>
      <c r="N398" s="19"/>
      <c r="O398" s="19"/>
    </row>
    <row r="399" ht="14.25" customHeight="1">
      <c r="A399" s="8"/>
      <c r="B399" s="15"/>
      <c r="E399" s="19"/>
      <c r="F399" s="19"/>
      <c r="G399" s="19"/>
      <c r="H399" s="19"/>
      <c r="I399" s="8"/>
      <c r="J399" s="19"/>
      <c r="K399" s="19"/>
      <c r="L399" s="19"/>
      <c r="M399" s="19"/>
      <c r="N399" s="19"/>
      <c r="O399" s="19"/>
    </row>
    <row r="400" ht="14.25" customHeight="1">
      <c r="A400" s="8"/>
      <c r="B400" s="15"/>
      <c r="E400" s="19"/>
      <c r="F400" s="19"/>
      <c r="G400" s="19"/>
      <c r="H400" s="19"/>
      <c r="I400" s="8"/>
      <c r="J400" s="19"/>
      <c r="K400" s="19"/>
      <c r="L400" s="19"/>
      <c r="M400" s="19"/>
      <c r="N400" s="19"/>
      <c r="O400" s="19"/>
    </row>
    <row r="401" ht="14.25" customHeight="1">
      <c r="A401" s="8"/>
      <c r="B401" s="15"/>
      <c r="E401" s="19"/>
      <c r="F401" s="19"/>
      <c r="G401" s="19"/>
      <c r="H401" s="19"/>
      <c r="I401" s="8"/>
      <c r="J401" s="19"/>
      <c r="K401" s="19"/>
      <c r="L401" s="19"/>
      <c r="M401" s="19"/>
      <c r="N401" s="19"/>
      <c r="O401" s="19"/>
    </row>
    <row r="402" ht="14.25" customHeight="1">
      <c r="A402" s="8"/>
      <c r="B402" s="15"/>
      <c r="E402" s="19"/>
      <c r="F402" s="19"/>
      <c r="G402" s="19"/>
      <c r="H402" s="19"/>
      <c r="I402" s="8"/>
      <c r="J402" s="19"/>
      <c r="K402" s="19"/>
      <c r="L402" s="19"/>
      <c r="M402" s="19"/>
      <c r="N402" s="19"/>
      <c r="O402" s="19"/>
    </row>
    <row r="403" ht="14.25" customHeight="1">
      <c r="A403" s="8"/>
      <c r="B403" s="15"/>
      <c r="E403" s="19"/>
      <c r="F403" s="19"/>
      <c r="G403" s="19"/>
      <c r="H403" s="19"/>
      <c r="I403" s="8"/>
      <c r="J403" s="19"/>
      <c r="K403" s="19"/>
      <c r="L403" s="19"/>
      <c r="M403" s="19"/>
      <c r="N403" s="19"/>
      <c r="O403" s="19"/>
    </row>
    <row r="404" ht="14.25" customHeight="1">
      <c r="A404" s="8"/>
      <c r="B404" s="15"/>
      <c r="E404" s="19"/>
      <c r="F404" s="19"/>
      <c r="G404" s="19"/>
      <c r="H404" s="19"/>
      <c r="I404" s="8"/>
      <c r="J404" s="19"/>
      <c r="K404" s="19"/>
      <c r="L404" s="19"/>
      <c r="M404" s="19"/>
      <c r="N404" s="19"/>
      <c r="O404" s="19"/>
    </row>
    <row r="405" ht="14.25" customHeight="1">
      <c r="A405" s="8"/>
      <c r="B405" s="15"/>
      <c r="E405" s="19"/>
      <c r="F405" s="19"/>
      <c r="G405" s="19"/>
      <c r="H405" s="19"/>
      <c r="I405" s="8"/>
      <c r="J405" s="19"/>
      <c r="K405" s="19"/>
      <c r="L405" s="19"/>
      <c r="M405" s="19"/>
      <c r="N405" s="19"/>
      <c r="O405" s="19"/>
    </row>
    <row r="406" ht="14.25" customHeight="1">
      <c r="A406" s="8"/>
      <c r="B406" s="15"/>
      <c r="E406" s="19"/>
      <c r="F406" s="19"/>
      <c r="G406" s="19"/>
      <c r="H406" s="19"/>
      <c r="I406" s="8"/>
      <c r="J406" s="19"/>
      <c r="K406" s="19"/>
      <c r="L406" s="19"/>
      <c r="M406" s="19"/>
      <c r="N406" s="19"/>
      <c r="O406" s="19"/>
    </row>
    <row r="407" ht="14.25" customHeight="1">
      <c r="A407" s="8"/>
      <c r="B407" s="15"/>
      <c r="E407" s="19"/>
      <c r="F407" s="19"/>
      <c r="G407" s="19"/>
      <c r="H407" s="19"/>
      <c r="I407" s="8"/>
      <c r="J407" s="19"/>
      <c r="K407" s="19"/>
      <c r="L407" s="19"/>
      <c r="M407" s="19"/>
      <c r="N407" s="19"/>
      <c r="O407" s="19"/>
    </row>
    <row r="408" ht="14.25" customHeight="1">
      <c r="A408" s="8"/>
      <c r="B408" s="15"/>
      <c r="E408" s="19"/>
      <c r="F408" s="19"/>
      <c r="G408" s="19"/>
      <c r="H408" s="19"/>
      <c r="I408" s="8"/>
      <c r="J408" s="19"/>
      <c r="K408" s="19"/>
      <c r="L408" s="19"/>
      <c r="M408" s="19"/>
      <c r="N408" s="19"/>
      <c r="O408" s="19"/>
    </row>
    <row r="409" ht="14.25" customHeight="1">
      <c r="A409" s="8"/>
      <c r="B409" s="15"/>
      <c r="E409" s="19"/>
      <c r="F409" s="19"/>
      <c r="G409" s="19"/>
      <c r="H409" s="19"/>
      <c r="I409" s="8"/>
      <c r="J409" s="19"/>
      <c r="K409" s="19"/>
      <c r="L409" s="19"/>
      <c r="M409" s="19"/>
      <c r="N409" s="19"/>
      <c r="O409" s="19"/>
    </row>
    <row r="410" ht="14.25" customHeight="1">
      <c r="A410" s="8"/>
      <c r="B410" s="15"/>
      <c r="E410" s="19"/>
      <c r="F410" s="19"/>
      <c r="G410" s="19"/>
      <c r="H410" s="19"/>
      <c r="I410" s="8"/>
      <c r="J410" s="19"/>
      <c r="K410" s="19"/>
      <c r="L410" s="19"/>
      <c r="M410" s="19"/>
      <c r="N410" s="19"/>
      <c r="O410" s="19"/>
    </row>
    <row r="411" ht="14.25" customHeight="1">
      <c r="A411" s="8"/>
      <c r="B411" s="15"/>
      <c r="E411" s="19"/>
      <c r="F411" s="19"/>
      <c r="G411" s="19"/>
      <c r="H411" s="19"/>
      <c r="I411" s="8"/>
      <c r="J411" s="19"/>
      <c r="K411" s="19"/>
      <c r="L411" s="19"/>
      <c r="M411" s="19"/>
      <c r="N411" s="19"/>
      <c r="O411" s="19"/>
    </row>
    <row r="412" ht="14.25" customHeight="1">
      <c r="A412" s="8"/>
      <c r="B412" s="15"/>
      <c r="E412" s="19"/>
      <c r="F412" s="19"/>
      <c r="G412" s="19"/>
      <c r="H412" s="19"/>
      <c r="I412" s="8"/>
      <c r="J412" s="19"/>
      <c r="K412" s="19"/>
      <c r="L412" s="19"/>
      <c r="M412" s="19"/>
      <c r="N412" s="19"/>
      <c r="O412" s="19"/>
    </row>
    <row r="413" ht="14.25" customHeight="1">
      <c r="A413" s="8"/>
      <c r="B413" s="15"/>
      <c r="E413" s="19"/>
      <c r="F413" s="19"/>
      <c r="G413" s="19"/>
      <c r="H413" s="19"/>
      <c r="I413" s="8"/>
      <c r="J413" s="19"/>
      <c r="K413" s="19"/>
      <c r="L413" s="19"/>
      <c r="M413" s="19"/>
      <c r="N413" s="19"/>
      <c r="O413" s="19"/>
    </row>
    <row r="414" ht="14.25" customHeight="1">
      <c r="A414" s="8"/>
      <c r="B414" s="15"/>
      <c r="E414" s="19"/>
      <c r="F414" s="19"/>
      <c r="G414" s="19"/>
      <c r="H414" s="19"/>
      <c r="I414" s="8"/>
      <c r="J414" s="19"/>
      <c r="K414" s="19"/>
      <c r="L414" s="19"/>
      <c r="M414" s="19"/>
      <c r="N414" s="19"/>
      <c r="O414" s="19"/>
    </row>
    <row r="415" ht="14.25" customHeight="1">
      <c r="A415" s="8"/>
      <c r="B415" s="15"/>
      <c r="E415" s="19"/>
      <c r="F415" s="19"/>
      <c r="G415" s="19"/>
      <c r="H415" s="19"/>
      <c r="I415" s="8"/>
      <c r="J415" s="19"/>
      <c r="K415" s="19"/>
      <c r="L415" s="19"/>
      <c r="M415" s="19"/>
      <c r="N415" s="19"/>
      <c r="O415" s="19"/>
    </row>
    <row r="416" ht="14.25" customHeight="1">
      <c r="A416" s="8"/>
      <c r="B416" s="15"/>
      <c r="E416" s="19"/>
      <c r="F416" s="19"/>
      <c r="G416" s="19"/>
      <c r="H416" s="19"/>
      <c r="I416" s="8"/>
      <c r="J416" s="19"/>
      <c r="K416" s="19"/>
      <c r="L416" s="19"/>
      <c r="M416" s="19"/>
      <c r="N416" s="19"/>
      <c r="O416" s="19"/>
    </row>
    <row r="417" ht="14.25" customHeight="1">
      <c r="A417" s="8"/>
      <c r="B417" s="15"/>
      <c r="E417" s="19"/>
      <c r="F417" s="19"/>
      <c r="G417" s="19"/>
      <c r="H417" s="19"/>
      <c r="I417" s="8"/>
      <c r="J417" s="19"/>
      <c r="K417" s="19"/>
      <c r="L417" s="19"/>
      <c r="M417" s="19"/>
      <c r="N417" s="19"/>
      <c r="O417" s="19"/>
    </row>
    <row r="418" ht="14.25" customHeight="1">
      <c r="A418" s="8"/>
      <c r="B418" s="15"/>
      <c r="E418" s="19"/>
      <c r="F418" s="19"/>
      <c r="G418" s="19"/>
      <c r="H418" s="19"/>
      <c r="I418" s="8"/>
      <c r="J418" s="19"/>
      <c r="K418" s="19"/>
      <c r="L418" s="19"/>
      <c r="M418" s="19"/>
      <c r="N418" s="19"/>
      <c r="O418" s="19"/>
    </row>
    <row r="419" ht="14.25" customHeight="1">
      <c r="A419" s="8"/>
      <c r="B419" s="15"/>
      <c r="E419" s="19"/>
      <c r="F419" s="19"/>
      <c r="G419" s="19"/>
      <c r="H419" s="19"/>
      <c r="I419" s="8"/>
      <c r="J419" s="19"/>
      <c r="K419" s="19"/>
      <c r="L419" s="19"/>
      <c r="M419" s="19"/>
      <c r="N419" s="19"/>
      <c r="O419" s="19"/>
    </row>
    <row r="420" ht="14.25" customHeight="1">
      <c r="A420" s="8"/>
      <c r="B420" s="15"/>
      <c r="E420" s="19"/>
      <c r="F420" s="19"/>
      <c r="G420" s="19"/>
      <c r="H420" s="19"/>
      <c r="I420" s="8"/>
      <c r="J420" s="19"/>
      <c r="K420" s="19"/>
      <c r="L420" s="19"/>
      <c r="M420" s="19"/>
      <c r="N420" s="19"/>
      <c r="O420" s="19"/>
    </row>
    <row r="421" ht="14.25" customHeight="1">
      <c r="A421" s="8"/>
      <c r="B421" s="15"/>
      <c r="E421" s="19"/>
      <c r="F421" s="19"/>
      <c r="G421" s="19"/>
      <c r="H421" s="19"/>
      <c r="I421" s="8"/>
      <c r="J421" s="19"/>
      <c r="K421" s="19"/>
      <c r="L421" s="19"/>
      <c r="M421" s="19"/>
      <c r="N421" s="19"/>
      <c r="O421" s="19"/>
    </row>
    <row r="422" ht="14.25" customHeight="1">
      <c r="A422" s="8"/>
      <c r="B422" s="15"/>
      <c r="E422" s="19"/>
      <c r="F422" s="19"/>
      <c r="G422" s="19"/>
      <c r="H422" s="19"/>
      <c r="I422" s="8"/>
      <c r="J422" s="19"/>
      <c r="K422" s="19"/>
      <c r="L422" s="19"/>
      <c r="M422" s="19"/>
      <c r="N422" s="19"/>
      <c r="O422" s="19"/>
    </row>
    <row r="423" ht="14.25" customHeight="1">
      <c r="A423" s="8"/>
      <c r="B423" s="15"/>
      <c r="E423" s="19"/>
      <c r="F423" s="19"/>
      <c r="G423" s="19"/>
      <c r="H423" s="19"/>
      <c r="I423" s="8"/>
      <c r="J423" s="19"/>
      <c r="K423" s="19"/>
      <c r="L423" s="19"/>
      <c r="M423" s="19"/>
      <c r="N423" s="19"/>
      <c r="O423" s="19"/>
    </row>
    <row r="424" ht="14.25" customHeight="1">
      <c r="A424" s="8"/>
      <c r="B424" s="15"/>
      <c r="E424" s="19"/>
      <c r="F424" s="19"/>
      <c r="G424" s="19"/>
      <c r="H424" s="19"/>
      <c r="I424" s="8"/>
      <c r="J424" s="19"/>
      <c r="K424" s="19"/>
      <c r="L424" s="19"/>
      <c r="M424" s="19"/>
      <c r="N424" s="19"/>
      <c r="O424" s="19"/>
    </row>
    <row r="425" ht="14.25" customHeight="1">
      <c r="A425" s="8"/>
      <c r="B425" s="15"/>
      <c r="E425" s="19"/>
      <c r="F425" s="19"/>
      <c r="G425" s="19"/>
      <c r="H425" s="19"/>
      <c r="I425" s="8"/>
      <c r="J425" s="19"/>
      <c r="K425" s="19"/>
      <c r="L425" s="19"/>
      <c r="M425" s="19"/>
      <c r="N425" s="19"/>
      <c r="O425" s="19"/>
    </row>
    <row r="426" ht="14.25" customHeight="1">
      <c r="A426" s="8"/>
      <c r="B426" s="15"/>
      <c r="E426" s="19"/>
      <c r="F426" s="19"/>
      <c r="G426" s="19"/>
      <c r="H426" s="19"/>
      <c r="I426" s="8"/>
      <c r="J426" s="19"/>
      <c r="K426" s="19"/>
      <c r="L426" s="19"/>
      <c r="M426" s="19"/>
      <c r="N426" s="19"/>
      <c r="O426" s="19"/>
    </row>
    <row r="427" ht="14.25" customHeight="1">
      <c r="A427" s="8"/>
      <c r="B427" s="15"/>
      <c r="E427" s="19"/>
      <c r="F427" s="19"/>
      <c r="G427" s="19"/>
      <c r="H427" s="19"/>
      <c r="I427" s="8"/>
      <c r="J427" s="19"/>
      <c r="K427" s="19"/>
      <c r="L427" s="19"/>
      <c r="M427" s="19"/>
      <c r="N427" s="19"/>
      <c r="O427" s="19"/>
    </row>
    <row r="428" ht="14.25" customHeight="1">
      <c r="A428" s="8"/>
      <c r="B428" s="15"/>
      <c r="E428" s="19"/>
      <c r="F428" s="19"/>
      <c r="G428" s="19"/>
      <c r="H428" s="19"/>
      <c r="I428" s="8"/>
      <c r="J428" s="19"/>
      <c r="K428" s="19"/>
      <c r="L428" s="19"/>
      <c r="M428" s="19"/>
      <c r="N428" s="19"/>
      <c r="O428" s="19"/>
    </row>
    <row r="429" ht="14.25" customHeight="1">
      <c r="A429" s="8"/>
      <c r="B429" s="15"/>
      <c r="E429" s="19"/>
      <c r="F429" s="19"/>
      <c r="G429" s="19"/>
      <c r="H429" s="19"/>
      <c r="I429" s="8"/>
      <c r="J429" s="19"/>
      <c r="K429" s="19"/>
      <c r="L429" s="19"/>
      <c r="M429" s="19"/>
      <c r="N429" s="19"/>
      <c r="O429" s="19"/>
    </row>
    <row r="430" ht="14.25" customHeight="1">
      <c r="A430" s="8"/>
      <c r="B430" s="15"/>
      <c r="E430" s="19"/>
      <c r="F430" s="19"/>
      <c r="G430" s="19"/>
      <c r="H430" s="19"/>
      <c r="I430" s="8"/>
      <c r="J430" s="19"/>
      <c r="K430" s="19"/>
      <c r="L430" s="19"/>
      <c r="M430" s="19"/>
      <c r="N430" s="19"/>
      <c r="O430" s="19"/>
    </row>
    <row r="431" ht="14.25" customHeight="1">
      <c r="A431" s="8"/>
      <c r="B431" s="15"/>
      <c r="E431" s="19"/>
      <c r="F431" s="19"/>
      <c r="G431" s="19"/>
      <c r="H431" s="19"/>
      <c r="I431" s="8"/>
      <c r="J431" s="19"/>
      <c r="K431" s="19"/>
      <c r="L431" s="19"/>
      <c r="M431" s="19"/>
      <c r="N431" s="19"/>
      <c r="O431" s="19"/>
    </row>
    <row r="432" ht="14.25" customHeight="1">
      <c r="A432" s="8"/>
      <c r="B432" s="15"/>
      <c r="E432" s="19"/>
      <c r="F432" s="19"/>
      <c r="G432" s="19"/>
      <c r="H432" s="19"/>
      <c r="I432" s="8"/>
      <c r="J432" s="19"/>
      <c r="K432" s="19"/>
      <c r="L432" s="19"/>
      <c r="M432" s="19"/>
      <c r="N432" s="19"/>
      <c r="O432" s="19"/>
    </row>
    <row r="433" ht="14.25" customHeight="1">
      <c r="A433" s="8"/>
      <c r="B433" s="15"/>
      <c r="E433" s="19"/>
      <c r="F433" s="19"/>
      <c r="G433" s="19"/>
      <c r="H433" s="19"/>
      <c r="I433" s="8"/>
      <c r="J433" s="19"/>
      <c r="K433" s="19"/>
      <c r="L433" s="19"/>
      <c r="M433" s="19"/>
      <c r="N433" s="19"/>
      <c r="O433" s="19"/>
    </row>
    <row r="434" ht="14.25" customHeight="1">
      <c r="A434" s="8"/>
      <c r="B434" s="15"/>
      <c r="E434" s="19"/>
      <c r="F434" s="19"/>
      <c r="G434" s="19"/>
      <c r="H434" s="19"/>
      <c r="I434" s="8"/>
      <c r="J434" s="19"/>
      <c r="K434" s="19"/>
      <c r="L434" s="19"/>
      <c r="M434" s="19"/>
      <c r="N434" s="19"/>
      <c r="O434" s="19"/>
    </row>
    <row r="435" ht="14.25" customHeight="1">
      <c r="A435" s="8"/>
      <c r="B435" s="15"/>
      <c r="E435" s="19"/>
      <c r="F435" s="19"/>
      <c r="G435" s="19"/>
      <c r="H435" s="19"/>
      <c r="I435" s="8"/>
      <c r="J435" s="19"/>
      <c r="K435" s="19"/>
      <c r="L435" s="19"/>
      <c r="M435" s="19"/>
      <c r="N435" s="19"/>
      <c r="O435" s="19"/>
    </row>
    <row r="436" ht="14.25" customHeight="1">
      <c r="A436" s="8"/>
      <c r="B436" s="15"/>
      <c r="E436" s="19"/>
      <c r="F436" s="19"/>
      <c r="G436" s="19"/>
      <c r="H436" s="19"/>
      <c r="I436" s="8"/>
      <c r="J436" s="19"/>
      <c r="K436" s="19"/>
      <c r="L436" s="19"/>
      <c r="M436" s="19"/>
      <c r="N436" s="19"/>
      <c r="O436" s="19"/>
    </row>
    <row r="437" ht="14.25" customHeight="1">
      <c r="A437" s="8"/>
      <c r="B437" s="15"/>
      <c r="E437" s="19"/>
      <c r="F437" s="19"/>
      <c r="G437" s="19"/>
      <c r="H437" s="19"/>
      <c r="I437" s="8"/>
      <c r="J437" s="19"/>
      <c r="K437" s="19"/>
      <c r="L437" s="19"/>
      <c r="M437" s="19"/>
      <c r="N437" s="19"/>
      <c r="O437" s="19"/>
    </row>
    <row r="438" ht="14.25" customHeight="1">
      <c r="A438" s="8"/>
      <c r="B438" s="15"/>
      <c r="E438" s="19"/>
      <c r="F438" s="19"/>
      <c r="G438" s="19"/>
      <c r="H438" s="19"/>
      <c r="I438" s="8"/>
      <c r="J438" s="19"/>
      <c r="K438" s="19"/>
      <c r="L438" s="19"/>
      <c r="M438" s="19"/>
      <c r="N438" s="19"/>
      <c r="O438" s="19"/>
    </row>
    <row r="439" ht="14.25" customHeight="1">
      <c r="A439" s="8"/>
      <c r="B439" s="15"/>
      <c r="E439" s="19"/>
      <c r="F439" s="19"/>
      <c r="G439" s="19"/>
      <c r="H439" s="19"/>
      <c r="I439" s="8"/>
      <c r="J439" s="19"/>
      <c r="K439" s="19"/>
      <c r="L439" s="19"/>
      <c r="M439" s="19"/>
      <c r="N439" s="19"/>
      <c r="O439" s="19"/>
    </row>
    <row r="440" ht="14.25" customHeight="1">
      <c r="A440" s="8"/>
      <c r="B440" s="15"/>
      <c r="E440" s="19"/>
      <c r="F440" s="19"/>
      <c r="G440" s="19"/>
      <c r="H440" s="19"/>
      <c r="I440" s="8"/>
      <c r="J440" s="19"/>
      <c r="K440" s="19"/>
      <c r="L440" s="19"/>
      <c r="M440" s="19"/>
      <c r="N440" s="19"/>
      <c r="O440" s="19"/>
    </row>
    <row r="441" ht="14.25" customHeight="1">
      <c r="A441" s="8"/>
      <c r="B441" s="15"/>
      <c r="E441" s="19"/>
      <c r="F441" s="19"/>
      <c r="G441" s="19"/>
      <c r="H441" s="19"/>
      <c r="I441" s="8"/>
      <c r="J441" s="19"/>
      <c r="K441" s="19"/>
      <c r="L441" s="19"/>
      <c r="M441" s="19"/>
      <c r="N441" s="19"/>
      <c r="O441" s="19"/>
    </row>
    <row r="442" ht="14.25" customHeight="1">
      <c r="A442" s="8"/>
      <c r="B442" s="15"/>
      <c r="E442" s="19"/>
      <c r="F442" s="19"/>
      <c r="G442" s="19"/>
      <c r="H442" s="19"/>
      <c r="I442" s="8"/>
      <c r="J442" s="19"/>
      <c r="K442" s="19"/>
      <c r="L442" s="19"/>
      <c r="M442" s="19"/>
      <c r="N442" s="19"/>
      <c r="O442" s="19"/>
    </row>
    <row r="443" ht="14.25" customHeight="1">
      <c r="A443" s="8"/>
      <c r="B443" s="15"/>
      <c r="E443" s="19"/>
      <c r="F443" s="19"/>
      <c r="G443" s="19"/>
      <c r="H443" s="19"/>
      <c r="I443" s="8"/>
      <c r="J443" s="19"/>
      <c r="K443" s="19"/>
      <c r="L443" s="19"/>
      <c r="M443" s="19"/>
      <c r="N443" s="19"/>
      <c r="O443" s="19"/>
    </row>
    <row r="444" ht="14.25" customHeight="1">
      <c r="A444" s="8"/>
      <c r="B444" s="15"/>
      <c r="E444" s="19"/>
      <c r="F444" s="19"/>
      <c r="G444" s="19"/>
      <c r="H444" s="19"/>
      <c r="I444" s="8"/>
      <c r="J444" s="19"/>
      <c r="K444" s="19"/>
      <c r="L444" s="19"/>
      <c r="M444" s="19"/>
      <c r="N444" s="19"/>
      <c r="O444" s="19"/>
    </row>
    <row r="445" ht="14.25" customHeight="1">
      <c r="A445" s="8"/>
      <c r="B445" s="15"/>
      <c r="E445" s="19"/>
      <c r="F445" s="19"/>
      <c r="G445" s="19"/>
      <c r="H445" s="19"/>
      <c r="I445" s="8"/>
      <c r="J445" s="19"/>
      <c r="K445" s="19"/>
      <c r="L445" s="19"/>
      <c r="M445" s="19"/>
      <c r="N445" s="19"/>
      <c r="O445" s="19"/>
    </row>
    <row r="446" ht="14.25" customHeight="1">
      <c r="A446" s="8"/>
      <c r="B446" s="15"/>
      <c r="E446" s="19"/>
      <c r="F446" s="19"/>
      <c r="G446" s="19"/>
      <c r="H446" s="19"/>
      <c r="I446" s="8"/>
      <c r="J446" s="19"/>
      <c r="K446" s="19"/>
      <c r="L446" s="19"/>
      <c r="M446" s="19"/>
      <c r="N446" s="19"/>
      <c r="O446" s="19"/>
    </row>
    <row r="447" ht="14.25" customHeight="1">
      <c r="A447" s="8"/>
      <c r="B447" s="15"/>
      <c r="E447" s="19"/>
      <c r="F447" s="19"/>
      <c r="G447" s="19"/>
      <c r="H447" s="19"/>
      <c r="I447" s="8"/>
      <c r="J447" s="19"/>
      <c r="K447" s="19"/>
      <c r="L447" s="19"/>
      <c r="M447" s="19"/>
      <c r="N447" s="19"/>
      <c r="O447" s="19"/>
    </row>
    <row r="448" ht="14.25" customHeight="1">
      <c r="A448" s="8"/>
      <c r="B448" s="15"/>
      <c r="E448" s="19"/>
      <c r="F448" s="19"/>
      <c r="G448" s="19"/>
      <c r="H448" s="19"/>
      <c r="I448" s="8"/>
      <c r="J448" s="19"/>
      <c r="K448" s="19"/>
      <c r="L448" s="19"/>
      <c r="M448" s="19"/>
      <c r="N448" s="19"/>
      <c r="O448" s="19"/>
    </row>
    <row r="449" ht="14.25" customHeight="1">
      <c r="A449" s="8"/>
      <c r="B449" s="15"/>
      <c r="E449" s="19"/>
      <c r="F449" s="19"/>
      <c r="G449" s="19"/>
      <c r="H449" s="19"/>
      <c r="I449" s="8"/>
      <c r="J449" s="19"/>
      <c r="K449" s="19"/>
      <c r="L449" s="19"/>
      <c r="M449" s="19"/>
      <c r="N449" s="19"/>
      <c r="O449" s="19"/>
    </row>
    <row r="450" ht="14.25" customHeight="1">
      <c r="A450" s="8"/>
      <c r="B450" s="15"/>
      <c r="E450" s="19"/>
      <c r="F450" s="19"/>
      <c r="G450" s="19"/>
      <c r="H450" s="19"/>
      <c r="I450" s="8"/>
      <c r="J450" s="19"/>
      <c r="K450" s="19"/>
      <c r="L450" s="19"/>
      <c r="M450" s="19"/>
      <c r="N450" s="19"/>
      <c r="O450" s="19"/>
    </row>
    <row r="451" ht="14.25" customHeight="1">
      <c r="A451" s="8"/>
      <c r="B451" s="15"/>
      <c r="E451" s="19"/>
      <c r="F451" s="19"/>
      <c r="G451" s="19"/>
      <c r="H451" s="19"/>
      <c r="I451" s="8"/>
      <c r="J451" s="19"/>
      <c r="K451" s="19"/>
      <c r="L451" s="19"/>
      <c r="M451" s="19"/>
      <c r="N451" s="19"/>
      <c r="O451" s="19"/>
    </row>
    <row r="452" ht="14.25" customHeight="1">
      <c r="A452" s="8"/>
      <c r="B452" s="15"/>
      <c r="E452" s="19"/>
      <c r="F452" s="19"/>
      <c r="G452" s="19"/>
      <c r="H452" s="19"/>
      <c r="I452" s="8"/>
      <c r="J452" s="19"/>
      <c r="K452" s="19"/>
      <c r="L452" s="19"/>
      <c r="M452" s="19"/>
      <c r="N452" s="19"/>
      <c r="O452" s="19"/>
    </row>
    <row r="453" ht="14.25" customHeight="1">
      <c r="A453" s="8"/>
      <c r="B453" s="15"/>
      <c r="E453" s="19"/>
      <c r="F453" s="19"/>
      <c r="G453" s="19"/>
      <c r="H453" s="19"/>
      <c r="I453" s="8"/>
      <c r="J453" s="19"/>
      <c r="K453" s="19"/>
      <c r="L453" s="19"/>
      <c r="M453" s="19"/>
      <c r="N453" s="19"/>
      <c r="O453" s="19"/>
    </row>
    <row r="454" ht="14.25" customHeight="1">
      <c r="A454" s="8"/>
      <c r="B454" s="15"/>
      <c r="E454" s="19"/>
      <c r="F454" s="19"/>
      <c r="G454" s="19"/>
      <c r="H454" s="19"/>
      <c r="I454" s="8"/>
      <c r="J454" s="19"/>
      <c r="K454" s="19"/>
      <c r="L454" s="19"/>
      <c r="M454" s="19"/>
      <c r="N454" s="19"/>
      <c r="O454" s="19"/>
    </row>
    <row r="455" ht="14.25" customHeight="1">
      <c r="A455" s="8"/>
      <c r="B455" s="15"/>
      <c r="E455" s="19"/>
      <c r="F455" s="19"/>
      <c r="G455" s="19"/>
      <c r="H455" s="19"/>
      <c r="I455" s="8"/>
      <c r="J455" s="19"/>
      <c r="K455" s="19"/>
      <c r="L455" s="19"/>
      <c r="M455" s="19"/>
      <c r="N455" s="19"/>
      <c r="O455" s="19"/>
    </row>
    <row r="456" ht="14.25" customHeight="1">
      <c r="A456" s="8"/>
      <c r="B456" s="15"/>
      <c r="E456" s="19"/>
      <c r="F456" s="19"/>
      <c r="G456" s="19"/>
      <c r="H456" s="19"/>
      <c r="I456" s="8"/>
      <c r="J456" s="19"/>
      <c r="K456" s="19"/>
      <c r="L456" s="19"/>
      <c r="M456" s="19"/>
      <c r="N456" s="19"/>
      <c r="O456" s="19"/>
    </row>
    <row r="457" ht="14.25" customHeight="1">
      <c r="A457" s="8"/>
      <c r="B457" s="15"/>
      <c r="E457" s="19"/>
      <c r="F457" s="19"/>
      <c r="G457" s="19"/>
      <c r="H457" s="19"/>
      <c r="I457" s="8"/>
      <c r="J457" s="19"/>
      <c r="K457" s="19"/>
      <c r="L457" s="19"/>
      <c r="M457" s="19"/>
      <c r="N457" s="19"/>
      <c r="O457" s="19"/>
    </row>
    <row r="458" ht="14.25" customHeight="1">
      <c r="A458" s="8"/>
      <c r="B458" s="15"/>
      <c r="E458" s="19"/>
      <c r="F458" s="19"/>
      <c r="G458" s="19"/>
      <c r="H458" s="19"/>
      <c r="I458" s="8"/>
      <c r="J458" s="19"/>
      <c r="K458" s="19"/>
      <c r="L458" s="19"/>
      <c r="M458" s="19"/>
      <c r="N458" s="19"/>
      <c r="O458" s="19"/>
    </row>
    <row r="459" ht="14.25" customHeight="1">
      <c r="A459" s="8"/>
      <c r="B459" s="15"/>
      <c r="E459" s="19"/>
      <c r="F459" s="19"/>
      <c r="G459" s="19"/>
      <c r="H459" s="19"/>
      <c r="I459" s="8"/>
      <c r="J459" s="19"/>
      <c r="K459" s="19"/>
      <c r="L459" s="19"/>
      <c r="M459" s="19"/>
      <c r="N459" s="19"/>
      <c r="O459" s="19"/>
    </row>
    <row r="460" ht="14.25" customHeight="1">
      <c r="A460" s="8"/>
      <c r="B460" s="15"/>
      <c r="E460" s="19"/>
      <c r="F460" s="19"/>
      <c r="G460" s="19"/>
      <c r="H460" s="19"/>
      <c r="I460" s="8"/>
      <c r="J460" s="19"/>
      <c r="K460" s="19"/>
      <c r="L460" s="19"/>
      <c r="M460" s="19"/>
      <c r="N460" s="19"/>
      <c r="O460" s="19"/>
    </row>
    <row r="461" ht="14.25" customHeight="1">
      <c r="A461" s="8"/>
      <c r="B461" s="15"/>
      <c r="E461" s="19"/>
      <c r="F461" s="19"/>
      <c r="G461" s="19"/>
      <c r="H461" s="19"/>
      <c r="I461" s="8"/>
      <c r="J461" s="19"/>
      <c r="K461" s="19"/>
      <c r="L461" s="19"/>
      <c r="M461" s="19"/>
      <c r="N461" s="19"/>
      <c r="O461" s="19"/>
    </row>
    <row r="462" ht="14.25" customHeight="1">
      <c r="A462" s="8"/>
      <c r="B462" s="15"/>
      <c r="E462" s="19"/>
      <c r="F462" s="19"/>
      <c r="G462" s="19"/>
      <c r="H462" s="19"/>
      <c r="I462" s="8"/>
      <c r="J462" s="19"/>
      <c r="K462" s="19"/>
      <c r="L462" s="19"/>
      <c r="M462" s="19"/>
      <c r="N462" s="19"/>
      <c r="O462" s="19"/>
    </row>
    <row r="463" ht="14.25" customHeight="1">
      <c r="A463" s="8"/>
      <c r="B463" s="15"/>
      <c r="E463" s="19"/>
      <c r="F463" s="19"/>
      <c r="G463" s="19"/>
      <c r="H463" s="19"/>
      <c r="I463" s="8"/>
      <c r="J463" s="19"/>
      <c r="K463" s="19"/>
      <c r="L463" s="19"/>
      <c r="M463" s="19"/>
      <c r="N463" s="19"/>
      <c r="O463" s="19"/>
    </row>
    <row r="464" ht="14.25" customHeight="1">
      <c r="A464" s="8"/>
      <c r="B464" s="15"/>
      <c r="E464" s="19"/>
      <c r="F464" s="19"/>
      <c r="G464" s="19"/>
      <c r="H464" s="19"/>
      <c r="I464" s="8"/>
      <c r="J464" s="19"/>
      <c r="K464" s="19"/>
      <c r="L464" s="19"/>
      <c r="M464" s="19"/>
      <c r="N464" s="19"/>
      <c r="O464" s="19"/>
    </row>
    <row r="465" ht="14.25" customHeight="1">
      <c r="A465" s="8"/>
      <c r="B465" s="15"/>
      <c r="E465" s="19"/>
      <c r="F465" s="19"/>
      <c r="G465" s="19"/>
      <c r="H465" s="19"/>
      <c r="I465" s="8"/>
      <c r="J465" s="19"/>
      <c r="K465" s="19"/>
      <c r="L465" s="19"/>
      <c r="M465" s="19"/>
      <c r="N465" s="19"/>
      <c r="O465" s="19"/>
    </row>
    <row r="466" ht="14.25" customHeight="1">
      <c r="A466" s="8"/>
      <c r="B466" s="15"/>
      <c r="E466" s="19"/>
      <c r="F466" s="19"/>
      <c r="G466" s="19"/>
      <c r="H466" s="19"/>
      <c r="I466" s="8"/>
      <c r="J466" s="19"/>
      <c r="K466" s="19"/>
      <c r="L466" s="19"/>
      <c r="M466" s="19"/>
      <c r="N466" s="19"/>
      <c r="O466" s="19"/>
    </row>
    <row r="467" ht="14.25" customHeight="1">
      <c r="A467" s="8"/>
      <c r="B467" s="15"/>
      <c r="E467" s="19"/>
      <c r="F467" s="19"/>
      <c r="G467" s="19"/>
      <c r="H467" s="19"/>
      <c r="I467" s="8"/>
      <c r="J467" s="19"/>
      <c r="K467" s="19"/>
      <c r="L467" s="19"/>
      <c r="M467" s="19"/>
      <c r="N467" s="19"/>
      <c r="O467" s="19"/>
    </row>
    <row r="468" ht="14.25" customHeight="1">
      <c r="A468" s="8"/>
      <c r="B468" s="15"/>
      <c r="E468" s="19"/>
      <c r="F468" s="19"/>
      <c r="G468" s="19"/>
      <c r="H468" s="19"/>
      <c r="I468" s="8"/>
      <c r="J468" s="19"/>
      <c r="K468" s="19"/>
      <c r="L468" s="19"/>
      <c r="M468" s="19"/>
      <c r="N468" s="19"/>
      <c r="O468" s="19"/>
    </row>
    <row r="469" ht="14.25" customHeight="1">
      <c r="A469" s="8"/>
      <c r="B469" s="15"/>
      <c r="E469" s="19"/>
      <c r="F469" s="19"/>
      <c r="G469" s="19"/>
      <c r="H469" s="19"/>
      <c r="I469" s="8"/>
      <c r="J469" s="19"/>
      <c r="K469" s="19"/>
      <c r="L469" s="19"/>
      <c r="M469" s="19"/>
      <c r="N469" s="19"/>
      <c r="O469" s="19"/>
    </row>
    <row r="470" ht="14.25" customHeight="1">
      <c r="A470" s="8"/>
      <c r="B470" s="15"/>
      <c r="E470" s="19"/>
      <c r="F470" s="19"/>
      <c r="G470" s="19"/>
      <c r="H470" s="19"/>
      <c r="I470" s="8"/>
      <c r="J470" s="19"/>
      <c r="K470" s="19"/>
      <c r="L470" s="19"/>
      <c r="M470" s="19"/>
      <c r="N470" s="19"/>
      <c r="O470" s="19"/>
    </row>
    <row r="471" ht="14.25" customHeight="1">
      <c r="A471" s="8"/>
      <c r="B471" s="15"/>
      <c r="E471" s="19"/>
      <c r="F471" s="19"/>
      <c r="G471" s="19"/>
      <c r="H471" s="19"/>
      <c r="I471" s="8"/>
      <c r="J471" s="19"/>
      <c r="K471" s="19"/>
      <c r="L471" s="19"/>
      <c r="M471" s="19"/>
      <c r="N471" s="19"/>
      <c r="O471" s="19"/>
    </row>
    <row r="472" ht="14.25" customHeight="1">
      <c r="A472" s="8"/>
      <c r="B472" s="15"/>
      <c r="E472" s="19"/>
      <c r="F472" s="19"/>
      <c r="G472" s="19"/>
      <c r="H472" s="19"/>
      <c r="I472" s="8"/>
      <c r="J472" s="19"/>
      <c r="K472" s="19"/>
      <c r="L472" s="19"/>
      <c r="M472" s="19"/>
      <c r="N472" s="19"/>
      <c r="O472" s="19"/>
    </row>
    <row r="473" ht="14.25" customHeight="1">
      <c r="A473" s="8"/>
      <c r="B473" s="15"/>
      <c r="E473" s="19"/>
      <c r="F473" s="19"/>
      <c r="G473" s="19"/>
      <c r="H473" s="19"/>
      <c r="I473" s="8"/>
      <c r="J473" s="19"/>
      <c r="K473" s="19"/>
      <c r="L473" s="19"/>
      <c r="M473" s="19"/>
      <c r="N473" s="19"/>
      <c r="O473" s="19"/>
    </row>
    <row r="474" ht="14.25" customHeight="1">
      <c r="A474" s="8"/>
      <c r="B474" s="15"/>
      <c r="E474" s="19"/>
      <c r="F474" s="19"/>
      <c r="G474" s="19"/>
      <c r="H474" s="19"/>
      <c r="I474" s="8"/>
      <c r="J474" s="19"/>
      <c r="K474" s="19"/>
      <c r="L474" s="19"/>
      <c r="M474" s="19"/>
      <c r="N474" s="19"/>
      <c r="O474" s="19"/>
    </row>
    <row r="475" ht="14.25" customHeight="1">
      <c r="A475" s="8"/>
      <c r="B475" s="15"/>
      <c r="E475" s="19"/>
      <c r="F475" s="19"/>
      <c r="G475" s="19"/>
      <c r="H475" s="19"/>
      <c r="I475" s="8"/>
      <c r="J475" s="19"/>
      <c r="K475" s="19"/>
      <c r="L475" s="19"/>
      <c r="M475" s="19"/>
      <c r="N475" s="19"/>
      <c r="O475" s="19"/>
    </row>
    <row r="476" ht="14.25" customHeight="1">
      <c r="A476" s="8"/>
      <c r="B476" s="15"/>
      <c r="E476" s="19"/>
      <c r="F476" s="19"/>
      <c r="G476" s="19"/>
      <c r="H476" s="19"/>
      <c r="I476" s="8"/>
      <c r="J476" s="19"/>
      <c r="K476" s="19"/>
      <c r="L476" s="19"/>
      <c r="M476" s="19"/>
      <c r="N476" s="19"/>
      <c r="O476" s="19"/>
    </row>
    <row r="477" ht="14.25" customHeight="1">
      <c r="A477" s="8"/>
      <c r="B477" s="15"/>
      <c r="E477" s="19"/>
      <c r="F477" s="19"/>
      <c r="G477" s="19"/>
      <c r="H477" s="19"/>
      <c r="I477" s="8"/>
      <c r="J477" s="19"/>
      <c r="K477" s="19"/>
      <c r="L477" s="19"/>
      <c r="M477" s="19"/>
      <c r="N477" s="19"/>
      <c r="O477" s="19"/>
    </row>
    <row r="478" ht="14.25" customHeight="1">
      <c r="A478" s="8"/>
      <c r="B478" s="15"/>
      <c r="E478" s="19"/>
      <c r="F478" s="19"/>
      <c r="G478" s="19"/>
      <c r="H478" s="19"/>
      <c r="I478" s="8"/>
      <c r="J478" s="19"/>
      <c r="K478" s="19"/>
      <c r="L478" s="19"/>
      <c r="M478" s="19"/>
      <c r="N478" s="19"/>
      <c r="O478" s="19"/>
    </row>
    <row r="479" ht="14.25" customHeight="1">
      <c r="A479" s="8"/>
      <c r="B479" s="15"/>
      <c r="E479" s="19"/>
      <c r="F479" s="19"/>
      <c r="G479" s="19"/>
      <c r="H479" s="19"/>
      <c r="I479" s="8"/>
      <c r="J479" s="19"/>
      <c r="K479" s="19"/>
      <c r="L479" s="19"/>
      <c r="M479" s="19"/>
      <c r="N479" s="19"/>
      <c r="O479" s="19"/>
    </row>
    <row r="480" ht="14.25" customHeight="1">
      <c r="A480" s="8"/>
      <c r="B480" s="15"/>
      <c r="E480" s="19"/>
      <c r="F480" s="19"/>
      <c r="G480" s="19"/>
      <c r="H480" s="19"/>
      <c r="I480" s="8"/>
      <c r="J480" s="19"/>
      <c r="K480" s="19"/>
      <c r="L480" s="19"/>
      <c r="M480" s="19"/>
      <c r="N480" s="19"/>
      <c r="O480" s="19"/>
    </row>
    <row r="481" ht="14.25" customHeight="1">
      <c r="A481" s="8"/>
      <c r="B481" s="15"/>
      <c r="E481" s="19"/>
      <c r="F481" s="19"/>
      <c r="G481" s="19"/>
      <c r="H481" s="19"/>
      <c r="I481" s="8"/>
      <c r="J481" s="19"/>
      <c r="K481" s="19"/>
      <c r="L481" s="19"/>
      <c r="M481" s="19"/>
      <c r="N481" s="19"/>
      <c r="O481" s="19"/>
    </row>
    <row r="482" ht="14.25" customHeight="1">
      <c r="A482" s="8"/>
      <c r="B482" s="15"/>
      <c r="E482" s="19"/>
      <c r="F482" s="19"/>
      <c r="G482" s="19"/>
      <c r="H482" s="19"/>
      <c r="I482" s="8"/>
      <c r="J482" s="19"/>
      <c r="K482" s="19"/>
      <c r="L482" s="19"/>
      <c r="M482" s="19"/>
      <c r="N482" s="19"/>
      <c r="O482" s="19"/>
    </row>
    <row r="483" ht="14.25" customHeight="1">
      <c r="A483" s="8"/>
      <c r="B483" s="15"/>
      <c r="E483" s="19"/>
      <c r="F483" s="19"/>
      <c r="G483" s="19"/>
      <c r="H483" s="19"/>
      <c r="I483" s="8"/>
      <c r="J483" s="19"/>
      <c r="K483" s="19"/>
      <c r="L483" s="19"/>
      <c r="M483" s="19"/>
      <c r="N483" s="19"/>
      <c r="O483" s="19"/>
    </row>
    <row r="484" ht="14.25" customHeight="1">
      <c r="A484" s="8"/>
      <c r="B484" s="15"/>
      <c r="E484" s="19"/>
      <c r="F484" s="19"/>
      <c r="G484" s="19"/>
      <c r="H484" s="19"/>
      <c r="I484" s="8"/>
      <c r="J484" s="19"/>
      <c r="K484" s="19"/>
      <c r="L484" s="19"/>
      <c r="M484" s="19"/>
      <c r="N484" s="19"/>
      <c r="O484" s="19"/>
    </row>
    <row r="485" ht="14.25" customHeight="1">
      <c r="A485" s="8"/>
      <c r="B485" s="15"/>
      <c r="E485" s="19"/>
      <c r="F485" s="19"/>
      <c r="G485" s="19"/>
      <c r="H485" s="19"/>
      <c r="I485" s="8"/>
      <c r="J485" s="19"/>
      <c r="K485" s="19"/>
      <c r="L485" s="19"/>
      <c r="M485" s="19"/>
      <c r="N485" s="19"/>
      <c r="O485" s="19"/>
    </row>
    <row r="486" ht="14.25" customHeight="1">
      <c r="A486" s="8"/>
      <c r="B486" s="15"/>
      <c r="E486" s="19"/>
      <c r="F486" s="19"/>
      <c r="G486" s="19"/>
      <c r="H486" s="19"/>
      <c r="I486" s="8"/>
      <c r="J486" s="19"/>
      <c r="K486" s="19"/>
      <c r="L486" s="19"/>
      <c r="M486" s="19"/>
      <c r="N486" s="19"/>
      <c r="O486" s="19"/>
    </row>
    <row r="487" ht="14.25" customHeight="1">
      <c r="A487" s="8"/>
      <c r="B487" s="15"/>
      <c r="E487" s="19"/>
      <c r="F487" s="19"/>
      <c r="G487" s="19"/>
      <c r="H487" s="19"/>
      <c r="I487" s="8"/>
      <c r="J487" s="19"/>
      <c r="K487" s="19"/>
      <c r="L487" s="19"/>
      <c r="M487" s="19"/>
      <c r="N487" s="19"/>
      <c r="O487" s="19"/>
    </row>
    <row r="488" ht="14.25" customHeight="1">
      <c r="A488" s="8"/>
      <c r="B488" s="15"/>
      <c r="E488" s="19"/>
      <c r="F488" s="19"/>
      <c r="G488" s="19"/>
      <c r="H488" s="19"/>
      <c r="I488" s="8"/>
      <c r="J488" s="19"/>
      <c r="K488" s="19"/>
      <c r="L488" s="19"/>
      <c r="M488" s="19"/>
      <c r="N488" s="19"/>
      <c r="O488" s="19"/>
    </row>
    <row r="489" ht="14.25" customHeight="1">
      <c r="A489" s="8"/>
      <c r="B489" s="15"/>
      <c r="E489" s="19"/>
      <c r="F489" s="19"/>
      <c r="G489" s="19"/>
      <c r="H489" s="19"/>
      <c r="I489" s="8"/>
      <c r="J489" s="19"/>
      <c r="K489" s="19"/>
      <c r="L489" s="19"/>
      <c r="M489" s="19"/>
      <c r="N489" s="19"/>
      <c r="O489" s="19"/>
    </row>
    <row r="490" ht="14.25" customHeight="1">
      <c r="A490" s="8"/>
      <c r="B490" s="15"/>
      <c r="E490" s="19"/>
      <c r="F490" s="19"/>
      <c r="G490" s="19"/>
      <c r="H490" s="19"/>
      <c r="I490" s="8"/>
      <c r="J490" s="19"/>
      <c r="K490" s="19"/>
      <c r="L490" s="19"/>
      <c r="M490" s="19"/>
      <c r="N490" s="19"/>
      <c r="O490" s="19"/>
    </row>
    <row r="491" ht="14.25" customHeight="1">
      <c r="A491" s="8"/>
      <c r="B491" s="15"/>
      <c r="E491" s="19"/>
      <c r="F491" s="19"/>
      <c r="G491" s="19"/>
      <c r="H491" s="19"/>
      <c r="I491" s="8"/>
      <c r="J491" s="19"/>
      <c r="K491" s="19"/>
      <c r="L491" s="19"/>
      <c r="M491" s="19"/>
      <c r="N491" s="19"/>
      <c r="O491" s="19"/>
    </row>
    <row r="492" ht="14.25" customHeight="1">
      <c r="A492" s="8"/>
      <c r="B492" s="15"/>
      <c r="E492" s="19"/>
      <c r="F492" s="19"/>
      <c r="G492" s="19"/>
      <c r="H492" s="19"/>
      <c r="I492" s="8"/>
      <c r="J492" s="19"/>
      <c r="K492" s="19"/>
      <c r="L492" s="19"/>
      <c r="M492" s="19"/>
      <c r="N492" s="19"/>
      <c r="O492" s="19"/>
    </row>
    <row r="493" ht="14.25" customHeight="1">
      <c r="A493" s="8"/>
      <c r="B493" s="15"/>
      <c r="E493" s="19"/>
      <c r="F493" s="19"/>
      <c r="G493" s="19"/>
      <c r="H493" s="19"/>
      <c r="I493" s="8"/>
      <c r="J493" s="19"/>
      <c r="K493" s="19"/>
      <c r="L493" s="19"/>
      <c r="M493" s="19"/>
      <c r="N493" s="19"/>
      <c r="O493" s="19"/>
    </row>
    <row r="494" ht="14.25" customHeight="1">
      <c r="A494" s="8"/>
      <c r="B494" s="15"/>
      <c r="E494" s="19"/>
      <c r="F494" s="19"/>
      <c r="G494" s="19"/>
      <c r="H494" s="19"/>
      <c r="I494" s="8"/>
      <c r="J494" s="19"/>
      <c r="K494" s="19"/>
      <c r="L494" s="19"/>
      <c r="M494" s="19"/>
      <c r="N494" s="19"/>
      <c r="O494" s="19"/>
    </row>
    <row r="495" ht="14.25" customHeight="1">
      <c r="A495" s="8"/>
      <c r="B495" s="15"/>
      <c r="E495" s="19"/>
      <c r="F495" s="19"/>
      <c r="G495" s="19"/>
      <c r="H495" s="19"/>
      <c r="I495" s="8"/>
      <c r="J495" s="19"/>
      <c r="K495" s="19"/>
      <c r="L495" s="19"/>
      <c r="M495" s="19"/>
      <c r="N495" s="19"/>
      <c r="O495" s="19"/>
    </row>
    <row r="496" ht="14.25" customHeight="1">
      <c r="A496" s="8"/>
      <c r="B496" s="15"/>
      <c r="E496" s="19"/>
      <c r="F496" s="19"/>
      <c r="G496" s="19"/>
      <c r="H496" s="19"/>
      <c r="I496" s="8"/>
      <c r="J496" s="19"/>
      <c r="K496" s="19"/>
      <c r="L496" s="19"/>
      <c r="M496" s="19"/>
      <c r="N496" s="19"/>
      <c r="O496" s="19"/>
    </row>
    <row r="497" ht="14.25" customHeight="1">
      <c r="A497" s="8"/>
      <c r="B497" s="15"/>
      <c r="E497" s="19"/>
      <c r="F497" s="19"/>
      <c r="G497" s="19"/>
      <c r="H497" s="19"/>
      <c r="I497" s="8"/>
      <c r="J497" s="19"/>
      <c r="K497" s="19"/>
      <c r="L497" s="19"/>
      <c r="M497" s="19"/>
      <c r="N497" s="19"/>
      <c r="O497" s="19"/>
    </row>
    <row r="498" ht="14.25" customHeight="1">
      <c r="A498" s="8"/>
      <c r="B498" s="15"/>
      <c r="E498" s="19"/>
      <c r="F498" s="19"/>
      <c r="G498" s="19"/>
      <c r="H498" s="19"/>
      <c r="I498" s="8"/>
      <c r="J498" s="19"/>
      <c r="K498" s="19"/>
      <c r="L498" s="19"/>
      <c r="M498" s="19"/>
      <c r="N498" s="19"/>
      <c r="O498" s="19"/>
    </row>
    <row r="499" ht="14.25" customHeight="1">
      <c r="A499" s="8"/>
      <c r="B499" s="15"/>
      <c r="E499" s="19"/>
      <c r="F499" s="19"/>
      <c r="G499" s="19"/>
      <c r="H499" s="19"/>
      <c r="I499" s="8"/>
      <c r="J499" s="19"/>
      <c r="K499" s="19"/>
      <c r="L499" s="19"/>
      <c r="M499" s="19"/>
      <c r="N499" s="19"/>
      <c r="O499" s="19"/>
    </row>
    <row r="500" ht="14.25" customHeight="1">
      <c r="A500" s="8"/>
      <c r="B500" s="15"/>
      <c r="E500" s="19"/>
      <c r="F500" s="19"/>
      <c r="G500" s="19"/>
      <c r="H500" s="19"/>
      <c r="I500" s="8"/>
      <c r="J500" s="19"/>
      <c r="K500" s="19"/>
      <c r="L500" s="19"/>
      <c r="M500" s="19"/>
      <c r="N500" s="19"/>
      <c r="O500" s="19"/>
    </row>
    <row r="501" ht="14.25" customHeight="1">
      <c r="A501" s="8"/>
      <c r="B501" s="15"/>
      <c r="E501" s="19"/>
      <c r="F501" s="19"/>
      <c r="G501" s="19"/>
      <c r="H501" s="19"/>
      <c r="I501" s="8"/>
      <c r="J501" s="19"/>
      <c r="K501" s="19"/>
      <c r="L501" s="19"/>
      <c r="M501" s="19"/>
      <c r="N501" s="19"/>
      <c r="O501" s="19"/>
    </row>
    <row r="502" ht="14.25" customHeight="1">
      <c r="A502" s="8"/>
      <c r="B502" s="15"/>
      <c r="E502" s="19"/>
      <c r="F502" s="19"/>
      <c r="G502" s="19"/>
      <c r="H502" s="19"/>
      <c r="I502" s="8"/>
      <c r="J502" s="19"/>
      <c r="K502" s="19"/>
      <c r="L502" s="19"/>
      <c r="M502" s="19"/>
      <c r="N502" s="19"/>
      <c r="O502" s="19"/>
    </row>
    <row r="503" ht="14.25" customHeight="1">
      <c r="A503" s="8"/>
      <c r="B503" s="15"/>
      <c r="E503" s="19"/>
      <c r="F503" s="19"/>
      <c r="G503" s="19"/>
      <c r="H503" s="19"/>
      <c r="I503" s="8"/>
      <c r="J503" s="19"/>
      <c r="K503" s="19"/>
      <c r="L503" s="19"/>
      <c r="M503" s="19"/>
      <c r="N503" s="19"/>
      <c r="O503" s="19"/>
    </row>
    <row r="504" ht="14.25" customHeight="1">
      <c r="A504" s="8"/>
      <c r="B504" s="15"/>
      <c r="E504" s="19"/>
      <c r="F504" s="19"/>
      <c r="G504" s="19"/>
      <c r="H504" s="19"/>
      <c r="I504" s="8"/>
      <c r="J504" s="19"/>
      <c r="K504" s="19"/>
      <c r="L504" s="19"/>
      <c r="M504" s="19"/>
      <c r="N504" s="19"/>
      <c r="O504" s="19"/>
    </row>
    <row r="505" ht="14.25" customHeight="1">
      <c r="A505" s="8"/>
      <c r="B505" s="15"/>
      <c r="E505" s="19"/>
      <c r="F505" s="19"/>
      <c r="G505" s="19"/>
      <c r="H505" s="19"/>
      <c r="I505" s="8"/>
      <c r="J505" s="19"/>
      <c r="K505" s="19"/>
      <c r="L505" s="19"/>
      <c r="M505" s="19"/>
      <c r="N505" s="19"/>
      <c r="O505" s="19"/>
    </row>
    <row r="506" ht="14.25" customHeight="1">
      <c r="A506" s="8"/>
      <c r="B506" s="15"/>
      <c r="E506" s="19"/>
      <c r="F506" s="19"/>
      <c r="G506" s="19"/>
      <c r="H506" s="19"/>
      <c r="I506" s="8"/>
      <c r="J506" s="19"/>
      <c r="K506" s="19"/>
      <c r="L506" s="19"/>
      <c r="M506" s="19"/>
      <c r="N506" s="19"/>
      <c r="O506" s="19"/>
    </row>
    <row r="507" ht="14.25" customHeight="1">
      <c r="A507" s="8"/>
      <c r="B507" s="15"/>
      <c r="E507" s="19"/>
      <c r="F507" s="19"/>
      <c r="G507" s="19"/>
      <c r="H507" s="19"/>
      <c r="I507" s="8"/>
      <c r="J507" s="19"/>
      <c r="K507" s="19"/>
      <c r="L507" s="19"/>
      <c r="M507" s="19"/>
      <c r="N507" s="19"/>
      <c r="O507" s="19"/>
    </row>
    <row r="508" ht="14.25" customHeight="1">
      <c r="A508" s="8"/>
      <c r="B508" s="15"/>
      <c r="E508" s="19"/>
      <c r="F508" s="19"/>
      <c r="G508" s="19"/>
      <c r="H508" s="19"/>
      <c r="I508" s="8"/>
      <c r="J508" s="19"/>
      <c r="K508" s="19"/>
      <c r="L508" s="19"/>
      <c r="M508" s="19"/>
      <c r="N508" s="19"/>
      <c r="O508" s="19"/>
    </row>
    <row r="509" ht="14.25" customHeight="1">
      <c r="A509" s="8"/>
      <c r="B509" s="15"/>
      <c r="E509" s="19"/>
      <c r="F509" s="19"/>
      <c r="G509" s="19"/>
      <c r="H509" s="19"/>
      <c r="I509" s="8"/>
      <c r="J509" s="19"/>
      <c r="K509" s="19"/>
      <c r="L509" s="19"/>
      <c r="M509" s="19"/>
      <c r="N509" s="19"/>
      <c r="O509" s="19"/>
    </row>
    <row r="510" ht="14.25" customHeight="1">
      <c r="A510" s="8"/>
      <c r="B510" s="15"/>
      <c r="E510" s="19"/>
      <c r="F510" s="19"/>
      <c r="G510" s="19"/>
      <c r="H510" s="19"/>
      <c r="I510" s="8"/>
      <c r="J510" s="19"/>
      <c r="K510" s="19"/>
      <c r="L510" s="19"/>
      <c r="M510" s="19"/>
      <c r="N510" s="19"/>
      <c r="O510" s="19"/>
    </row>
    <row r="511" ht="14.25" customHeight="1">
      <c r="A511" s="8"/>
      <c r="B511" s="15"/>
      <c r="E511" s="19"/>
      <c r="F511" s="19"/>
      <c r="G511" s="19"/>
      <c r="H511" s="19"/>
      <c r="I511" s="8"/>
      <c r="J511" s="19"/>
      <c r="K511" s="19"/>
      <c r="L511" s="19"/>
      <c r="M511" s="19"/>
      <c r="N511" s="19"/>
      <c r="O511" s="19"/>
    </row>
    <row r="512" ht="14.25" customHeight="1">
      <c r="A512" s="8"/>
      <c r="B512" s="15"/>
      <c r="E512" s="19"/>
      <c r="F512" s="19"/>
      <c r="G512" s="19"/>
      <c r="H512" s="19"/>
      <c r="I512" s="8"/>
      <c r="J512" s="19"/>
      <c r="K512" s="19"/>
      <c r="L512" s="19"/>
      <c r="M512" s="19"/>
      <c r="N512" s="19"/>
      <c r="O512" s="19"/>
    </row>
    <row r="513" ht="14.25" customHeight="1">
      <c r="A513" s="8"/>
      <c r="B513" s="15"/>
      <c r="E513" s="19"/>
      <c r="F513" s="19"/>
      <c r="G513" s="19"/>
      <c r="H513" s="19"/>
      <c r="I513" s="8"/>
      <c r="J513" s="19"/>
      <c r="K513" s="19"/>
      <c r="L513" s="19"/>
      <c r="M513" s="19"/>
      <c r="N513" s="19"/>
      <c r="O513" s="19"/>
    </row>
    <row r="514" ht="14.25" customHeight="1">
      <c r="A514" s="8"/>
      <c r="B514" s="15"/>
      <c r="E514" s="19"/>
      <c r="F514" s="19"/>
      <c r="G514" s="19"/>
      <c r="H514" s="19"/>
      <c r="I514" s="8"/>
      <c r="J514" s="19"/>
      <c r="K514" s="19"/>
      <c r="L514" s="19"/>
      <c r="M514" s="19"/>
      <c r="N514" s="19"/>
      <c r="O514" s="19"/>
    </row>
    <row r="515" ht="14.25" customHeight="1">
      <c r="A515" s="8"/>
      <c r="B515" s="15"/>
      <c r="E515" s="19"/>
      <c r="F515" s="19"/>
      <c r="G515" s="19"/>
      <c r="H515" s="19"/>
      <c r="I515" s="8"/>
      <c r="J515" s="19"/>
      <c r="K515" s="19"/>
      <c r="L515" s="19"/>
      <c r="M515" s="19"/>
      <c r="N515" s="19"/>
      <c r="O515" s="19"/>
    </row>
    <row r="516" ht="14.25" customHeight="1">
      <c r="A516" s="8"/>
      <c r="B516" s="15"/>
      <c r="E516" s="19"/>
      <c r="F516" s="19"/>
      <c r="G516" s="19"/>
      <c r="H516" s="19"/>
      <c r="I516" s="8"/>
      <c r="J516" s="19"/>
      <c r="K516" s="19"/>
      <c r="L516" s="19"/>
      <c r="M516" s="19"/>
      <c r="N516" s="19"/>
      <c r="O516" s="19"/>
    </row>
    <row r="517" ht="14.25" customHeight="1">
      <c r="A517" s="8"/>
      <c r="B517" s="15"/>
      <c r="E517" s="19"/>
      <c r="F517" s="19"/>
      <c r="G517" s="19"/>
      <c r="H517" s="19"/>
      <c r="I517" s="8"/>
      <c r="J517" s="19"/>
      <c r="K517" s="19"/>
      <c r="L517" s="19"/>
      <c r="M517" s="19"/>
      <c r="N517" s="19"/>
      <c r="O517" s="19"/>
    </row>
    <row r="518" ht="14.25" customHeight="1">
      <c r="A518" s="8"/>
      <c r="B518" s="15"/>
      <c r="E518" s="19"/>
      <c r="F518" s="19"/>
      <c r="G518" s="19"/>
      <c r="H518" s="19"/>
      <c r="I518" s="8"/>
      <c r="J518" s="19"/>
      <c r="K518" s="19"/>
      <c r="L518" s="19"/>
      <c r="M518" s="19"/>
      <c r="N518" s="19"/>
      <c r="O518" s="19"/>
    </row>
    <row r="519" ht="14.25" customHeight="1">
      <c r="A519" s="8"/>
      <c r="B519" s="15"/>
      <c r="E519" s="19"/>
      <c r="F519" s="19"/>
      <c r="G519" s="19"/>
      <c r="H519" s="19"/>
      <c r="I519" s="8"/>
      <c r="J519" s="19"/>
      <c r="K519" s="19"/>
      <c r="L519" s="19"/>
      <c r="M519" s="19"/>
      <c r="N519" s="19"/>
      <c r="O519" s="19"/>
    </row>
    <row r="520" ht="14.25" customHeight="1">
      <c r="A520" s="8"/>
      <c r="B520" s="15"/>
      <c r="E520" s="19"/>
      <c r="F520" s="19"/>
      <c r="G520" s="19"/>
      <c r="H520" s="19"/>
      <c r="I520" s="8"/>
      <c r="J520" s="19"/>
      <c r="K520" s="19"/>
      <c r="L520" s="19"/>
      <c r="M520" s="19"/>
      <c r="N520" s="19"/>
      <c r="O520" s="19"/>
    </row>
    <row r="521" ht="14.25" customHeight="1">
      <c r="A521" s="8"/>
      <c r="B521" s="15"/>
      <c r="E521" s="19"/>
      <c r="F521" s="19"/>
      <c r="G521" s="19"/>
      <c r="H521" s="19"/>
      <c r="I521" s="8"/>
      <c r="J521" s="19"/>
      <c r="K521" s="19"/>
      <c r="L521" s="19"/>
      <c r="M521" s="19"/>
      <c r="N521" s="19"/>
      <c r="O521" s="19"/>
    </row>
    <row r="522" ht="14.25" customHeight="1">
      <c r="A522" s="8"/>
      <c r="B522" s="15"/>
      <c r="E522" s="19"/>
      <c r="F522" s="19"/>
      <c r="G522" s="19"/>
      <c r="H522" s="19"/>
      <c r="I522" s="8"/>
      <c r="J522" s="19"/>
      <c r="K522" s="19"/>
      <c r="L522" s="19"/>
      <c r="M522" s="19"/>
      <c r="N522" s="19"/>
      <c r="O522" s="19"/>
    </row>
    <row r="523" ht="14.25" customHeight="1">
      <c r="A523" s="8"/>
      <c r="B523" s="15"/>
      <c r="E523" s="19"/>
      <c r="F523" s="19"/>
      <c r="G523" s="19"/>
      <c r="H523" s="19"/>
      <c r="I523" s="8"/>
      <c r="J523" s="19"/>
      <c r="K523" s="19"/>
      <c r="L523" s="19"/>
      <c r="M523" s="19"/>
      <c r="N523" s="19"/>
      <c r="O523" s="19"/>
    </row>
    <row r="524" ht="14.25" customHeight="1">
      <c r="A524" s="8"/>
      <c r="B524" s="15"/>
      <c r="E524" s="19"/>
      <c r="F524" s="19"/>
      <c r="G524" s="19"/>
      <c r="H524" s="19"/>
      <c r="I524" s="8"/>
      <c r="J524" s="19"/>
      <c r="K524" s="19"/>
      <c r="L524" s="19"/>
      <c r="M524" s="19"/>
      <c r="N524" s="19"/>
      <c r="O524" s="19"/>
    </row>
    <row r="525" ht="14.25" customHeight="1">
      <c r="A525" s="8"/>
      <c r="B525" s="15"/>
      <c r="E525" s="19"/>
      <c r="F525" s="19"/>
      <c r="G525" s="19"/>
      <c r="H525" s="19"/>
      <c r="I525" s="8"/>
      <c r="J525" s="19"/>
      <c r="K525" s="19"/>
      <c r="L525" s="19"/>
      <c r="M525" s="19"/>
      <c r="N525" s="19"/>
      <c r="O525" s="19"/>
    </row>
    <row r="526" ht="14.25" customHeight="1">
      <c r="A526" s="8"/>
      <c r="B526" s="15"/>
      <c r="E526" s="19"/>
      <c r="F526" s="19"/>
      <c r="G526" s="19"/>
      <c r="H526" s="19"/>
      <c r="I526" s="8"/>
      <c r="J526" s="19"/>
      <c r="K526" s="19"/>
      <c r="L526" s="19"/>
      <c r="M526" s="19"/>
      <c r="N526" s="19"/>
      <c r="O526" s="19"/>
    </row>
    <row r="527" ht="14.25" customHeight="1">
      <c r="A527" s="8"/>
      <c r="B527" s="15"/>
      <c r="E527" s="19"/>
      <c r="F527" s="19"/>
      <c r="G527" s="19"/>
      <c r="H527" s="19"/>
      <c r="I527" s="8"/>
      <c r="J527" s="19"/>
      <c r="K527" s="19"/>
      <c r="L527" s="19"/>
      <c r="M527" s="19"/>
      <c r="N527" s="19"/>
      <c r="O527" s="19"/>
    </row>
    <row r="528" ht="14.25" customHeight="1">
      <c r="A528" s="8"/>
      <c r="B528" s="15"/>
      <c r="E528" s="19"/>
      <c r="F528" s="19"/>
      <c r="G528" s="19"/>
      <c r="H528" s="19"/>
      <c r="I528" s="8"/>
      <c r="J528" s="19"/>
      <c r="K528" s="19"/>
      <c r="L528" s="19"/>
      <c r="M528" s="19"/>
      <c r="N528" s="19"/>
      <c r="O528" s="19"/>
    </row>
    <row r="529" ht="14.25" customHeight="1">
      <c r="A529" s="8"/>
      <c r="B529" s="15"/>
      <c r="E529" s="19"/>
      <c r="F529" s="19"/>
      <c r="G529" s="19"/>
      <c r="H529" s="19"/>
      <c r="I529" s="8"/>
      <c r="J529" s="19"/>
      <c r="K529" s="19"/>
      <c r="L529" s="19"/>
      <c r="M529" s="19"/>
      <c r="N529" s="19"/>
      <c r="O529" s="19"/>
    </row>
    <row r="530" ht="14.25" customHeight="1">
      <c r="A530" s="8"/>
      <c r="B530" s="15"/>
      <c r="E530" s="19"/>
      <c r="F530" s="19"/>
      <c r="G530" s="19"/>
      <c r="H530" s="19"/>
      <c r="I530" s="8"/>
      <c r="J530" s="19"/>
      <c r="K530" s="19"/>
      <c r="L530" s="19"/>
      <c r="M530" s="19"/>
      <c r="N530" s="19"/>
      <c r="O530" s="19"/>
    </row>
    <row r="531" ht="14.25" customHeight="1">
      <c r="A531" s="8"/>
      <c r="B531" s="15"/>
      <c r="E531" s="19"/>
      <c r="F531" s="19"/>
      <c r="G531" s="19"/>
      <c r="H531" s="19"/>
      <c r="I531" s="8"/>
      <c r="J531" s="19"/>
      <c r="K531" s="19"/>
      <c r="L531" s="19"/>
      <c r="M531" s="19"/>
      <c r="N531" s="19"/>
      <c r="O531" s="19"/>
    </row>
    <row r="532" ht="14.25" customHeight="1">
      <c r="A532" s="8"/>
      <c r="B532" s="15"/>
      <c r="E532" s="19"/>
      <c r="F532" s="19"/>
      <c r="G532" s="19"/>
      <c r="H532" s="19"/>
      <c r="I532" s="8"/>
      <c r="J532" s="19"/>
      <c r="K532" s="19"/>
      <c r="L532" s="19"/>
      <c r="M532" s="19"/>
      <c r="N532" s="19"/>
      <c r="O532" s="19"/>
    </row>
    <row r="533" ht="14.25" customHeight="1">
      <c r="A533" s="8"/>
      <c r="B533" s="15"/>
      <c r="E533" s="19"/>
      <c r="F533" s="19"/>
      <c r="G533" s="19"/>
      <c r="H533" s="19"/>
      <c r="I533" s="8"/>
      <c r="J533" s="19"/>
      <c r="K533" s="19"/>
      <c r="L533" s="19"/>
      <c r="M533" s="19"/>
      <c r="N533" s="19"/>
      <c r="O533" s="19"/>
    </row>
    <row r="534" ht="14.25" customHeight="1">
      <c r="A534" s="8"/>
      <c r="B534" s="15"/>
      <c r="E534" s="19"/>
      <c r="F534" s="19"/>
      <c r="G534" s="19"/>
      <c r="H534" s="19"/>
      <c r="I534" s="8"/>
      <c r="J534" s="19"/>
      <c r="K534" s="19"/>
      <c r="L534" s="19"/>
      <c r="M534" s="19"/>
      <c r="N534" s="19"/>
      <c r="O534" s="19"/>
    </row>
    <row r="535" ht="14.25" customHeight="1">
      <c r="A535" s="8"/>
      <c r="B535" s="15"/>
      <c r="E535" s="19"/>
      <c r="F535" s="19"/>
      <c r="G535" s="19"/>
      <c r="H535" s="19"/>
      <c r="I535" s="8"/>
      <c r="J535" s="19"/>
      <c r="K535" s="19"/>
      <c r="L535" s="19"/>
      <c r="M535" s="19"/>
      <c r="N535" s="19"/>
      <c r="O535" s="19"/>
    </row>
    <row r="536" ht="14.25" customHeight="1">
      <c r="A536" s="8"/>
      <c r="B536" s="15"/>
      <c r="E536" s="19"/>
      <c r="F536" s="19"/>
      <c r="G536" s="19"/>
      <c r="H536" s="19"/>
      <c r="I536" s="8"/>
      <c r="J536" s="19"/>
      <c r="K536" s="19"/>
      <c r="L536" s="19"/>
      <c r="M536" s="19"/>
      <c r="N536" s="19"/>
      <c r="O536" s="19"/>
    </row>
    <row r="537" ht="14.25" customHeight="1">
      <c r="A537" s="8"/>
      <c r="B537" s="15"/>
      <c r="E537" s="19"/>
      <c r="F537" s="19"/>
      <c r="G537" s="19"/>
      <c r="H537" s="19"/>
      <c r="I537" s="8"/>
      <c r="J537" s="19"/>
      <c r="K537" s="19"/>
      <c r="L537" s="19"/>
      <c r="M537" s="19"/>
      <c r="N537" s="19"/>
      <c r="O537" s="19"/>
    </row>
    <row r="538" ht="14.25" customHeight="1">
      <c r="A538" s="8"/>
      <c r="B538" s="15"/>
      <c r="E538" s="19"/>
      <c r="F538" s="19"/>
      <c r="G538" s="19"/>
      <c r="H538" s="19"/>
      <c r="I538" s="8"/>
      <c r="J538" s="19"/>
      <c r="K538" s="19"/>
      <c r="L538" s="19"/>
      <c r="M538" s="19"/>
      <c r="N538" s="19"/>
      <c r="O538" s="19"/>
    </row>
    <row r="539" ht="14.25" customHeight="1">
      <c r="A539" s="8"/>
      <c r="B539" s="15"/>
      <c r="E539" s="19"/>
      <c r="F539" s="19"/>
      <c r="G539" s="19"/>
      <c r="H539" s="19"/>
      <c r="I539" s="8"/>
      <c r="J539" s="19"/>
      <c r="K539" s="19"/>
      <c r="L539" s="19"/>
      <c r="M539" s="19"/>
      <c r="N539" s="19"/>
      <c r="O539" s="19"/>
    </row>
    <row r="540" ht="14.25" customHeight="1">
      <c r="A540" s="8"/>
      <c r="B540" s="15"/>
      <c r="E540" s="19"/>
      <c r="F540" s="19"/>
      <c r="G540" s="19"/>
      <c r="H540" s="19"/>
      <c r="I540" s="8"/>
      <c r="J540" s="19"/>
      <c r="K540" s="19"/>
      <c r="L540" s="19"/>
      <c r="M540" s="19"/>
      <c r="N540" s="19"/>
      <c r="O540" s="19"/>
    </row>
    <row r="541" ht="14.25" customHeight="1">
      <c r="A541" s="8"/>
      <c r="B541" s="15"/>
      <c r="E541" s="19"/>
      <c r="F541" s="19"/>
      <c r="G541" s="19"/>
      <c r="H541" s="19"/>
      <c r="I541" s="8"/>
      <c r="J541" s="19"/>
      <c r="K541" s="19"/>
      <c r="L541" s="19"/>
      <c r="M541" s="19"/>
      <c r="N541" s="19"/>
      <c r="O541" s="19"/>
    </row>
    <row r="542" ht="14.25" customHeight="1">
      <c r="A542" s="8"/>
      <c r="B542" s="15"/>
      <c r="E542" s="19"/>
      <c r="F542" s="19"/>
      <c r="G542" s="19"/>
      <c r="H542" s="19"/>
      <c r="I542" s="8"/>
      <c r="J542" s="19"/>
      <c r="K542" s="19"/>
      <c r="L542" s="19"/>
      <c r="M542" s="19"/>
      <c r="N542" s="19"/>
      <c r="O542" s="19"/>
    </row>
    <row r="543" ht="14.25" customHeight="1">
      <c r="A543" s="8"/>
      <c r="B543" s="15"/>
      <c r="E543" s="19"/>
      <c r="F543" s="19"/>
      <c r="G543" s="19"/>
      <c r="H543" s="19"/>
      <c r="I543" s="8"/>
      <c r="J543" s="19"/>
      <c r="K543" s="19"/>
      <c r="L543" s="19"/>
      <c r="M543" s="19"/>
      <c r="N543" s="19"/>
      <c r="O543" s="19"/>
    </row>
    <row r="544" ht="14.25" customHeight="1">
      <c r="A544" s="8"/>
      <c r="B544" s="15"/>
      <c r="E544" s="19"/>
      <c r="F544" s="19"/>
      <c r="G544" s="19"/>
      <c r="H544" s="19"/>
      <c r="I544" s="8"/>
      <c r="J544" s="19"/>
      <c r="K544" s="19"/>
      <c r="L544" s="19"/>
      <c r="M544" s="19"/>
      <c r="N544" s="19"/>
      <c r="O544" s="19"/>
    </row>
    <row r="545" ht="14.25" customHeight="1">
      <c r="A545" s="8"/>
      <c r="B545" s="15"/>
      <c r="E545" s="19"/>
      <c r="F545" s="19"/>
      <c r="G545" s="19"/>
      <c r="H545" s="19"/>
      <c r="I545" s="8"/>
      <c r="J545" s="19"/>
      <c r="K545" s="19"/>
      <c r="L545" s="19"/>
      <c r="M545" s="19"/>
      <c r="N545" s="19"/>
      <c r="O545" s="19"/>
    </row>
    <row r="546" ht="14.25" customHeight="1">
      <c r="A546" s="8"/>
      <c r="B546" s="15"/>
      <c r="E546" s="19"/>
      <c r="F546" s="19"/>
      <c r="G546" s="19"/>
      <c r="H546" s="19"/>
      <c r="I546" s="8"/>
      <c r="J546" s="19"/>
      <c r="K546" s="19"/>
      <c r="L546" s="19"/>
      <c r="M546" s="19"/>
      <c r="N546" s="19"/>
      <c r="O546" s="19"/>
    </row>
    <row r="547" ht="14.25" customHeight="1">
      <c r="A547" s="8"/>
      <c r="B547" s="15"/>
      <c r="E547" s="19"/>
      <c r="F547" s="19"/>
      <c r="G547" s="19"/>
      <c r="H547" s="19"/>
      <c r="I547" s="8"/>
      <c r="J547" s="19"/>
      <c r="K547" s="19"/>
      <c r="L547" s="19"/>
      <c r="M547" s="19"/>
      <c r="N547" s="19"/>
      <c r="O547" s="19"/>
    </row>
    <row r="548" ht="14.25" customHeight="1">
      <c r="A548" s="8"/>
      <c r="B548" s="15"/>
      <c r="E548" s="19"/>
      <c r="F548" s="19"/>
      <c r="G548" s="19"/>
      <c r="H548" s="19"/>
      <c r="I548" s="8"/>
      <c r="J548" s="19"/>
      <c r="K548" s="19"/>
      <c r="L548" s="19"/>
      <c r="M548" s="19"/>
      <c r="N548" s="19"/>
      <c r="O548" s="19"/>
    </row>
    <row r="549" ht="14.25" customHeight="1">
      <c r="A549" s="8"/>
      <c r="B549" s="15"/>
      <c r="E549" s="19"/>
      <c r="F549" s="19"/>
      <c r="G549" s="19"/>
      <c r="H549" s="19"/>
      <c r="I549" s="8"/>
      <c r="J549" s="19"/>
      <c r="K549" s="19"/>
      <c r="L549" s="19"/>
      <c r="M549" s="19"/>
      <c r="N549" s="19"/>
      <c r="O549" s="19"/>
    </row>
    <row r="550" ht="14.25" customHeight="1">
      <c r="A550" s="8"/>
      <c r="B550" s="15"/>
      <c r="E550" s="19"/>
      <c r="F550" s="19"/>
      <c r="G550" s="19"/>
      <c r="H550" s="19"/>
      <c r="I550" s="8"/>
      <c r="J550" s="19"/>
      <c r="K550" s="19"/>
      <c r="L550" s="19"/>
      <c r="M550" s="19"/>
      <c r="N550" s="19"/>
      <c r="O550" s="19"/>
    </row>
    <row r="551" ht="14.25" customHeight="1">
      <c r="A551" s="8"/>
      <c r="B551" s="15"/>
      <c r="E551" s="19"/>
      <c r="F551" s="19"/>
      <c r="G551" s="19"/>
      <c r="H551" s="19"/>
      <c r="I551" s="8"/>
      <c r="J551" s="19"/>
      <c r="K551" s="19"/>
      <c r="L551" s="19"/>
      <c r="M551" s="19"/>
      <c r="N551" s="19"/>
      <c r="O551" s="19"/>
    </row>
    <row r="552" ht="14.25" customHeight="1">
      <c r="A552" s="8"/>
      <c r="B552" s="15"/>
      <c r="E552" s="19"/>
      <c r="F552" s="19"/>
      <c r="G552" s="19"/>
      <c r="H552" s="19"/>
      <c r="I552" s="8"/>
      <c r="J552" s="19"/>
      <c r="K552" s="19"/>
      <c r="L552" s="19"/>
      <c r="M552" s="19"/>
      <c r="N552" s="19"/>
      <c r="O552" s="19"/>
    </row>
    <row r="553" ht="14.25" customHeight="1">
      <c r="A553" s="8"/>
      <c r="B553" s="15"/>
      <c r="E553" s="19"/>
      <c r="F553" s="19"/>
      <c r="G553" s="19"/>
      <c r="H553" s="19"/>
      <c r="I553" s="8"/>
      <c r="J553" s="19"/>
      <c r="K553" s="19"/>
      <c r="L553" s="19"/>
      <c r="M553" s="19"/>
      <c r="N553" s="19"/>
      <c r="O553" s="19"/>
    </row>
    <row r="554" ht="14.25" customHeight="1">
      <c r="A554" s="8"/>
      <c r="B554" s="15"/>
      <c r="E554" s="19"/>
      <c r="F554" s="19"/>
      <c r="G554" s="19"/>
      <c r="H554" s="19"/>
      <c r="I554" s="8"/>
      <c r="J554" s="19"/>
      <c r="K554" s="19"/>
      <c r="L554" s="19"/>
      <c r="M554" s="19"/>
      <c r="N554" s="19"/>
      <c r="O554" s="19"/>
    </row>
    <row r="555" ht="14.25" customHeight="1">
      <c r="A555" s="8"/>
      <c r="B555" s="15"/>
      <c r="E555" s="19"/>
      <c r="F555" s="19"/>
      <c r="G555" s="19"/>
      <c r="H555" s="19"/>
      <c r="I555" s="8"/>
      <c r="J555" s="19"/>
      <c r="K555" s="19"/>
      <c r="L555" s="19"/>
      <c r="M555" s="19"/>
      <c r="N555" s="19"/>
      <c r="O555" s="19"/>
    </row>
    <row r="556" ht="14.25" customHeight="1">
      <c r="A556" s="8"/>
      <c r="B556" s="15"/>
      <c r="E556" s="19"/>
      <c r="F556" s="19"/>
      <c r="G556" s="19"/>
      <c r="H556" s="19"/>
      <c r="I556" s="8"/>
      <c r="J556" s="19"/>
      <c r="K556" s="19"/>
      <c r="L556" s="19"/>
      <c r="M556" s="19"/>
      <c r="N556" s="19"/>
      <c r="O556" s="19"/>
    </row>
    <row r="557" ht="14.25" customHeight="1">
      <c r="A557" s="8"/>
      <c r="B557" s="15"/>
      <c r="E557" s="19"/>
      <c r="F557" s="19"/>
      <c r="G557" s="19"/>
      <c r="H557" s="19"/>
      <c r="I557" s="8"/>
      <c r="J557" s="19"/>
      <c r="K557" s="19"/>
      <c r="L557" s="19"/>
      <c r="M557" s="19"/>
      <c r="N557" s="19"/>
      <c r="O557" s="19"/>
    </row>
    <row r="558" ht="14.25" customHeight="1">
      <c r="A558" s="8"/>
      <c r="B558" s="15"/>
      <c r="E558" s="19"/>
      <c r="F558" s="19"/>
      <c r="G558" s="19"/>
      <c r="H558" s="19"/>
      <c r="I558" s="8"/>
      <c r="J558" s="19"/>
      <c r="K558" s="19"/>
      <c r="L558" s="19"/>
      <c r="M558" s="19"/>
      <c r="N558" s="19"/>
      <c r="O558" s="19"/>
    </row>
    <row r="559" ht="14.25" customHeight="1">
      <c r="A559" s="8"/>
      <c r="B559" s="15"/>
      <c r="E559" s="19"/>
      <c r="F559" s="19"/>
      <c r="G559" s="19"/>
      <c r="H559" s="19"/>
      <c r="I559" s="8"/>
      <c r="J559" s="19"/>
      <c r="K559" s="19"/>
      <c r="L559" s="19"/>
      <c r="M559" s="19"/>
      <c r="N559" s="19"/>
      <c r="O559" s="19"/>
    </row>
    <row r="560" ht="14.25" customHeight="1">
      <c r="A560" s="8"/>
      <c r="B560" s="15"/>
      <c r="E560" s="19"/>
      <c r="F560" s="19"/>
      <c r="G560" s="19"/>
      <c r="H560" s="19"/>
      <c r="I560" s="8"/>
      <c r="J560" s="19"/>
      <c r="K560" s="19"/>
      <c r="L560" s="19"/>
      <c r="M560" s="19"/>
      <c r="N560" s="19"/>
      <c r="O560" s="19"/>
    </row>
    <row r="561" ht="14.25" customHeight="1">
      <c r="A561" s="8"/>
      <c r="B561" s="15"/>
      <c r="E561" s="19"/>
      <c r="F561" s="19"/>
      <c r="G561" s="19"/>
      <c r="H561" s="19"/>
      <c r="I561" s="8"/>
      <c r="J561" s="19"/>
      <c r="K561" s="19"/>
      <c r="L561" s="19"/>
      <c r="M561" s="19"/>
      <c r="N561" s="19"/>
      <c r="O561" s="19"/>
    </row>
    <row r="562" ht="14.25" customHeight="1">
      <c r="A562" s="8"/>
      <c r="B562" s="15"/>
      <c r="E562" s="19"/>
      <c r="F562" s="19"/>
      <c r="G562" s="19"/>
      <c r="H562" s="19"/>
      <c r="I562" s="8"/>
      <c r="J562" s="19"/>
      <c r="K562" s="19"/>
      <c r="L562" s="19"/>
      <c r="M562" s="19"/>
      <c r="N562" s="19"/>
      <c r="O562" s="19"/>
    </row>
    <row r="563" ht="14.25" customHeight="1">
      <c r="A563" s="8"/>
      <c r="B563" s="15"/>
      <c r="E563" s="19"/>
      <c r="F563" s="19"/>
      <c r="G563" s="19"/>
      <c r="H563" s="19"/>
      <c r="I563" s="8"/>
      <c r="J563" s="19"/>
      <c r="K563" s="19"/>
      <c r="L563" s="19"/>
      <c r="M563" s="19"/>
      <c r="N563" s="19"/>
      <c r="O563" s="19"/>
    </row>
    <row r="564" ht="14.25" customHeight="1">
      <c r="A564" s="8"/>
      <c r="B564" s="15"/>
      <c r="E564" s="19"/>
      <c r="F564" s="19"/>
      <c r="G564" s="19"/>
      <c r="H564" s="19"/>
      <c r="I564" s="8"/>
      <c r="J564" s="19"/>
      <c r="K564" s="19"/>
      <c r="L564" s="19"/>
      <c r="M564" s="19"/>
      <c r="N564" s="19"/>
      <c r="O564" s="19"/>
    </row>
    <row r="565" ht="14.25" customHeight="1">
      <c r="A565" s="8"/>
      <c r="B565" s="15"/>
      <c r="E565" s="19"/>
      <c r="F565" s="19"/>
      <c r="G565" s="19"/>
      <c r="H565" s="19"/>
      <c r="I565" s="8"/>
      <c r="J565" s="19"/>
      <c r="K565" s="19"/>
      <c r="L565" s="19"/>
      <c r="M565" s="19"/>
      <c r="N565" s="19"/>
      <c r="O565" s="19"/>
    </row>
    <row r="566" ht="14.25" customHeight="1">
      <c r="A566" s="8"/>
      <c r="B566" s="15"/>
      <c r="E566" s="19"/>
      <c r="F566" s="19"/>
      <c r="G566" s="19"/>
      <c r="H566" s="19"/>
      <c r="I566" s="8"/>
      <c r="J566" s="19"/>
      <c r="K566" s="19"/>
      <c r="L566" s="19"/>
      <c r="M566" s="19"/>
      <c r="N566" s="19"/>
      <c r="O566" s="19"/>
    </row>
    <row r="567" ht="14.25" customHeight="1">
      <c r="A567" s="8"/>
      <c r="B567" s="15"/>
      <c r="E567" s="19"/>
      <c r="F567" s="19"/>
      <c r="G567" s="19"/>
      <c r="H567" s="19"/>
      <c r="I567" s="8"/>
      <c r="J567" s="19"/>
      <c r="K567" s="19"/>
      <c r="L567" s="19"/>
      <c r="M567" s="19"/>
      <c r="N567" s="19"/>
      <c r="O567" s="19"/>
    </row>
    <row r="568" ht="14.25" customHeight="1">
      <c r="A568" s="8"/>
      <c r="B568" s="15"/>
      <c r="E568" s="19"/>
      <c r="F568" s="19"/>
      <c r="G568" s="19"/>
      <c r="H568" s="19"/>
      <c r="I568" s="8"/>
      <c r="J568" s="19"/>
      <c r="K568" s="19"/>
      <c r="L568" s="19"/>
      <c r="M568" s="19"/>
      <c r="N568" s="19"/>
      <c r="O568" s="19"/>
    </row>
    <row r="569" ht="14.25" customHeight="1">
      <c r="A569" s="8"/>
      <c r="B569" s="15"/>
      <c r="E569" s="19"/>
      <c r="F569" s="19"/>
      <c r="G569" s="19"/>
      <c r="H569" s="19"/>
      <c r="I569" s="8"/>
      <c r="J569" s="19"/>
      <c r="K569" s="19"/>
      <c r="L569" s="19"/>
      <c r="M569" s="19"/>
      <c r="N569" s="19"/>
      <c r="O569" s="19"/>
    </row>
    <row r="570" ht="14.25" customHeight="1">
      <c r="A570" s="8"/>
      <c r="B570" s="15"/>
      <c r="E570" s="19"/>
      <c r="F570" s="19"/>
      <c r="G570" s="19"/>
      <c r="H570" s="19"/>
      <c r="I570" s="8"/>
      <c r="J570" s="19"/>
      <c r="K570" s="19"/>
      <c r="L570" s="19"/>
      <c r="M570" s="19"/>
      <c r="N570" s="19"/>
      <c r="O570" s="19"/>
    </row>
    <row r="571" ht="14.25" customHeight="1">
      <c r="A571" s="8"/>
      <c r="B571" s="15"/>
      <c r="E571" s="19"/>
      <c r="F571" s="19"/>
      <c r="G571" s="19"/>
      <c r="H571" s="19"/>
      <c r="I571" s="8"/>
      <c r="J571" s="19"/>
      <c r="K571" s="19"/>
      <c r="L571" s="19"/>
      <c r="M571" s="19"/>
      <c r="N571" s="19"/>
      <c r="O571" s="19"/>
    </row>
    <row r="572" ht="14.25" customHeight="1">
      <c r="A572" s="8"/>
      <c r="B572" s="15"/>
      <c r="E572" s="19"/>
      <c r="F572" s="19"/>
      <c r="G572" s="19"/>
      <c r="H572" s="19"/>
      <c r="I572" s="8"/>
      <c r="J572" s="19"/>
      <c r="K572" s="19"/>
      <c r="L572" s="19"/>
      <c r="M572" s="19"/>
      <c r="N572" s="19"/>
      <c r="O572" s="19"/>
    </row>
    <row r="573" ht="14.25" customHeight="1">
      <c r="A573" s="8"/>
      <c r="B573" s="15"/>
      <c r="E573" s="19"/>
      <c r="F573" s="19"/>
      <c r="G573" s="19"/>
      <c r="H573" s="19"/>
      <c r="I573" s="8"/>
      <c r="J573" s="19"/>
      <c r="K573" s="19"/>
      <c r="L573" s="19"/>
      <c r="M573" s="19"/>
      <c r="N573" s="19"/>
      <c r="O573" s="19"/>
    </row>
    <row r="574" ht="14.25" customHeight="1">
      <c r="A574" s="8"/>
      <c r="B574" s="15"/>
      <c r="E574" s="19"/>
      <c r="F574" s="19"/>
      <c r="G574" s="19"/>
      <c r="H574" s="19"/>
      <c r="I574" s="8"/>
      <c r="J574" s="19"/>
      <c r="K574" s="19"/>
      <c r="L574" s="19"/>
      <c r="M574" s="19"/>
      <c r="N574" s="19"/>
      <c r="O574" s="19"/>
    </row>
    <row r="575" ht="14.25" customHeight="1">
      <c r="A575" s="8"/>
      <c r="B575" s="15"/>
      <c r="E575" s="19"/>
      <c r="F575" s="19"/>
      <c r="G575" s="19"/>
      <c r="H575" s="19"/>
      <c r="I575" s="8"/>
      <c r="J575" s="19"/>
      <c r="K575" s="19"/>
      <c r="L575" s="19"/>
      <c r="M575" s="19"/>
      <c r="N575" s="19"/>
      <c r="O575" s="19"/>
    </row>
    <row r="576" ht="14.25" customHeight="1">
      <c r="A576" s="8"/>
      <c r="B576" s="15"/>
      <c r="E576" s="19"/>
      <c r="F576" s="19"/>
      <c r="G576" s="19"/>
      <c r="H576" s="19"/>
      <c r="I576" s="8"/>
      <c r="J576" s="19"/>
      <c r="K576" s="19"/>
      <c r="L576" s="19"/>
      <c r="M576" s="19"/>
      <c r="N576" s="19"/>
      <c r="O576" s="19"/>
    </row>
    <row r="577" ht="14.25" customHeight="1">
      <c r="A577" s="8"/>
      <c r="B577" s="15"/>
      <c r="E577" s="19"/>
      <c r="F577" s="19"/>
      <c r="G577" s="19"/>
      <c r="H577" s="19"/>
      <c r="I577" s="8"/>
      <c r="J577" s="19"/>
      <c r="K577" s="19"/>
      <c r="L577" s="19"/>
      <c r="M577" s="19"/>
      <c r="N577" s="19"/>
      <c r="O577" s="19"/>
    </row>
    <row r="578" ht="14.25" customHeight="1">
      <c r="A578" s="8"/>
      <c r="B578" s="15"/>
      <c r="E578" s="19"/>
      <c r="F578" s="19"/>
      <c r="G578" s="19"/>
      <c r="H578" s="19"/>
      <c r="I578" s="8"/>
      <c r="J578" s="19"/>
      <c r="K578" s="19"/>
      <c r="L578" s="19"/>
      <c r="M578" s="19"/>
      <c r="N578" s="19"/>
      <c r="O578" s="19"/>
    </row>
    <row r="579" ht="14.25" customHeight="1">
      <c r="A579" s="8"/>
      <c r="B579" s="15"/>
      <c r="E579" s="19"/>
      <c r="F579" s="19"/>
      <c r="G579" s="19"/>
      <c r="H579" s="19"/>
      <c r="I579" s="8"/>
      <c r="J579" s="19"/>
      <c r="K579" s="19"/>
      <c r="L579" s="19"/>
      <c r="M579" s="19"/>
      <c r="N579" s="19"/>
      <c r="O579" s="19"/>
    </row>
    <row r="580" ht="14.25" customHeight="1">
      <c r="A580" s="8"/>
      <c r="B580" s="15"/>
      <c r="E580" s="19"/>
      <c r="F580" s="19"/>
      <c r="G580" s="19"/>
      <c r="H580" s="19"/>
      <c r="I580" s="8"/>
      <c r="J580" s="19"/>
      <c r="K580" s="19"/>
      <c r="L580" s="19"/>
      <c r="M580" s="19"/>
      <c r="N580" s="19"/>
      <c r="O580" s="19"/>
    </row>
    <row r="581" ht="14.25" customHeight="1">
      <c r="A581" s="8"/>
      <c r="B581" s="15"/>
      <c r="E581" s="19"/>
      <c r="F581" s="19"/>
      <c r="G581" s="19"/>
      <c r="H581" s="19"/>
      <c r="I581" s="8"/>
      <c r="J581" s="19"/>
      <c r="K581" s="19"/>
      <c r="L581" s="19"/>
      <c r="M581" s="19"/>
      <c r="N581" s="19"/>
      <c r="O581" s="19"/>
    </row>
    <row r="582" ht="14.25" customHeight="1">
      <c r="A582" s="8"/>
      <c r="B582" s="15"/>
      <c r="E582" s="19"/>
      <c r="F582" s="19"/>
      <c r="G582" s="19"/>
      <c r="H582" s="19"/>
      <c r="I582" s="8"/>
      <c r="J582" s="19"/>
      <c r="K582" s="19"/>
      <c r="L582" s="19"/>
      <c r="M582" s="19"/>
      <c r="N582" s="19"/>
      <c r="O582" s="19"/>
    </row>
    <row r="583" ht="14.25" customHeight="1">
      <c r="A583" s="8"/>
      <c r="B583" s="15"/>
      <c r="E583" s="19"/>
      <c r="F583" s="19"/>
      <c r="G583" s="19"/>
      <c r="H583" s="19"/>
      <c r="I583" s="8"/>
      <c r="J583" s="19"/>
      <c r="K583" s="19"/>
      <c r="L583" s="19"/>
      <c r="M583" s="19"/>
      <c r="N583" s="19"/>
      <c r="O583" s="19"/>
    </row>
    <row r="584" ht="14.25" customHeight="1">
      <c r="A584" s="8"/>
      <c r="B584" s="15"/>
      <c r="E584" s="19"/>
      <c r="F584" s="19"/>
      <c r="G584" s="19"/>
      <c r="H584" s="19"/>
      <c r="I584" s="8"/>
      <c r="J584" s="19"/>
      <c r="K584" s="19"/>
      <c r="L584" s="19"/>
      <c r="M584" s="19"/>
      <c r="N584" s="19"/>
      <c r="O584" s="19"/>
    </row>
    <row r="585" ht="14.25" customHeight="1">
      <c r="A585" s="8"/>
      <c r="B585" s="15"/>
      <c r="E585" s="19"/>
      <c r="F585" s="19"/>
      <c r="G585" s="19"/>
      <c r="H585" s="19"/>
      <c r="I585" s="8"/>
      <c r="J585" s="19"/>
      <c r="K585" s="19"/>
      <c r="L585" s="19"/>
      <c r="M585" s="19"/>
      <c r="N585" s="19"/>
      <c r="O585" s="19"/>
    </row>
    <row r="586" ht="14.25" customHeight="1">
      <c r="A586" s="8"/>
      <c r="B586" s="15"/>
      <c r="E586" s="19"/>
      <c r="F586" s="19"/>
      <c r="G586" s="19"/>
      <c r="H586" s="19"/>
      <c r="I586" s="8"/>
      <c r="J586" s="19"/>
      <c r="K586" s="19"/>
      <c r="L586" s="19"/>
      <c r="M586" s="19"/>
      <c r="N586" s="19"/>
      <c r="O586" s="19"/>
    </row>
    <row r="587" ht="14.25" customHeight="1">
      <c r="A587" s="8"/>
      <c r="B587" s="15"/>
      <c r="E587" s="19"/>
      <c r="F587" s="19"/>
      <c r="G587" s="19"/>
      <c r="H587" s="19"/>
      <c r="I587" s="8"/>
      <c r="J587" s="19"/>
      <c r="K587" s="19"/>
      <c r="L587" s="19"/>
      <c r="M587" s="19"/>
      <c r="N587" s="19"/>
      <c r="O587" s="19"/>
    </row>
    <row r="588" ht="14.25" customHeight="1">
      <c r="A588" s="8"/>
      <c r="B588" s="15"/>
      <c r="E588" s="19"/>
      <c r="F588" s="19"/>
      <c r="G588" s="19"/>
      <c r="H588" s="19"/>
      <c r="I588" s="8"/>
      <c r="J588" s="19"/>
      <c r="K588" s="19"/>
      <c r="L588" s="19"/>
      <c r="M588" s="19"/>
      <c r="N588" s="19"/>
      <c r="O588" s="19"/>
    </row>
    <row r="589" ht="14.25" customHeight="1">
      <c r="A589" s="8"/>
      <c r="B589" s="15"/>
      <c r="E589" s="19"/>
      <c r="F589" s="19"/>
      <c r="G589" s="19"/>
      <c r="H589" s="19"/>
      <c r="I589" s="8"/>
      <c r="J589" s="19"/>
      <c r="K589" s="19"/>
      <c r="L589" s="19"/>
      <c r="M589" s="19"/>
      <c r="N589" s="19"/>
      <c r="O589" s="19"/>
    </row>
    <row r="590" ht="14.25" customHeight="1">
      <c r="A590" s="8"/>
      <c r="B590" s="15"/>
      <c r="E590" s="19"/>
      <c r="F590" s="19"/>
      <c r="G590" s="19"/>
      <c r="H590" s="19"/>
      <c r="I590" s="8"/>
      <c r="J590" s="19"/>
      <c r="K590" s="19"/>
      <c r="L590" s="19"/>
      <c r="M590" s="19"/>
      <c r="N590" s="19"/>
      <c r="O590" s="19"/>
    </row>
    <row r="591" ht="14.25" customHeight="1">
      <c r="A591" s="8"/>
      <c r="B591" s="15"/>
      <c r="E591" s="19"/>
      <c r="F591" s="19"/>
      <c r="G591" s="19"/>
      <c r="H591" s="19"/>
      <c r="I591" s="8"/>
      <c r="J591" s="19"/>
      <c r="K591" s="19"/>
      <c r="L591" s="19"/>
      <c r="M591" s="19"/>
      <c r="N591" s="19"/>
      <c r="O591" s="19"/>
    </row>
    <row r="592" ht="14.25" customHeight="1">
      <c r="A592" s="8"/>
      <c r="B592" s="15"/>
      <c r="E592" s="19"/>
      <c r="F592" s="19"/>
      <c r="G592" s="19"/>
      <c r="H592" s="19"/>
      <c r="I592" s="8"/>
      <c r="J592" s="19"/>
      <c r="K592" s="19"/>
      <c r="L592" s="19"/>
      <c r="M592" s="19"/>
      <c r="N592" s="19"/>
      <c r="O592" s="19"/>
    </row>
    <row r="593" ht="14.25" customHeight="1">
      <c r="A593" s="8"/>
      <c r="B593" s="15"/>
      <c r="E593" s="19"/>
      <c r="F593" s="19"/>
      <c r="G593" s="19"/>
      <c r="H593" s="19"/>
      <c r="I593" s="8"/>
      <c r="J593" s="19"/>
      <c r="K593" s="19"/>
      <c r="L593" s="19"/>
      <c r="M593" s="19"/>
      <c r="N593" s="19"/>
      <c r="O593" s="19"/>
    </row>
    <row r="594" ht="14.25" customHeight="1">
      <c r="A594" s="8"/>
      <c r="B594" s="15"/>
      <c r="E594" s="19"/>
      <c r="F594" s="19"/>
      <c r="G594" s="19"/>
      <c r="H594" s="19"/>
      <c r="I594" s="8"/>
      <c r="J594" s="19"/>
      <c r="K594" s="19"/>
      <c r="L594" s="19"/>
      <c r="M594" s="19"/>
      <c r="N594" s="19"/>
      <c r="O594" s="19"/>
    </row>
    <row r="595" ht="14.25" customHeight="1">
      <c r="A595" s="8"/>
      <c r="B595" s="15"/>
      <c r="E595" s="19"/>
      <c r="F595" s="19"/>
      <c r="G595" s="19"/>
      <c r="H595" s="19"/>
      <c r="I595" s="8"/>
      <c r="J595" s="19"/>
      <c r="K595" s="19"/>
      <c r="L595" s="19"/>
      <c r="M595" s="19"/>
      <c r="N595" s="19"/>
      <c r="O595" s="19"/>
    </row>
    <row r="596" ht="14.25" customHeight="1">
      <c r="A596" s="8"/>
      <c r="B596" s="15"/>
      <c r="E596" s="19"/>
      <c r="F596" s="19"/>
      <c r="G596" s="19"/>
      <c r="H596" s="19"/>
      <c r="I596" s="8"/>
      <c r="J596" s="19"/>
      <c r="K596" s="19"/>
      <c r="L596" s="19"/>
      <c r="M596" s="19"/>
      <c r="N596" s="19"/>
      <c r="O596" s="19"/>
    </row>
    <row r="597" ht="14.25" customHeight="1">
      <c r="A597" s="8"/>
      <c r="B597" s="15"/>
      <c r="E597" s="19"/>
      <c r="F597" s="19"/>
      <c r="G597" s="19"/>
      <c r="H597" s="19"/>
      <c r="I597" s="8"/>
      <c r="J597" s="19"/>
      <c r="K597" s="19"/>
      <c r="L597" s="19"/>
      <c r="M597" s="19"/>
      <c r="N597" s="19"/>
      <c r="O597" s="19"/>
    </row>
    <row r="598" ht="14.25" customHeight="1">
      <c r="A598" s="8"/>
      <c r="B598" s="15"/>
      <c r="E598" s="19"/>
      <c r="F598" s="19"/>
      <c r="G598" s="19"/>
      <c r="H598" s="19"/>
      <c r="I598" s="8"/>
      <c r="J598" s="19"/>
      <c r="K598" s="19"/>
      <c r="L598" s="19"/>
      <c r="M598" s="19"/>
      <c r="N598" s="19"/>
      <c r="O598" s="19"/>
    </row>
    <row r="599" ht="14.25" customHeight="1">
      <c r="A599" s="8"/>
      <c r="B599" s="15"/>
      <c r="E599" s="19"/>
      <c r="F599" s="19"/>
      <c r="G599" s="19"/>
      <c r="H599" s="19"/>
      <c r="I599" s="8"/>
      <c r="J599" s="19"/>
      <c r="K599" s="19"/>
      <c r="L599" s="19"/>
      <c r="M599" s="19"/>
      <c r="N599" s="19"/>
      <c r="O599" s="19"/>
    </row>
    <row r="600" ht="14.25" customHeight="1">
      <c r="A600" s="8"/>
      <c r="B600" s="15"/>
      <c r="E600" s="19"/>
      <c r="F600" s="19"/>
      <c r="G600" s="19"/>
      <c r="H600" s="19"/>
      <c r="I600" s="8"/>
      <c r="J600" s="19"/>
      <c r="K600" s="19"/>
      <c r="L600" s="19"/>
      <c r="M600" s="19"/>
      <c r="N600" s="19"/>
      <c r="O600" s="19"/>
    </row>
    <row r="601" ht="14.25" customHeight="1">
      <c r="A601" s="8"/>
      <c r="B601" s="15"/>
      <c r="E601" s="19"/>
      <c r="F601" s="19"/>
      <c r="G601" s="19"/>
      <c r="H601" s="19"/>
      <c r="I601" s="8"/>
      <c r="J601" s="19"/>
      <c r="K601" s="19"/>
      <c r="L601" s="19"/>
      <c r="M601" s="19"/>
      <c r="N601" s="19"/>
      <c r="O601" s="19"/>
    </row>
    <row r="602" ht="14.25" customHeight="1">
      <c r="A602" s="8"/>
      <c r="B602" s="15"/>
      <c r="E602" s="19"/>
      <c r="F602" s="19"/>
      <c r="G602" s="19"/>
      <c r="H602" s="19"/>
      <c r="I602" s="8"/>
      <c r="J602" s="19"/>
      <c r="K602" s="19"/>
      <c r="L602" s="19"/>
      <c r="M602" s="19"/>
      <c r="N602" s="19"/>
      <c r="O602" s="19"/>
    </row>
    <row r="603" ht="14.25" customHeight="1">
      <c r="A603" s="8"/>
      <c r="B603" s="15"/>
      <c r="E603" s="19"/>
      <c r="F603" s="19"/>
      <c r="G603" s="19"/>
      <c r="H603" s="19"/>
      <c r="I603" s="8"/>
      <c r="J603" s="19"/>
      <c r="K603" s="19"/>
      <c r="L603" s="19"/>
      <c r="M603" s="19"/>
      <c r="N603" s="19"/>
      <c r="O603" s="19"/>
    </row>
    <row r="604" ht="14.25" customHeight="1">
      <c r="A604" s="8"/>
      <c r="B604" s="15"/>
      <c r="E604" s="19"/>
      <c r="F604" s="19"/>
      <c r="G604" s="19"/>
      <c r="H604" s="19"/>
      <c r="I604" s="8"/>
      <c r="J604" s="19"/>
      <c r="K604" s="19"/>
      <c r="L604" s="19"/>
      <c r="M604" s="19"/>
      <c r="N604" s="19"/>
      <c r="O604" s="19"/>
    </row>
    <row r="605" ht="14.25" customHeight="1">
      <c r="A605" s="8"/>
      <c r="B605" s="15"/>
      <c r="E605" s="19"/>
      <c r="F605" s="19"/>
      <c r="G605" s="19"/>
      <c r="H605" s="19"/>
      <c r="I605" s="8"/>
      <c r="J605" s="19"/>
      <c r="K605" s="19"/>
      <c r="L605" s="19"/>
      <c r="M605" s="19"/>
      <c r="N605" s="19"/>
      <c r="O605" s="19"/>
    </row>
    <row r="606" ht="14.25" customHeight="1">
      <c r="A606" s="8"/>
      <c r="B606" s="15"/>
      <c r="E606" s="19"/>
      <c r="F606" s="19"/>
      <c r="G606" s="19"/>
      <c r="H606" s="19"/>
      <c r="I606" s="8"/>
      <c r="J606" s="19"/>
      <c r="K606" s="19"/>
      <c r="L606" s="19"/>
      <c r="M606" s="19"/>
      <c r="N606" s="19"/>
      <c r="O606" s="19"/>
    </row>
    <row r="607" ht="14.25" customHeight="1">
      <c r="A607" s="8"/>
      <c r="B607" s="15"/>
      <c r="E607" s="19"/>
      <c r="F607" s="19"/>
      <c r="G607" s="19"/>
      <c r="H607" s="19"/>
      <c r="I607" s="8"/>
      <c r="J607" s="19"/>
      <c r="K607" s="19"/>
      <c r="L607" s="19"/>
      <c r="M607" s="19"/>
      <c r="N607" s="19"/>
      <c r="O607" s="19"/>
    </row>
    <row r="608" ht="14.25" customHeight="1">
      <c r="A608" s="8"/>
      <c r="B608" s="15"/>
      <c r="E608" s="19"/>
      <c r="F608" s="19"/>
      <c r="G608" s="19"/>
      <c r="H608" s="19"/>
      <c r="I608" s="8"/>
      <c r="J608" s="19"/>
      <c r="K608" s="19"/>
      <c r="L608" s="19"/>
      <c r="M608" s="19"/>
      <c r="N608" s="19"/>
      <c r="O608" s="19"/>
    </row>
    <row r="609" ht="14.25" customHeight="1">
      <c r="A609" s="8"/>
      <c r="B609" s="15"/>
      <c r="E609" s="19"/>
      <c r="F609" s="19"/>
      <c r="G609" s="19"/>
      <c r="H609" s="19"/>
      <c r="I609" s="8"/>
      <c r="J609" s="19"/>
      <c r="K609" s="19"/>
      <c r="L609" s="19"/>
      <c r="M609" s="19"/>
      <c r="N609" s="19"/>
      <c r="O609" s="19"/>
    </row>
    <row r="610" ht="14.25" customHeight="1">
      <c r="A610" s="8"/>
      <c r="B610" s="15"/>
      <c r="E610" s="19"/>
      <c r="F610" s="19"/>
      <c r="G610" s="19"/>
      <c r="H610" s="19"/>
      <c r="I610" s="8"/>
      <c r="J610" s="19"/>
      <c r="K610" s="19"/>
      <c r="L610" s="19"/>
      <c r="M610" s="19"/>
      <c r="N610" s="19"/>
      <c r="O610" s="19"/>
    </row>
    <row r="611" ht="14.25" customHeight="1">
      <c r="A611" s="8"/>
      <c r="B611" s="15"/>
      <c r="E611" s="19"/>
      <c r="F611" s="19"/>
      <c r="G611" s="19"/>
      <c r="H611" s="19"/>
      <c r="I611" s="8"/>
      <c r="J611" s="19"/>
      <c r="K611" s="19"/>
      <c r="L611" s="19"/>
      <c r="M611" s="19"/>
      <c r="N611" s="19"/>
      <c r="O611" s="19"/>
    </row>
    <row r="612" ht="14.25" customHeight="1">
      <c r="A612" s="8"/>
      <c r="B612" s="15"/>
      <c r="E612" s="19"/>
      <c r="F612" s="19"/>
      <c r="G612" s="19"/>
      <c r="H612" s="19"/>
      <c r="I612" s="8"/>
      <c r="J612" s="19"/>
      <c r="K612" s="19"/>
      <c r="L612" s="19"/>
      <c r="M612" s="19"/>
      <c r="N612" s="19"/>
      <c r="O612" s="19"/>
    </row>
    <row r="613" ht="14.25" customHeight="1">
      <c r="A613" s="8"/>
      <c r="B613" s="15"/>
      <c r="E613" s="19"/>
      <c r="F613" s="19"/>
      <c r="G613" s="19"/>
      <c r="H613" s="19"/>
      <c r="I613" s="8"/>
      <c r="J613" s="19"/>
      <c r="K613" s="19"/>
      <c r="L613" s="19"/>
      <c r="M613" s="19"/>
      <c r="N613" s="19"/>
      <c r="O613" s="19"/>
    </row>
    <row r="614" ht="14.25" customHeight="1">
      <c r="A614" s="8"/>
      <c r="B614" s="15"/>
      <c r="E614" s="19"/>
      <c r="F614" s="19"/>
      <c r="G614" s="19"/>
      <c r="H614" s="19"/>
      <c r="I614" s="8"/>
      <c r="J614" s="19"/>
      <c r="K614" s="19"/>
      <c r="L614" s="19"/>
      <c r="M614" s="19"/>
      <c r="N614" s="19"/>
      <c r="O614" s="19"/>
    </row>
    <row r="615" ht="14.25" customHeight="1">
      <c r="A615" s="8"/>
      <c r="B615" s="15"/>
      <c r="E615" s="19"/>
      <c r="F615" s="19"/>
      <c r="G615" s="19"/>
      <c r="H615" s="19"/>
      <c r="I615" s="8"/>
      <c r="J615" s="19"/>
      <c r="K615" s="19"/>
      <c r="L615" s="19"/>
      <c r="M615" s="19"/>
      <c r="N615" s="19"/>
      <c r="O615" s="19"/>
    </row>
    <row r="616" ht="14.25" customHeight="1">
      <c r="A616" s="8"/>
      <c r="B616" s="15"/>
      <c r="E616" s="19"/>
      <c r="F616" s="19"/>
      <c r="G616" s="19"/>
      <c r="H616" s="19"/>
      <c r="I616" s="8"/>
      <c r="J616" s="19"/>
      <c r="K616" s="19"/>
      <c r="L616" s="19"/>
      <c r="M616" s="19"/>
      <c r="N616" s="19"/>
      <c r="O616" s="19"/>
    </row>
    <row r="617" ht="14.25" customHeight="1">
      <c r="A617" s="8"/>
      <c r="B617" s="15"/>
      <c r="E617" s="19"/>
      <c r="F617" s="19"/>
      <c r="G617" s="19"/>
      <c r="H617" s="19"/>
      <c r="I617" s="8"/>
      <c r="J617" s="19"/>
      <c r="K617" s="19"/>
      <c r="L617" s="19"/>
      <c r="M617" s="19"/>
      <c r="N617" s="19"/>
      <c r="O617" s="19"/>
    </row>
    <row r="618" ht="14.25" customHeight="1">
      <c r="A618" s="8"/>
      <c r="B618" s="15"/>
      <c r="E618" s="19"/>
      <c r="F618" s="19"/>
      <c r="G618" s="19"/>
      <c r="H618" s="19"/>
      <c r="I618" s="8"/>
      <c r="J618" s="19"/>
      <c r="K618" s="19"/>
      <c r="L618" s="19"/>
      <c r="M618" s="19"/>
      <c r="N618" s="19"/>
      <c r="O618" s="19"/>
    </row>
    <row r="619" ht="14.25" customHeight="1">
      <c r="A619" s="8"/>
      <c r="B619" s="15"/>
      <c r="E619" s="19"/>
      <c r="F619" s="19"/>
      <c r="G619" s="19"/>
      <c r="H619" s="19"/>
      <c r="I619" s="8"/>
      <c r="J619" s="19"/>
      <c r="K619" s="19"/>
      <c r="L619" s="19"/>
      <c r="M619" s="19"/>
      <c r="N619" s="19"/>
      <c r="O619" s="19"/>
    </row>
    <row r="620" ht="14.25" customHeight="1">
      <c r="A620" s="8"/>
      <c r="B620" s="15"/>
      <c r="E620" s="19"/>
      <c r="F620" s="19"/>
      <c r="G620" s="19"/>
      <c r="H620" s="19"/>
      <c r="I620" s="8"/>
      <c r="J620" s="19"/>
      <c r="K620" s="19"/>
      <c r="L620" s="19"/>
      <c r="M620" s="19"/>
      <c r="N620" s="19"/>
      <c r="O620" s="19"/>
    </row>
    <row r="621" ht="14.25" customHeight="1">
      <c r="A621" s="8"/>
      <c r="B621" s="15"/>
      <c r="E621" s="19"/>
      <c r="F621" s="19"/>
      <c r="G621" s="19"/>
      <c r="H621" s="19"/>
      <c r="I621" s="8"/>
      <c r="J621" s="19"/>
      <c r="K621" s="19"/>
      <c r="L621" s="19"/>
      <c r="M621" s="19"/>
      <c r="N621" s="19"/>
      <c r="O621" s="19"/>
    </row>
    <row r="622" ht="14.25" customHeight="1">
      <c r="A622" s="8"/>
      <c r="B622" s="15"/>
      <c r="E622" s="19"/>
      <c r="F622" s="19"/>
      <c r="G622" s="19"/>
      <c r="H622" s="19"/>
      <c r="I622" s="8"/>
      <c r="J622" s="19"/>
      <c r="K622" s="19"/>
      <c r="L622" s="19"/>
      <c r="M622" s="19"/>
      <c r="N622" s="19"/>
      <c r="O622" s="19"/>
    </row>
    <row r="623" ht="14.25" customHeight="1">
      <c r="A623" s="8"/>
      <c r="B623" s="15"/>
      <c r="E623" s="19"/>
      <c r="F623" s="19"/>
      <c r="G623" s="19"/>
      <c r="H623" s="19"/>
      <c r="I623" s="8"/>
      <c r="J623" s="19"/>
      <c r="K623" s="19"/>
      <c r="L623" s="19"/>
      <c r="M623" s="19"/>
      <c r="N623" s="19"/>
      <c r="O623" s="19"/>
    </row>
    <row r="624" ht="14.25" customHeight="1">
      <c r="A624" s="8"/>
      <c r="B624" s="15"/>
      <c r="E624" s="19"/>
      <c r="F624" s="19"/>
      <c r="G624" s="19"/>
      <c r="H624" s="19"/>
      <c r="I624" s="8"/>
      <c r="J624" s="19"/>
      <c r="K624" s="19"/>
      <c r="L624" s="19"/>
      <c r="M624" s="19"/>
      <c r="N624" s="19"/>
      <c r="O624" s="19"/>
    </row>
    <row r="625" ht="14.25" customHeight="1">
      <c r="A625" s="8"/>
      <c r="B625" s="15"/>
      <c r="E625" s="19"/>
      <c r="F625" s="19"/>
      <c r="G625" s="19"/>
      <c r="H625" s="19"/>
      <c r="I625" s="8"/>
      <c r="J625" s="19"/>
      <c r="K625" s="19"/>
      <c r="L625" s="19"/>
      <c r="M625" s="19"/>
      <c r="N625" s="19"/>
      <c r="O625" s="19"/>
    </row>
    <row r="626" ht="14.25" customHeight="1">
      <c r="A626" s="8"/>
      <c r="B626" s="15"/>
      <c r="E626" s="19"/>
      <c r="F626" s="19"/>
      <c r="G626" s="19"/>
      <c r="H626" s="19"/>
      <c r="I626" s="8"/>
      <c r="J626" s="19"/>
      <c r="K626" s="19"/>
      <c r="L626" s="19"/>
      <c r="M626" s="19"/>
      <c r="N626" s="19"/>
      <c r="O626" s="19"/>
    </row>
    <row r="627" ht="14.25" customHeight="1">
      <c r="A627" s="8"/>
      <c r="B627" s="15"/>
      <c r="E627" s="19"/>
      <c r="F627" s="19"/>
      <c r="G627" s="19"/>
      <c r="H627" s="19"/>
      <c r="I627" s="8"/>
      <c r="J627" s="19"/>
      <c r="K627" s="19"/>
      <c r="L627" s="19"/>
      <c r="M627" s="19"/>
      <c r="N627" s="19"/>
      <c r="O627" s="19"/>
    </row>
    <row r="628" ht="14.25" customHeight="1">
      <c r="A628" s="8"/>
      <c r="B628" s="15"/>
      <c r="E628" s="19"/>
      <c r="F628" s="19"/>
      <c r="G628" s="19"/>
      <c r="H628" s="19"/>
      <c r="I628" s="8"/>
      <c r="J628" s="19"/>
      <c r="K628" s="19"/>
      <c r="L628" s="19"/>
      <c r="M628" s="19"/>
      <c r="N628" s="19"/>
      <c r="O628" s="19"/>
    </row>
    <row r="629" ht="14.25" customHeight="1">
      <c r="A629" s="8"/>
      <c r="B629" s="15"/>
      <c r="E629" s="19"/>
      <c r="F629" s="19"/>
      <c r="G629" s="19"/>
      <c r="H629" s="19"/>
      <c r="I629" s="8"/>
      <c r="J629" s="19"/>
      <c r="K629" s="19"/>
      <c r="L629" s="19"/>
      <c r="M629" s="19"/>
      <c r="N629" s="19"/>
      <c r="O629" s="19"/>
    </row>
    <row r="630" ht="14.25" customHeight="1">
      <c r="A630" s="8"/>
      <c r="B630" s="15"/>
      <c r="E630" s="19"/>
      <c r="F630" s="19"/>
      <c r="G630" s="19"/>
      <c r="H630" s="19"/>
      <c r="I630" s="8"/>
      <c r="J630" s="19"/>
      <c r="K630" s="19"/>
      <c r="L630" s="19"/>
      <c r="M630" s="19"/>
      <c r="N630" s="19"/>
      <c r="O630" s="19"/>
    </row>
    <row r="631" ht="14.25" customHeight="1">
      <c r="A631" s="8"/>
      <c r="B631" s="15"/>
      <c r="E631" s="19"/>
      <c r="F631" s="19"/>
      <c r="G631" s="19"/>
      <c r="H631" s="19"/>
      <c r="I631" s="8"/>
      <c r="J631" s="19"/>
      <c r="K631" s="19"/>
      <c r="L631" s="19"/>
      <c r="M631" s="19"/>
      <c r="N631" s="19"/>
      <c r="O631" s="19"/>
    </row>
    <row r="632" ht="14.25" customHeight="1">
      <c r="A632" s="8"/>
      <c r="B632" s="15"/>
      <c r="E632" s="19"/>
      <c r="F632" s="19"/>
      <c r="G632" s="19"/>
      <c r="H632" s="19"/>
      <c r="I632" s="8"/>
      <c r="J632" s="19"/>
      <c r="K632" s="19"/>
      <c r="L632" s="19"/>
      <c r="M632" s="19"/>
      <c r="N632" s="19"/>
      <c r="O632" s="19"/>
    </row>
    <row r="633" ht="14.25" customHeight="1">
      <c r="A633" s="8"/>
      <c r="B633" s="15"/>
      <c r="E633" s="19"/>
      <c r="F633" s="19"/>
      <c r="G633" s="19"/>
      <c r="H633" s="19"/>
      <c r="I633" s="8"/>
      <c r="J633" s="19"/>
      <c r="K633" s="19"/>
      <c r="L633" s="19"/>
      <c r="M633" s="19"/>
      <c r="N633" s="19"/>
      <c r="O633" s="19"/>
    </row>
    <row r="634" ht="14.25" customHeight="1">
      <c r="A634" s="8"/>
      <c r="B634" s="15"/>
      <c r="E634" s="19"/>
      <c r="F634" s="19"/>
      <c r="G634" s="19"/>
      <c r="H634" s="19"/>
      <c r="I634" s="8"/>
      <c r="J634" s="19"/>
      <c r="K634" s="19"/>
      <c r="L634" s="19"/>
      <c r="M634" s="19"/>
      <c r="N634" s="19"/>
      <c r="O634" s="19"/>
    </row>
    <row r="635" ht="14.25" customHeight="1">
      <c r="A635" s="8"/>
      <c r="B635" s="15"/>
      <c r="E635" s="19"/>
      <c r="F635" s="19"/>
      <c r="G635" s="19"/>
      <c r="H635" s="19"/>
      <c r="I635" s="8"/>
      <c r="J635" s="19"/>
      <c r="K635" s="19"/>
      <c r="L635" s="19"/>
      <c r="M635" s="19"/>
      <c r="N635" s="19"/>
      <c r="O635" s="19"/>
    </row>
    <row r="636" ht="14.25" customHeight="1">
      <c r="A636" s="8"/>
      <c r="B636" s="15"/>
      <c r="E636" s="19"/>
      <c r="F636" s="19"/>
      <c r="G636" s="19"/>
      <c r="H636" s="19"/>
      <c r="I636" s="8"/>
      <c r="J636" s="19"/>
      <c r="K636" s="19"/>
      <c r="L636" s="19"/>
      <c r="M636" s="19"/>
      <c r="N636" s="19"/>
      <c r="O636" s="19"/>
    </row>
    <row r="637" ht="14.25" customHeight="1">
      <c r="A637" s="8"/>
      <c r="B637" s="15"/>
      <c r="E637" s="19"/>
      <c r="F637" s="19"/>
      <c r="G637" s="19"/>
      <c r="H637" s="19"/>
      <c r="I637" s="8"/>
      <c r="J637" s="19"/>
      <c r="K637" s="19"/>
      <c r="L637" s="19"/>
      <c r="M637" s="19"/>
      <c r="N637" s="19"/>
      <c r="O637" s="19"/>
    </row>
    <row r="638" ht="14.25" customHeight="1">
      <c r="A638" s="8"/>
      <c r="B638" s="15"/>
      <c r="E638" s="19"/>
      <c r="F638" s="19"/>
      <c r="G638" s="19"/>
      <c r="H638" s="19"/>
      <c r="I638" s="8"/>
      <c r="J638" s="19"/>
      <c r="K638" s="19"/>
      <c r="L638" s="19"/>
      <c r="M638" s="19"/>
      <c r="N638" s="19"/>
      <c r="O638" s="19"/>
    </row>
    <row r="639" ht="14.25" customHeight="1">
      <c r="A639" s="8"/>
      <c r="B639" s="15"/>
      <c r="E639" s="19"/>
      <c r="F639" s="19"/>
      <c r="G639" s="19"/>
      <c r="H639" s="19"/>
      <c r="I639" s="8"/>
      <c r="J639" s="19"/>
      <c r="K639" s="19"/>
      <c r="L639" s="19"/>
      <c r="M639" s="19"/>
      <c r="N639" s="19"/>
      <c r="O639" s="19"/>
    </row>
    <row r="640" ht="14.25" customHeight="1">
      <c r="A640" s="8"/>
      <c r="B640" s="15"/>
      <c r="E640" s="19"/>
      <c r="F640" s="19"/>
      <c r="G640" s="19"/>
      <c r="H640" s="19"/>
      <c r="I640" s="8"/>
      <c r="J640" s="19"/>
      <c r="K640" s="19"/>
      <c r="L640" s="19"/>
      <c r="M640" s="19"/>
      <c r="N640" s="19"/>
      <c r="O640" s="19"/>
    </row>
    <row r="641" ht="14.25" customHeight="1">
      <c r="A641" s="8"/>
      <c r="B641" s="15"/>
      <c r="E641" s="19"/>
      <c r="F641" s="19"/>
      <c r="G641" s="19"/>
      <c r="H641" s="19"/>
      <c r="I641" s="8"/>
      <c r="J641" s="19"/>
      <c r="K641" s="19"/>
      <c r="L641" s="19"/>
      <c r="M641" s="19"/>
      <c r="N641" s="19"/>
      <c r="O641" s="19"/>
    </row>
    <row r="642" ht="14.25" customHeight="1">
      <c r="A642" s="8"/>
      <c r="B642" s="15"/>
      <c r="E642" s="19"/>
      <c r="F642" s="19"/>
      <c r="G642" s="19"/>
      <c r="H642" s="19"/>
      <c r="I642" s="8"/>
      <c r="J642" s="19"/>
      <c r="K642" s="19"/>
      <c r="L642" s="19"/>
      <c r="M642" s="19"/>
      <c r="N642" s="19"/>
      <c r="O642" s="19"/>
    </row>
    <row r="643" ht="14.25" customHeight="1">
      <c r="A643" s="8"/>
      <c r="B643" s="15"/>
      <c r="E643" s="19"/>
      <c r="F643" s="19"/>
      <c r="G643" s="19"/>
      <c r="H643" s="19"/>
      <c r="I643" s="8"/>
      <c r="J643" s="19"/>
      <c r="K643" s="19"/>
      <c r="L643" s="19"/>
      <c r="M643" s="19"/>
      <c r="N643" s="19"/>
      <c r="O643" s="19"/>
    </row>
    <row r="644" ht="14.25" customHeight="1">
      <c r="A644" s="8"/>
      <c r="B644" s="15"/>
      <c r="E644" s="19"/>
      <c r="F644" s="19"/>
      <c r="G644" s="19"/>
      <c r="H644" s="19"/>
      <c r="I644" s="8"/>
      <c r="J644" s="19"/>
      <c r="K644" s="19"/>
      <c r="L644" s="19"/>
      <c r="M644" s="19"/>
      <c r="N644" s="19"/>
      <c r="O644" s="19"/>
    </row>
    <row r="645" ht="14.25" customHeight="1">
      <c r="A645" s="8"/>
      <c r="B645" s="15"/>
      <c r="E645" s="19"/>
      <c r="F645" s="19"/>
      <c r="G645" s="19"/>
      <c r="H645" s="19"/>
      <c r="I645" s="8"/>
      <c r="J645" s="19"/>
      <c r="K645" s="19"/>
      <c r="L645" s="19"/>
      <c r="M645" s="19"/>
      <c r="N645" s="19"/>
      <c r="O645" s="19"/>
    </row>
    <row r="646" ht="14.25" customHeight="1">
      <c r="A646" s="8"/>
      <c r="B646" s="15"/>
      <c r="E646" s="19"/>
      <c r="F646" s="19"/>
      <c r="G646" s="19"/>
      <c r="H646" s="19"/>
      <c r="I646" s="8"/>
      <c r="J646" s="19"/>
      <c r="K646" s="19"/>
      <c r="L646" s="19"/>
      <c r="M646" s="19"/>
      <c r="N646" s="19"/>
      <c r="O646" s="19"/>
    </row>
    <row r="647" ht="14.25" customHeight="1">
      <c r="A647" s="8"/>
      <c r="B647" s="15"/>
      <c r="E647" s="19"/>
      <c r="F647" s="19"/>
      <c r="G647" s="19"/>
      <c r="H647" s="19"/>
      <c r="I647" s="8"/>
      <c r="J647" s="19"/>
      <c r="K647" s="19"/>
      <c r="L647" s="19"/>
      <c r="M647" s="19"/>
      <c r="N647" s="19"/>
      <c r="O647" s="19"/>
    </row>
    <row r="648" ht="14.25" customHeight="1">
      <c r="A648" s="8"/>
      <c r="B648" s="15"/>
      <c r="E648" s="19"/>
      <c r="F648" s="19"/>
      <c r="G648" s="19"/>
      <c r="H648" s="19"/>
      <c r="I648" s="8"/>
      <c r="J648" s="19"/>
      <c r="K648" s="19"/>
      <c r="L648" s="19"/>
      <c r="M648" s="19"/>
      <c r="N648" s="19"/>
      <c r="O648" s="19"/>
    </row>
    <row r="649" ht="14.25" customHeight="1">
      <c r="A649" s="8"/>
      <c r="B649" s="15"/>
      <c r="E649" s="19"/>
      <c r="F649" s="19"/>
      <c r="G649" s="19"/>
      <c r="H649" s="19"/>
      <c r="I649" s="8"/>
      <c r="J649" s="19"/>
      <c r="K649" s="19"/>
      <c r="L649" s="19"/>
      <c r="M649" s="19"/>
      <c r="N649" s="19"/>
      <c r="O649" s="19"/>
    </row>
    <row r="650" ht="14.25" customHeight="1">
      <c r="A650" s="8"/>
      <c r="B650" s="15"/>
      <c r="E650" s="19"/>
      <c r="F650" s="19"/>
      <c r="G650" s="19"/>
      <c r="H650" s="19"/>
      <c r="I650" s="8"/>
      <c r="J650" s="19"/>
      <c r="K650" s="19"/>
      <c r="L650" s="19"/>
      <c r="M650" s="19"/>
      <c r="N650" s="19"/>
      <c r="O650" s="19"/>
    </row>
    <row r="651" ht="14.25" customHeight="1">
      <c r="A651" s="8"/>
      <c r="B651" s="15"/>
      <c r="E651" s="19"/>
      <c r="F651" s="19"/>
      <c r="G651" s="19"/>
      <c r="H651" s="19"/>
      <c r="I651" s="8"/>
      <c r="J651" s="19"/>
      <c r="K651" s="19"/>
      <c r="L651" s="19"/>
      <c r="M651" s="19"/>
      <c r="N651" s="19"/>
      <c r="O651" s="19"/>
    </row>
    <row r="652" ht="14.25" customHeight="1">
      <c r="A652" s="8"/>
      <c r="B652" s="15"/>
      <c r="E652" s="19"/>
      <c r="F652" s="19"/>
      <c r="G652" s="19"/>
      <c r="H652" s="19"/>
      <c r="I652" s="8"/>
      <c r="J652" s="19"/>
      <c r="K652" s="19"/>
      <c r="L652" s="19"/>
      <c r="M652" s="19"/>
      <c r="N652" s="19"/>
      <c r="O652" s="19"/>
    </row>
    <row r="653" ht="14.25" customHeight="1">
      <c r="A653" s="8"/>
      <c r="B653" s="15"/>
      <c r="E653" s="19"/>
      <c r="F653" s="19"/>
      <c r="G653" s="19"/>
      <c r="H653" s="19"/>
      <c r="I653" s="8"/>
      <c r="J653" s="19"/>
      <c r="K653" s="19"/>
      <c r="L653" s="19"/>
      <c r="M653" s="19"/>
      <c r="N653" s="19"/>
      <c r="O653" s="19"/>
    </row>
    <row r="654" ht="14.25" customHeight="1">
      <c r="A654" s="8"/>
      <c r="B654" s="15"/>
      <c r="E654" s="19"/>
      <c r="F654" s="19"/>
      <c r="G654" s="19"/>
      <c r="H654" s="19"/>
      <c r="I654" s="8"/>
      <c r="J654" s="19"/>
      <c r="K654" s="19"/>
      <c r="L654" s="19"/>
      <c r="M654" s="19"/>
      <c r="N654" s="19"/>
      <c r="O654" s="19"/>
    </row>
    <row r="655" ht="14.25" customHeight="1">
      <c r="A655" s="8"/>
      <c r="B655" s="15"/>
      <c r="E655" s="19"/>
      <c r="F655" s="19"/>
      <c r="G655" s="19"/>
      <c r="H655" s="19"/>
      <c r="I655" s="8"/>
      <c r="J655" s="19"/>
      <c r="K655" s="19"/>
      <c r="L655" s="19"/>
      <c r="M655" s="19"/>
      <c r="N655" s="19"/>
      <c r="O655" s="19"/>
    </row>
    <row r="656" ht="14.25" customHeight="1">
      <c r="A656" s="8"/>
      <c r="B656" s="15"/>
      <c r="E656" s="19"/>
      <c r="F656" s="19"/>
      <c r="G656" s="19"/>
      <c r="H656" s="19"/>
      <c r="I656" s="8"/>
      <c r="J656" s="19"/>
      <c r="K656" s="19"/>
      <c r="L656" s="19"/>
      <c r="M656" s="19"/>
      <c r="N656" s="19"/>
      <c r="O656" s="19"/>
    </row>
    <row r="657" ht="14.25" customHeight="1">
      <c r="A657" s="8"/>
      <c r="B657" s="15"/>
      <c r="E657" s="19"/>
      <c r="F657" s="19"/>
      <c r="G657" s="19"/>
      <c r="H657" s="19"/>
      <c r="I657" s="8"/>
      <c r="J657" s="19"/>
      <c r="K657" s="19"/>
      <c r="L657" s="19"/>
      <c r="M657" s="19"/>
      <c r="N657" s="19"/>
      <c r="O657" s="19"/>
    </row>
    <row r="658" ht="14.25" customHeight="1">
      <c r="A658" s="8"/>
      <c r="B658" s="15"/>
      <c r="E658" s="19"/>
      <c r="F658" s="19"/>
      <c r="G658" s="19"/>
      <c r="H658" s="19"/>
      <c r="I658" s="8"/>
      <c r="J658" s="19"/>
      <c r="K658" s="19"/>
      <c r="L658" s="19"/>
      <c r="M658" s="19"/>
      <c r="N658" s="19"/>
      <c r="O658" s="19"/>
    </row>
    <row r="659" ht="14.25" customHeight="1">
      <c r="A659" s="8"/>
      <c r="B659" s="15"/>
      <c r="E659" s="19"/>
      <c r="F659" s="19"/>
      <c r="G659" s="19"/>
      <c r="H659" s="19"/>
      <c r="I659" s="8"/>
      <c r="J659" s="19"/>
      <c r="K659" s="19"/>
      <c r="L659" s="19"/>
      <c r="M659" s="19"/>
      <c r="N659" s="19"/>
      <c r="O659" s="19"/>
    </row>
    <row r="660" ht="14.25" customHeight="1">
      <c r="A660" s="8"/>
      <c r="B660" s="15"/>
      <c r="E660" s="19"/>
      <c r="F660" s="19"/>
      <c r="G660" s="19"/>
      <c r="H660" s="19"/>
      <c r="I660" s="8"/>
      <c r="J660" s="19"/>
      <c r="K660" s="19"/>
      <c r="L660" s="19"/>
      <c r="M660" s="19"/>
      <c r="N660" s="19"/>
      <c r="O660" s="19"/>
    </row>
    <row r="661" ht="14.25" customHeight="1">
      <c r="A661" s="8"/>
      <c r="B661" s="15"/>
      <c r="E661" s="19"/>
      <c r="F661" s="19"/>
      <c r="G661" s="19"/>
      <c r="H661" s="19"/>
      <c r="I661" s="8"/>
      <c r="J661" s="19"/>
      <c r="K661" s="19"/>
      <c r="L661" s="19"/>
      <c r="M661" s="19"/>
      <c r="N661" s="19"/>
      <c r="O661" s="19"/>
    </row>
    <row r="662" ht="14.25" customHeight="1">
      <c r="A662" s="8"/>
      <c r="B662" s="15"/>
      <c r="E662" s="19"/>
      <c r="F662" s="19"/>
      <c r="G662" s="19"/>
      <c r="H662" s="19"/>
      <c r="I662" s="8"/>
      <c r="J662" s="19"/>
      <c r="K662" s="19"/>
      <c r="L662" s="19"/>
      <c r="M662" s="19"/>
      <c r="N662" s="19"/>
      <c r="O662" s="19"/>
    </row>
    <row r="663" ht="14.25" customHeight="1">
      <c r="A663" s="8"/>
      <c r="B663" s="15"/>
      <c r="E663" s="19"/>
      <c r="F663" s="19"/>
      <c r="G663" s="19"/>
      <c r="H663" s="19"/>
      <c r="I663" s="8"/>
      <c r="J663" s="19"/>
      <c r="K663" s="19"/>
      <c r="L663" s="19"/>
      <c r="M663" s="19"/>
      <c r="N663" s="19"/>
      <c r="O663" s="19"/>
    </row>
    <row r="664" ht="14.25" customHeight="1">
      <c r="A664" s="8"/>
      <c r="B664" s="15"/>
      <c r="E664" s="19"/>
      <c r="F664" s="19"/>
      <c r="G664" s="19"/>
      <c r="H664" s="19"/>
      <c r="I664" s="8"/>
      <c r="J664" s="19"/>
      <c r="K664" s="19"/>
      <c r="L664" s="19"/>
      <c r="M664" s="19"/>
      <c r="N664" s="19"/>
      <c r="O664" s="19"/>
    </row>
    <row r="665" ht="14.25" customHeight="1">
      <c r="A665" s="8"/>
      <c r="B665" s="15"/>
      <c r="E665" s="19"/>
      <c r="F665" s="19"/>
      <c r="G665" s="19"/>
      <c r="H665" s="19"/>
      <c r="I665" s="8"/>
      <c r="J665" s="19"/>
      <c r="K665" s="19"/>
      <c r="L665" s="19"/>
      <c r="M665" s="19"/>
      <c r="N665" s="19"/>
      <c r="O665" s="19"/>
    </row>
    <row r="666" ht="14.25" customHeight="1">
      <c r="A666" s="8"/>
      <c r="B666" s="15"/>
      <c r="E666" s="19"/>
      <c r="F666" s="19"/>
      <c r="G666" s="19"/>
      <c r="H666" s="19"/>
      <c r="I666" s="8"/>
      <c r="J666" s="19"/>
      <c r="K666" s="19"/>
      <c r="L666" s="19"/>
      <c r="M666" s="19"/>
      <c r="N666" s="19"/>
      <c r="O666" s="19"/>
    </row>
    <row r="667" ht="14.25" customHeight="1">
      <c r="A667" s="8"/>
      <c r="B667" s="15"/>
      <c r="E667" s="19"/>
      <c r="F667" s="19"/>
      <c r="G667" s="19"/>
      <c r="H667" s="19"/>
      <c r="I667" s="8"/>
      <c r="J667" s="19"/>
      <c r="K667" s="19"/>
      <c r="L667" s="19"/>
      <c r="M667" s="19"/>
      <c r="N667" s="19"/>
      <c r="O667" s="19"/>
    </row>
    <row r="668" ht="14.25" customHeight="1">
      <c r="A668" s="8"/>
      <c r="B668" s="15"/>
      <c r="E668" s="19"/>
      <c r="F668" s="19"/>
      <c r="G668" s="19"/>
      <c r="H668" s="19"/>
      <c r="I668" s="8"/>
      <c r="J668" s="19"/>
      <c r="K668" s="19"/>
      <c r="L668" s="19"/>
      <c r="M668" s="19"/>
      <c r="N668" s="19"/>
      <c r="O668" s="19"/>
    </row>
    <row r="669" ht="14.25" customHeight="1">
      <c r="A669" s="8"/>
      <c r="B669" s="15"/>
      <c r="E669" s="19"/>
      <c r="F669" s="19"/>
      <c r="G669" s="19"/>
      <c r="H669" s="19"/>
      <c r="I669" s="8"/>
      <c r="J669" s="19"/>
      <c r="K669" s="19"/>
      <c r="L669" s="19"/>
      <c r="M669" s="19"/>
      <c r="N669" s="19"/>
      <c r="O669" s="19"/>
    </row>
    <row r="670" ht="14.25" customHeight="1">
      <c r="A670" s="8"/>
      <c r="B670" s="15"/>
      <c r="E670" s="19"/>
      <c r="F670" s="19"/>
      <c r="G670" s="19"/>
      <c r="H670" s="19"/>
      <c r="I670" s="8"/>
      <c r="J670" s="19"/>
      <c r="K670" s="19"/>
      <c r="L670" s="19"/>
      <c r="M670" s="19"/>
      <c r="N670" s="19"/>
      <c r="O670" s="19"/>
    </row>
    <row r="671" ht="14.25" customHeight="1">
      <c r="A671" s="8"/>
      <c r="B671" s="15"/>
      <c r="E671" s="19"/>
      <c r="F671" s="19"/>
      <c r="G671" s="19"/>
      <c r="H671" s="19"/>
      <c r="I671" s="8"/>
      <c r="J671" s="19"/>
      <c r="K671" s="19"/>
      <c r="L671" s="19"/>
      <c r="M671" s="19"/>
      <c r="N671" s="19"/>
      <c r="O671" s="19"/>
    </row>
    <row r="672" ht="14.25" customHeight="1">
      <c r="A672" s="8"/>
      <c r="B672" s="15"/>
      <c r="E672" s="19"/>
      <c r="F672" s="19"/>
      <c r="G672" s="19"/>
      <c r="H672" s="19"/>
      <c r="I672" s="8"/>
      <c r="J672" s="19"/>
      <c r="K672" s="19"/>
      <c r="L672" s="19"/>
      <c r="M672" s="19"/>
      <c r="N672" s="19"/>
      <c r="O672" s="19"/>
    </row>
    <row r="673" ht="14.25" customHeight="1">
      <c r="A673" s="8"/>
      <c r="B673" s="15"/>
      <c r="E673" s="19"/>
      <c r="F673" s="19"/>
      <c r="G673" s="19"/>
      <c r="H673" s="19"/>
      <c r="I673" s="8"/>
      <c r="J673" s="19"/>
      <c r="K673" s="19"/>
      <c r="L673" s="19"/>
      <c r="M673" s="19"/>
      <c r="N673" s="19"/>
      <c r="O673" s="19"/>
    </row>
    <row r="674" ht="14.25" customHeight="1">
      <c r="A674" s="8"/>
      <c r="B674" s="15"/>
      <c r="E674" s="19"/>
      <c r="F674" s="19"/>
      <c r="G674" s="19"/>
      <c r="H674" s="19"/>
      <c r="I674" s="8"/>
      <c r="J674" s="19"/>
      <c r="K674" s="19"/>
      <c r="L674" s="19"/>
      <c r="M674" s="19"/>
      <c r="N674" s="19"/>
      <c r="O674" s="19"/>
    </row>
    <row r="675" ht="14.25" customHeight="1">
      <c r="A675" s="8"/>
      <c r="B675" s="15"/>
      <c r="E675" s="19"/>
      <c r="F675" s="19"/>
      <c r="G675" s="19"/>
      <c r="H675" s="19"/>
      <c r="I675" s="8"/>
      <c r="J675" s="19"/>
      <c r="K675" s="19"/>
      <c r="L675" s="19"/>
      <c r="M675" s="19"/>
      <c r="N675" s="19"/>
      <c r="O675" s="19"/>
    </row>
    <row r="676" ht="14.25" customHeight="1">
      <c r="A676" s="8"/>
      <c r="B676" s="15"/>
      <c r="E676" s="19"/>
      <c r="F676" s="19"/>
      <c r="G676" s="19"/>
      <c r="H676" s="19"/>
      <c r="I676" s="8"/>
      <c r="J676" s="19"/>
      <c r="K676" s="19"/>
      <c r="L676" s="19"/>
      <c r="M676" s="19"/>
      <c r="N676" s="19"/>
      <c r="O676" s="19"/>
    </row>
    <row r="677" ht="14.25" customHeight="1">
      <c r="A677" s="8"/>
      <c r="B677" s="15"/>
      <c r="E677" s="19"/>
      <c r="F677" s="19"/>
      <c r="G677" s="19"/>
      <c r="H677" s="19"/>
      <c r="I677" s="8"/>
      <c r="J677" s="19"/>
      <c r="K677" s="19"/>
      <c r="L677" s="19"/>
      <c r="M677" s="19"/>
      <c r="N677" s="19"/>
      <c r="O677" s="19"/>
    </row>
    <row r="678" ht="14.25" customHeight="1">
      <c r="A678" s="8"/>
      <c r="B678" s="15"/>
      <c r="E678" s="19"/>
      <c r="F678" s="19"/>
      <c r="G678" s="19"/>
      <c r="H678" s="19"/>
      <c r="I678" s="8"/>
      <c r="J678" s="19"/>
      <c r="K678" s="19"/>
      <c r="L678" s="19"/>
      <c r="M678" s="19"/>
      <c r="N678" s="19"/>
      <c r="O678" s="19"/>
    </row>
    <row r="679" ht="14.25" customHeight="1">
      <c r="A679" s="8"/>
      <c r="B679" s="15"/>
      <c r="E679" s="19"/>
      <c r="F679" s="19"/>
      <c r="G679" s="19"/>
      <c r="H679" s="19"/>
      <c r="I679" s="8"/>
      <c r="J679" s="19"/>
      <c r="K679" s="19"/>
      <c r="L679" s="19"/>
      <c r="M679" s="19"/>
      <c r="N679" s="19"/>
      <c r="O679" s="19"/>
    </row>
    <row r="680" ht="14.25" customHeight="1">
      <c r="A680" s="8"/>
      <c r="B680" s="15"/>
      <c r="E680" s="19"/>
      <c r="F680" s="19"/>
      <c r="G680" s="19"/>
      <c r="H680" s="19"/>
      <c r="I680" s="8"/>
      <c r="J680" s="19"/>
      <c r="K680" s="19"/>
      <c r="L680" s="19"/>
      <c r="M680" s="19"/>
      <c r="N680" s="19"/>
      <c r="O680" s="19"/>
    </row>
    <row r="681" ht="14.25" customHeight="1">
      <c r="A681" s="8"/>
      <c r="B681" s="15"/>
      <c r="E681" s="19"/>
      <c r="F681" s="19"/>
      <c r="G681" s="19"/>
      <c r="H681" s="19"/>
      <c r="I681" s="8"/>
      <c r="J681" s="19"/>
      <c r="K681" s="19"/>
      <c r="L681" s="19"/>
      <c r="M681" s="19"/>
      <c r="N681" s="19"/>
      <c r="O681" s="19"/>
    </row>
    <row r="682" ht="14.25" customHeight="1">
      <c r="A682" s="8"/>
      <c r="B682" s="15"/>
      <c r="E682" s="19"/>
      <c r="F682" s="19"/>
      <c r="G682" s="19"/>
      <c r="H682" s="19"/>
      <c r="I682" s="8"/>
      <c r="J682" s="19"/>
      <c r="K682" s="19"/>
      <c r="L682" s="19"/>
      <c r="M682" s="19"/>
      <c r="N682" s="19"/>
      <c r="O682" s="19"/>
    </row>
    <row r="683" ht="14.25" customHeight="1">
      <c r="A683" s="8"/>
      <c r="B683" s="15"/>
      <c r="E683" s="19"/>
      <c r="F683" s="19"/>
      <c r="G683" s="19"/>
      <c r="H683" s="19"/>
      <c r="I683" s="8"/>
      <c r="J683" s="19"/>
      <c r="K683" s="19"/>
      <c r="L683" s="19"/>
      <c r="M683" s="19"/>
      <c r="N683" s="19"/>
      <c r="O683" s="19"/>
    </row>
    <row r="684" ht="14.25" customHeight="1">
      <c r="A684" s="8"/>
      <c r="B684" s="15"/>
      <c r="E684" s="19"/>
      <c r="F684" s="19"/>
      <c r="G684" s="19"/>
      <c r="H684" s="19"/>
      <c r="I684" s="8"/>
      <c r="J684" s="19"/>
      <c r="K684" s="19"/>
      <c r="L684" s="19"/>
      <c r="M684" s="19"/>
      <c r="N684" s="19"/>
      <c r="O684" s="19"/>
    </row>
    <row r="685" ht="14.25" customHeight="1">
      <c r="A685" s="8"/>
      <c r="B685" s="15"/>
      <c r="E685" s="19"/>
      <c r="F685" s="19"/>
      <c r="G685" s="19"/>
      <c r="H685" s="19"/>
      <c r="I685" s="8"/>
      <c r="J685" s="19"/>
      <c r="K685" s="19"/>
      <c r="L685" s="19"/>
      <c r="M685" s="19"/>
      <c r="N685" s="19"/>
      <c r="O685" s="19"/>
    </row>
    <row r="686" ht="14.25" customHeight="1">
      <c r="A686" s="8"/>
      <c r="B686" s="15"/>
      <c r="E686" s="19"/>
      <c r="F686" s="19"/>
      <c r="G686" s="19"/>
      <c r="H686" s="19"/>
      <c r="I686" s="8"/>
      <c r="J686" s="19"/>
      <c r="K686" s="19"/>
      <c r="L686" s="19"/>
      <c r="M686" s="19"/>
      <c r="N686" s="19"/>
      <c r="O686" s="19"/>
    </row>
    <row r="687" ht="14.25" customHeight="1">
      <c r="A687" s="8"/>
      <c r="B687" s="15"/>
      <c r="E687" s="19"/>
      <c r="F687" s="19"/>
      <c r="G687" s="19"/>
      <c r="H687" s="19"/>
      <c r="I687" s="8"/>
      <c r="J687" s="19"/>
      <c r="K687" s="19"/>
      <c r="L687" s="19"/>
      <c r="M687" s="19"/>
      <c r="N687" s="19"/>
      <c r="O687" s="19"/>
    </row>
    <row r="688" ht="14.25" customHeight="1">
      <c r="A688" s="8"/>
      <c r="B688" s="15"/>
      <c r="E688" s="19"/>
      <c r="F688" s="19"/>
      <c r="G688" s="19"/>
      <c r="H688" s="19"/>
      <c r="I688" s="8"/>
      <c r="J688" s="19"/>
      <c r="K688" s="19"/>
      <c r="L688" s="19"/>
      <c r="M688" s="19"/>
      <c r="N688" s="19"/>
      <c r="O688" s="19"/>
    </row>
    <row r="689" ht="14.25" customHeight="1">
      <c r="A689" s="8"/>
      <c r="B689" s="15"/>
      <c r="E689" s="19"/>
      <c r="F689" s="19"/>
      <c r="G689" s="19"/>
      <c r="H689" s="19"/>
      <c r="I689" s="8"/>
      <c r="J689" s="19"/>
      <c r="K689" s="19"/>
      <c r="L689" s="19"/>
      <c r="M689" s="19"/>
      <c r="N689" s="19"/>
      <c r="O689" s="19"/>
    </row>
    <row r="690" ht="14.25" customHeight="1">
      <c r="A690" s="8"/>
      <c r="B690" s="15"/>
      <c r="E690" s="19"/>
      <c r="F690" s="19"/>
      <c r="G690" s="19"/>
      <c r="H690" s="19"/>
      <c r="I690" s="8"/>
      <c r="J690" s="19"/>
      <c r="K690" s="19"/>
      <c r="L690" s="19"/>
      <c r="M690" s="19"/>
      <c r="N690" s="19"/>
      <c r="O690" s="19"/>
    </row>
    <row r="691" ht="14.25" customHeight="1">
      <c r="A691" s="8"/>
      <c r="B691" s="15"/>
      <c r="E691" s="19"/>
      <c r="F691" s="19"/>
      <c r="G691" s="19"/>
      <c r="H691" s="19"/>
      <c r="I691" s="8"/>
      <c r="J691" s="19"/>
      <c r="K691" s="19"/>
      <c r="L691" s="19"/>
      <c r="M691" s="19"/>
      <c r="N691" s="19"/>
      <c r="O691" s="19"/>
    </row>
    <row r="692" ht="14.25" customHeight="1">
      <c r="A692" s="8"/>
      <c r="B692" s="15"/>
      <c r="E692" s="19"/>
      <c r="F692" s="19"/>
      <c r="G692" s="19"/>
      <c r="H692" s="19"/>
      <c r="I692" s="8"/>
      <c r="J692" s="19"/>
      <c r="K692" s="19"/>
      <c r="L692" s="19"/>
      <c r="M692" s="19"/>
      <c r="N692" s="19"/>
      <c r="O692" s="19"/>
    </row>
    <row r="693" ht="14.25" customHeight="1">
      <c r="A693" s="8"/>
      <c r="B693" s="15"/>
      <c r="E693" s="19"/>
      <c r="F693" s="19"/>
      <c r="G693" s="19"/>
      <c r="H693" s="19"/>
      <c r="I693" s="8"/>
      <c r="J693" s="19"/>
      <c r="K693" s="19"/>
      <c r="L693" s="19"/>
      <c r="M693" s="19"/>
      <c r="N693" s="19"/>
      <c r="O693" s="19"/>
    </row>
    <row r="694" ht="14.25" customHeight="1">
      <c r="A694" s="8"/>
      <c r="B694" s="15"/>
      <c r="E694" s="19"/>
      <c r="F694" s="19"/>
      <c r="G694" s="19"/>
      <c r="H694" s="19"/>
      <c r="I694" s="8"/>
      <c r="J694" s="19"/>
      <c r="K694" s="19"/>
      <c r="L694" s="19"/>
      <c r="M694" s="19"/>
      <c r="N694" s="19"/>
      <c r="O694" s="19"/>
    </row>
    <row r="695" ht="14.25" customHeight="1">
      <c r="A695" s="8"/>
      <c r="B695" s="15"/>
      <c r="E695" s="19"/>
      <c r="F695" s="19"/>
      <c r="G695" s="19"/>
      <c r="H695" s="19"/>
      <c r="I695" s="8"/>
      <c r="J695" s="19"/>
      <c r="K695" s="19"/>
      <c r="L695" s="19"/>
      <c r="M695" s="19"/>
      <c r="N695" s="19"/>
      <c r="O695" s="19"/>
    </row>
    <row r="696" ht="14.25" customHeight="1">
      <c r="A696" s="8"/>
      <c r="B696" s="15"/>
      <c r="E696" s="19"/>
      <c r="F696" s="19"/>
      <c r="G696" s="19"/>
      <c r="H696" s="19"/>
      <c r="I696" s="8"/>
      <c r="J696" s="19"/>
      <c r="K696" s="19"/>
      <c r="L696" s="19"/>
      <c r="M696" s="19"/>
      <c r="N696" s="19"/>
      <c r="O696" s="19"/>
    </row>
    <row r="697" ht="14.25" customHeight="1">
      <c r="A697" s="8"/>
      <c r="B697" s="15"/>
      <c r="E697" s="19"/>
      <c r="F697" s="19"/>
      <c r="G697" s="19"/>
      <c r="H697" s="19"/>
      <c r="I697" s="8"/>
      <c r="J697" s="19"/>
      <c r="K697" s="19"/>
      <c r="L697" s="19"/>
      <c r="M697" s="19"/>
      <c r="N697" s="19"/>
      <c r="O697" s="19"/>
    </row>
    <row r="698" ht="14.25" customHeight="1">
      <c r="A698" s="8"/>
      <c r="B698" s="15"/>
      <c r="E698" s="19"/>
      <c r="F698" s="19"/>
      <c r="G698" s="19"/>
      <c r="H698" s="19"/>
      <c r="I698" s="8"/>
      <c r="J698" s="19"/>
      <c r="K698" s="19"/>
      <c r="L698" s="19"/>
      <c r="M698" s="19"/>
      <c r="N698" s="19"/>
      <c r="O698" s="19"/>
    </row>
    <row r="699" ht="14.25" customHeight="1">
      <c r="A699" s="8"/>
      <c r="B699" s="15"/>
      <c r="E699" s="19"/>
      <c r="F699" s="19"/>
      <c r="G699" s="19"/>
      <c r="H699" s="19"/>
      <c r="I699" s="8"/>
      <c r="J699" s="19"/>
      <c r="K699" s="19"/>
      <c r="L699" s="19"/>
      <c r="M699" s="19"/>
      <c r="N699" s="19"/>
      <c r="O699" s="19"/>
    </row>
    <row r="700" ht="14.25" customHeight="1">
      <c r="A700" s="8"/>
      <c r="B700" s="15"/>
      <c r="E700" s="19"/>
      <c r="F700" s="19"/>
      <c r="G700" s="19"/>
      <c r="H700" s="19"/>
      <c r="I700" s="8"/>
      <c r="J700" s="19"/>
      <c r="K700" s="19"/>
      <c r="L700" s="19"/>
      <c r="M700" s="19"/>
      <c r="N700" s="19"/>
      <c r="O700" s="19"/>
    </row>
    <row r="701" ht="14.25" customHeight="1">
      <c r="A701" s="8"/>
      <c r="B701" s="15"/>
      <c r="E701" s="19"/>
      <c r="F701" s="19"/>
      <c r="G701" s="19"/>
      <c r="H701" s="19"/>
      <c r="I701" s="8"/>
      <c r="J701" s="19"/>
      <c r="K701" s="19"/>
      <c r="L701" s="19"/>
      <c r="M701" s="19"/>
      <c r="N701" s="19"/>
      <c r="O701" s="19"/>
    </row>
    <row r="702" ht="14.25" customHeight="1">
      <c r="A702" s="8"/>
      <c r="B702" s="15"/>
      <c r="E702" s="19"/>
      <c r="F702" s="19"/>
      <c r="G702" s="19"/>
      <c r="H702" s="19"/>
      <c r="I702" s="8"/>
      <c r="J702" s="19"/>
      <c r="K702" s="19"/>
      <c r="L702" s="19"/>
      <c r="M702" s="19"/>
      <c r="N702" s="19"/>
      <c r="O702" s="19"/>
    </row>
    <row r="703" ht="14.25" customHeight="1">
      <c r="A703" s="8"/>
      <c r="B703" s="15"/>
      <c r="E703" s="19"/>
      <c r="F703" s="19"/>
      <c r="G703" s="19"/>
      <c r="H703" s="19"/>
      <c r="I703" s="8"/>
      <c r="J703" s="19"/>
      <c r="K703" s="19"/>
      <c r="L703" s="19"/>
      <c r="M703" s="19"/>
      <c r="N703" s="19"/>
      <c r="O703" s="19"/>
    </row>
    <row r="704" ht="14.25" customHeight="1">
      <c r="A704" s="8"/>
      <c r="B704" s="15"/>
      <c r="E704" s="19"/>
      <c r="F704" s="19"/>
      <c r="G704" s="19"/>
      <c r="H704" s="19"/>
      <c r="I704" s="8"/>
      <c r="J704" s="19"/>
      <c r="K704" s="19"/>
      <c r="L704" s="19"/>
      <c r="M704" s="19"/>
      <c r="N704" s="19"/>
      <c r="O704" s="19"/>
    </row>
    <row r="705" ht="14.25" customHeight="1">
      <c r="A705" s="8"/>
      <c r="B705" s="15"/>
      <c r="E705" s="19"/>
      <c r="F705" s="19"/>
      <c r="G705" s="19"/>
      <c r="H705" s="19"/>
      <c r="I705" s="8"/>
      <c r="J705" s="19"/>
      <c r="K705" s="19"/>
      <c r="L705" s="19"/>
      <c r="M705" s="19"/>
      <c r="N705" s="19"/>
      <c r="O705" s="19"/>
    </row>
    <row r="706" ht="14.25" customHeight="1">
      <c r="A706" s="8"/>
      <c r="B706" s="15"/>
      <c r="E706" s="19"/>
      <c r="F706" s="19"/>
      <c r="G706" s="19"/>
      <c r="H706" s="19"/>
      <c r="I706" s="8"/>
      <c r="J706" s="19"/>
      <c r="K706" s="19"/>
      <c r="L706" s="19"/>
      <c r="M706" s="19"/>
      <c r="N706" s="19"/>
      <c r="O706" s="19"/>
    </row>
    <row r="707" ht="14.25" customHeight="1">
      <c r="A707" s="8"/>
      <c r="B707" s="15"/>
      <c r="E707" s="19"/>
      <c r="F707" s="19"/>
      <c r="G707" s="19"/>
      <c r="H707" s="19"/>
      <c r="I707" s="8"/>
      <c r="J707" s="19"/>
      <c r="K707" s="19"/>
      <c r="L707" s="19"/>
      <c r="M707" s="19"/>
      <c r="N707" s="19"/>
      <c r="O707" s="19"/>
    </row>
    <row r="708" ht="14.25" customHeight="1">
      <c r="A708" s="8"/>
      <c r="B708" s="15"/>
      <c r="E708" s="19"/>
      <c r="F708" s="19"/>
      <c r="G708" s="19"/>
      <c r="H708" s="19"/>
      <c r="I708" s="8"/>
      <c r="J708" s="19"/>
      <c r="K708" s="19"/>
      <c r="L708" s="19"/>
      <c r="M708" s="19"/>
      <c r="N708" s="19"/>
      <c r="O708" s="19"/>
    </row>
    <row r="709" ht="14.25" customHeight="1">
      <c r="A709" s="8"/>
      <c r="B709" s="15"/>
      <c r="E709" s="19"/>
      <c r="F709" s="19"/>
      <c r="G709" s="19"/>
      <c r="H709" s="19"/>
      <c r="I709" s="8"/>
      <c r="J709" s="19"/>
      <c r="K709" s="19"/>
      <c r="L709" s="19"/>
      <c r="M709" s="19"/>
      <c r="N709" s="19"/>
      <c r="O709" s="19"/>
    </row>
    <row r="710" ht="14.25" customHeight="1">
      <c r="A710" s="8"/>
      <c r="B710" s="15"/>
      <c r="E710" s="19"/>
      <c r="F710" s="19"/>
      <c r="G710" s="19"/>
      <c r="H710" s="19"/>
      <c r="I710" s="8"/>
      <c r="J710" s="19"/>
      <c r="K710" s="19"/>
      <c r="L710" s="19"/>
      <c r="M710" s="19"/>
      <c r="N710" s="19"/>
      <c r="O710" s="19"/>
    </row>
    <row r="711" ht="14.25" customHeight="1">
      <c r="A711" s="8"/>
      <c r="B711" s="15"/>
      <c r="E711" s="19"/>
      <c r="F711" s="19"/>
      <c r="G711" s="19"/>
      <c r="H711" s="19"/>
      <c r="I711" s="8"/>
      <c r="J711" s="19"/>
      <c r="K711" s="19"/>
      <c r="L711" s="19"/>
      <c r="M711" s="19"/>
      <c r="N711" s="19"/>
      <c r="O711" s="19"/>
    </row>
    <row r="712" ht="14.25" customHeight="1">
      <c r="A712" s="8"/>
      <c r="B712" s="15"/>
      <c r="E712" s="19"/>
      <c r="F712" s="19"/>
      <c r="G712" s="19"/>
      <c r="H712" s="19"/>
      <c r="I712" s="8"/>
      <c r="J712" s="19"/>
      <c r="K712" s="19"/>
      <c r="L712" s="19"/>
      <c r="M712" s="19"/>
      <c r="N712" s="19"/>
      <c r="O712" s="19"/>
    </row>
    <row r="713" ht="14.25" customHeight="1">
      <c r="A713" s="8"/>
      <c r="B713" s="15"/>
      <c r="E713" s="19"/>
      <c r="F713" s="19"/>
      <c r="G713" s="19"/>
      <c r="H713" s="19"/>
      <c r="I713" s="8"/>
      <c r="J713" s="19"/>
      <c r="K713" s="19"/>
      <c r="L713" s="19"/>
      <c r="M713" s="19"/>
      <c r="N713" s="19"/>
      <c r="O713" s="19"/>
    </row>
    <row r="714" ht="14.25" customHeight="1">
      <c r="A714" s="8"/>
      <c r="B714" s="15"/>
      <c r="E714" s="19"/>
      <c r="F714" s="19"/>
      <c r="G714" s="19"/>
      <c r="H714" s="19"/>
      <c r="I714" s="8"/>
      <c r="J714" s="19"/>
      <c r="K714" s="19"/>
      <c r="L714" s="19"/>
      <c r="M714" s="19"/>
      <c r="N714" s="19"/>
      <c r="O714" s="19"/>
    </row>
    <row r="715" ht="14.25" customHeight="1">
      <c r="A715" s="8"/>
      <c r="B715" s="15"/>
      <c r="E715" s="19"/>
      <c r="F715" s="19"/>
      <c r="G715" s="19"/>
      <c r="H715" s="19"/>
      <c r="I715" s="8"/>
      <c r="J715" s="19"/>
      <c r="K715" s="19"/>
      <c r="L715" s="19"/>
      <c r="M715" s="19"/>
      <c r="N715" s="19"/>
      <c r="O715" s="19"/>
    </row>
    <row r="716" ht="14.25" customHeight="1">
      <c r="A716" s="8"/>
      <c r="B716" s="15"/>
      <c r="E716" s="19"/>
      <c r="F716" s="19"/>
      <c r="G716" s="19"/>
      <c r="H716" s="19"/>
      <c r="I716" s="8"/>
      <c r="J716" s="19"/>
      <c r="K716" s="19"/>
      <c r="L716" s="19"/>
      <c r="M716" s="19"/>
      <c r="N716" s="19"/>
      <c r="O716" s="19"/>
    </row>
    <row r="717" ht="14.25" customHeight="1">
      <c r="A717" s="8"/>
      <c r="B717" s="15"/>
      <c r="E717" s="19"/>
      <c r="F717" s="19"/>
      <c r="G717" s="19"/>
      <c r="H717" s="19"/>
      <c r="I717" s="8"/>
      <c r="J717" s="19"/>
      <c r="K717" s="19"/>
      <c r="L717" s="19"/>
      <c r="M717" s="19"/>
      <c r="N717" s="19"/>
      <c r="O717" s="19"/>
    </row>
    <row r="718" ht="14.25" customHeight="1">
      <c r="A718" s="8"/>
      <c r="B718" s="15"/>
      <c r="E718" s="19"/>
      <c r="F718" s="19"/>
      <c r="G718" s="19"/>
      <c r="H718" s="19"/>
      <c r="I718" s="8"/>
      <c r="J718" s="19"/>
      <c r="K718" s="19"/>
      <c r="L718" s="19"/>
      <c r="M718" s="19"/>
      <c r="N718" s="19"/>
      <c r="O718" s="19"/>
    </row>
    <row r="719" ht="14.25" customHeight="1">
      <c r="A719" s="8"/>
      <c r="B719" s="15"/>
      <c r="E719" s="19"/>
      <c r="F719" s="19"/>
      <c r="G719" s="19"/>
      <c r="H719" s="19"/>
      <c r="I719" s="8"/>
      <c r="J719" s="19"/>
      <c r="K719" s="19"/>
      <c r="L719" s="19"/>
      <c r="M719" s="19"/>
      <c r="N719" s="19"/>
      <c r="O719" s="19"/>
    </row>
    <row r="720" ht="14.25" customHeight="1">
      <c r="A720" s="8"/>
      <c r="B720" s="15"/>
      <c r="E720" s="19"/>
      <c r="F720" s="19"/>
      <c r="G720" s="19"/>
      <c r="H720" s="19"/>
      <c r="I720" s="8"/>
      <c r="J720" s="19"/>
      <c r="K720" s="19"/>
      <c r="L720" s="19"/>
      <c r="M720" s="19"/>
      <c r="N720" s="19"/>
      <c r="O720" s="19"/>
    </row>
    <row r="721" ht="14.25" customHeight="1">
      <c r="A721" s="8"/>
      <c r="B721" s="15"/>
      <c r="E721" s="19"/>
      <c r="F721" s="19"/>
      <c r="G721" s="19"/>
      <c r="H721" s="19"/>
      <c r="I721" s="8"/>
      <c r="J721" s="19"/>
      <c r="K721" s="19"/>
      <c r="L721" s="19"/>
      <c r="M721" s="19"/>
      <c r="N721" s="19"/>
      <c r="O721" s="19"/>
    </row>
    <row r="722" ht="14.25" customHeight="1">
      <c r="A722" s="8"/>
      <c r="B722" s="15"/>
      <c r="E722" s="19"/>
      <c r="F722" s="19"/>
      <c r="G722" s="19"/>
      <c r="H722" s="19"/>
      <c r="I722" s="8"/>
      <c r="J722" s="19"/>
      <c r="K722" s="19"/>
      <c r="L722" s="19"/>
      <c r="M722" s="19"/>
      <c r="N722" s="19"/>
      <c r="O722" s="19"/>
    </row>
    <row r="723" ht="14.25" customHeight="1">
      <c r="A723" s="8"/>
      <c r="B723" s="15"/>
      <c r="E723" s="19"/>
      <c r="F723" s="19"/>
      <c r="G723" s="19"/>
      <c r="H723" s="19"/>
      <c r="I723" s="8"/>
      <c r="J723" s="19"/>
      <c r="K723" s="19"/>
      <c r="L723" s="19"/>
      <c r="M723" s="19"/>
      <c r="N723" s="19"/>
      <c r="O723" s="19"/>
    </row>
    <row r="724" ht="14.25" customHeight="1">
      <c r="A724" s="8"/>
      <c r="B724" s="15"/>
      <c r="E724" s="19"/>
      <c r="F724" s="19"/>
      <c r="G724" s="19"/>
      <c r="H724" s="19"/>
      <c r="I724" s="8"/>
      <c r="J724" s="19"/>
      <c r="K724" s="19"/>
      <c r="L724" s="19"/>
      <c r="M724" s="19"/>
      <c r="N724" s="19"/>
      <c r="O724" s="19"/>
    </row>
    <row r="725" ht="14.25" customHeight="1">
      <c r="A725" s="8"/>
      <c r="B725" s="15"/>
      <c r="E725" s="19"/>
      <c r="F725" s="19"/>
      <c r="G725" s="19"/>
      <c r="H725" s="19"/>
      <c r="I725" s="8"/>
      <c r="J725" s="19"/>
      <c r="K725" s="19"/>
      <c r="L725" s="19"/>
      <c r="M725" s="19"/>
      <c r="N725" s="19"/>
      <c r="O725" s="19"/>
    </row>
    <row r="726" ht="14.25" customHeight="1">
      <c r="A726" s="8"/>
      <c r="B726" s="15"/>
      <c r="E726" s="19"/>
      <c r="F726" s="19"/>
      <c r="G726" s="19"/>
      <c r="H726" s="19"/>
      <c r="I726" s="8"/>
      <c r="J726" s="19"/>
      <c r="K726" s="19"/>
      <c r="L726" s="19"/>
      <c r="M726" s="19"/>
      <c r="N726" s="19"/>
      <c r="O726" s="19"/>
    </row>
    <row r="727" ht="14.25" customHeight="1">
      <c r="A727" s="8"/>
      <c r="B727" s="15"/>
      <c r="E727" s="19"/>
      <c r="F727" s="19"/>
      <c r="G727" s="19"/>
      <c r="H727" s="19"/>
      <c r="I727" s="8"/>
      <c r="J727" s="19"/>
      <c r="K727" s="19"/>
      <c r="L727" s="19"/>
      <c r="M727" s="19"/>
      <c r="N727" s="19"/>
      <c r="O727" s="19"/>
    </row>
    <row r="728" ht="14.25" customHeight="1">
      <c r="A728" s="8"/>
      <c r="B728" s="15"/>
      <c r="E728" s="19"/>
      <c r="F728" s="19"/>
      <c r="G728" s="19"/>
      <c r="H728" s="19"/>
      <c r="I728" s="8"/>
      <c r="J728" s="19"/>
      <c r="K728" s="19"/>
      <c r="L728" s="19"/>
      <c r="M728" s="19"/>
      <c r="N728" s="19"/>
      <c r="O728" s="19"/>
    </row>
    <row r="729" ht="14.25" customHeight="1">
      <c r="A729" s="8"/>
      <c r="B729" s="15"/>
      <c r="E729" s="19"/>
      <c r="F729" s="19"/>
      <c r="G729" s="19"/>
      <c r="H729" s="19"/>
      <c r="I729" s="8"/>
      <c r="J729" s="19"/>
      <c r="K729" s="19"/>
      <c r="L729" s="19"/>
      <c r="M729" s="19"/>
      <c r="N729" s="19"/>
      <c r="O729" s="19"/>
    </row>
    <row r="730" ht="14.25" customHeight="1">
      <c r="A730" s="8"/>
      <c r="B730" s="15"/>
      <c r="E730" s="19"/>
      <c r="F730" s="19"/>
      <c r="G730" s="19"/>
      <c r="H730" s="19"/>
      <c r="I730" s="8"/>
      <c r="J730" s="19"/>
      <c r="K730" s="19"/>
      <c r="L730" s="19"/>
      <c r="M730" s="19"/>
      <c r="N730" s="19"/>
      <c r="O730" s="19"/>
    </row>
    <row r="731" ht="14.25" customHeight="1">
      <c r="A731" s="8"/>
      <c r="B731" s="15"/>
      <c r="E731" s="19"/>
      <c r="F731" s="19"/>
      <c r="G731" s="19"/>
      <c r="H731" s="19"/>
      <c r="I731" s="8"/>
      <c r="J731" s="19"/>
      <c r="K731" s="19"/>
      <c r="L731" s="19"/>
      <c r="M731" s="19"/>
      <c r="N731" s="19"/>
      <c r="O731" s="19"/>
    </row>
    <row r="732" ht="14.25" customHeight="1">
      <c r="A732" s="8"/>
      <c r="B732" s="15"/>
      <c r="E732" s="19"/>
      <c r="F732" s="19"/>
      <c r="G732" s="19"/>
      <c r="H732" s="19"/>
      <c r="I732" s="8"/>
      <c r="J732" s="19"/>
      <c r="K732" s="19"/>
      <c r="L732" s="19"/>
      <c r="M732" s="19"/>
      <c r="N732" s="19"/>
      <c r="O732" s="19"/>
    </row>
    <row r="733" ht="14.25" customHeight="1">
      <c r="A733" s="8"/>
      <c r="B733" s="15"/>
      <c r="E733" s="19"/>
      <c r="F733" s="19"/>
      <c r="G733" s="19"/>
      <c r="H733" s="19"/>
      <c r="I733" s="8"/>
      <c r="J733" s="19"/>
      <c r="K733" s="19"/>
      <c r="L733" s="19"/>
      <c r="M733" s="19"/>
      <c r="N733" s="19"/>
      <c r="O733" s="19"/>
    </row>
    <row r="734" ht="14.25" customHeight="1">
      <c r="A734" s="8"/>
      <c r="B734" s="15"/>
      <c r="E734" s="19"/>
      <c r="F734" s="19"/>
      <c r="G734" s="19"/>
      <c r="H734" s="19"/>
      <c r="I734" s="8"/>
      <c r="J734" s="19"/>
      <c r="K734" s="19"/>
      <c r="L734" s="19"/>
      <c r="M734" s="19"/>
      <c r="N734" s="19"/>
      <c r="O734" s="19"/>
    </row>
    <row r="735" ht="14.25" customHeight="1">
      <c r="A735" s="8"/>
      <c r="B735" s="15"/>
      <c r="E735" s="19"/>
      <c r="F735" s="19"/>
      <c r="G735" s="19"/>
      <c r="H735" s="19"/>
      <c r="I735" s="8"/>
      <c r="J735" s="19"/>
      <c r="K735" s="19"/>
      <c r="L735" s="19"/>
      <c r="M735" s="19"/>
      <c r="N735" s="19"/>
      <c r="O735" s="19"/>
    </row>
    <row r="736" ht="14.25" customHeight="1">
      <c r="A736" s="8"/>
      <c r="B736" s="15"/>
      <c r="E736" s="19"/>
      <c r="F736" s="19"/>
      <c r="G736" s="19"/>
      <c r="H736" s="19"/>
      <c r="I736" s="8"/>
      <c r="J736" s="19"/>
      <c r="K736" s="19"/>
      <c r="L736" s="19"/>
      <c r="M736" s="19"/>
      <c r="N736" s="19"/>
      <c r="O736" s="19"/>
    </row>
    <row r="737" ht="14.25" customHeight="1">
      <c r="A737" s="8"/>
      <c r="B737" s="15"/>
      <c r="E737" s="19"/>
      <c r="F737" s="19"/>
      <c r="G737" s="19"/>
      <c r="H737" s="19"/>
      <c r="I737" s="8"/>
      <c r="J737" s="19"/>
      <c r="K737" s="19"/>
      <c r="L737" s="19"/>
      <c r="M737" s="19"/>
      <c r="N737" s="19"/>
      <c r="O737" s="19"/>
    </row>
    <row r="738" ht="14.25" customHeight="1">
      <c r="A738" s="8"/>
      <c r="B738" s="15"/>
      <c r="E738" s="19"/>
      <c r="F738" s="19"/>
      <c r="G738" s="19"/>
      <c r="H738" s="19"/>
      <c r="I738" s="8"/>
      <c r="J738" s="19"/>
      <c r="K738" s="19"/>
      <c r="L738" s="19"/>
      <c r="M738" s="19"/>
      <c r="N738" s="19"/>
      <c r="O738" s="19"/>
    </row>
    <row r="739" ht="14.25" customHeight="1">
      <c r="A739" s="8"/>
      <c r="B739" s="15"/>
      <c r="E739" s="19"/>
      <c r="F739" s="19"/>
      <c r="G739" s="19"/>
      <c r="H739" s="19"/>
      <c r="I739" s="8"/>
      <c r="J739" s="19"/>
      <c r="K739" s="19"/>
      <c r="L739" s="19"/>
      <c r="M739" s="19"/>
      <c r="N739" s="19"/>
      <c r="O739" s="19"/>
    </row>
    <row r="740" ht="14.25" customHeight="1">
      <c r="A740" s="8"/>
      <c r="B740" s="15"/>
      <c r="E740" s="19"/>
      <c r="F740" s="19"/>
      <c r="G740" s="19"/>
      <c r="H740" s="19"/>
      <c r="I740" s="8"/>
      <c r="J740" s="19"/>
      <c r="K740" s="19"/>
      <c r="L740" s="19"/>
      <c r="M740" s="19"/>
      <c r="N740" s="19"/>
      <c r="O740" s="19"/>
    </row>
    <row r="741" ht="14.25" customHeight="1">
      <c r="A741" s="8"/>
      <c r="B741" s="15"/>
      <c r="E741" s="19"/>
      <c r="F741" s="19"/>
      <c r="G741" s="19"/>
      <c r="H741" s="19"/>
      <c r="I741" s="8"/>
      <c r="J741" s="19"/>
      <c r="K741" s="19"/>
      <c r="L741" s="19"/>
      <c r="M741" s="19"/>
      <c r="N741" s="19"/>
      <c r="O741" s="19"/>
    </row>
    <row r="742" ht="14.25" customHeight="1">
      <c r="A742" s="8"/>
      <c r="B742" s="15"/>
      <c r="E742" s="19"/>
      <c r="F742" s="19"/>
      <c r="G742" s="19"/>
      <c r="H742" s="19"/>
      <c r="I742" s="8"/>
      <c r="J742" s="19"/>
      <c r="K742" s="19"/>
      <c r="L742" s="19"/>
      <c r="M742" s="19"/>
      <c r="N742" s="19"/>
      <c r="O742" s="19"/>
    </row>
    <row r="743" ht="14.25" customHeight="1">
      <c r="A743" s="8"/>
      <c r="B743" s="15"/>
      <c r="E743" s="19"/>
      <c r="F743" s="19"/>
      <c r="G743" s="19"/>
      <c r="H743" s="19"/>
      <c r="I743" s="8"/>
      <c r="J743" s="19"/>
      <c r="K743" s="19"/>
      <c r="L743" s="19"/>
      <c r="M743" s="19"/>
      <c r="N743" s="19"/>
      <c r="O743" s="19"/>
    </row>
    <row r="744" ht="14.25" customHeight="1">
      <c r="A744" s="8"/>
      <c r="B744" s="15"/>
      <c r="E744" s="19"/>
      <c r="F744" s="19"/>
      <c r="G744" s="19"/>
      <c r="H744" s="19"/>
      <c r="I744" s="8"/>
      <c r="J744" s="19"/>
      <c r="K744" s="19"/>
      <c r="L744" s="19"/>
      <c r="M744" s="19"/>
      <c r="N744" s="19"/>
      <c r="O744" s="19"/>
    </row>
    <row r="745" ht="14.25" customHeight="1">
      <c r="A745" s="8"/>
      <c r="B745" s="15"/>
      <c r="E745" s="19"/>
      <c r="F745" s="19"/>
      <c r="G745" s="19"/>
      <c r="H745" s="19"/>
      <c r="I745" s="8"/>
      <c r="J745" s="19"/>
      <c r="K745" s="19"/>
      <c r="L745" s="19"/>
      <c r="M745" s="19"/>
      <c r="N745" s="19"/>
      <c r="O745" s="19"/>
    </row>
    <row r="746" ht="14.25" customHeight="1">
      <c r="A746" s="8"/>
      <c r="B746" s="15"/>
      <c r="E746" s="19"/>
      <c r="F746" s="19"/>
      <c r="G746" s="19"/>
      <c r="H746" s="19"/>
      <c r="I746" s="8"/>
      <c r="J746" s="19"/>
      <c r="K746" s="19"/>
      <c r="L746" s="19"/>
      <c r="M746" s="19"/>
      <c r="N746" s="19"/>
      <c r="O746" s="19"/>
    </row>
    <row r="747" ht="14.25" customHeight="1">
      <c r="A747" s="8"/>
      <c r="B747" s="15"/>
      <c r="E747" s="19"/>
      <c r="F747" s="19"/>
      <c r="G747" s="19"/>
      <c r="H747" s="19"/>
      <c r="I747" s="8"/>
      <c r="J747" s="19"/>
      <c r="K747" s="19"/>
      <c r="L747" s="19"/>
      <c r="M747" s="19"/>
      <c r="N747" s="19"/>
      <c r="O747" s="19"/>
    </row>
    <row r="748" ht="14.25" customHeight="1">
      <c r="A748" s="8"/>
      <c r="B748" s="15"/>
      <c r="E748" s="19"/>
      <c r="F748" s="19"/>
      <c r="G748" s="19"/>
      <c r="H748" s="19"/>
      <c r="I748" s="8"/>
      <c r="J748" s="19"/>
      <c r="K748" s="19"/>
      <c r="L748" s="19"/>
      <c r="M748" s="19"/>
      <c r="N748" s="19"/>
      <c r="O748" s="19"/>
    </row>
    <row r="749" ht="14.25" customHeight="1">
      <c r="A749" s="8"/>
      <c r="B749" s="15"/>
      <c r="E749" s="19"/>
      <c r="F749" s="19"/>
      <c r="G749" s="19"/>
      <c r="H749" s="19"/>
      <c r="I749" s="8"/>
      <c r="J749" s="19"/>
      <c r="K749" s="19"/>
      <c r="L749" s="19"/>
      <c r="M749" s="19"/>
      <c r="N749" s="19"/>
      <c r="O749" s="19"/>
    </row>
    <row r="750" ht="14.25" customHeight="1">
      <c r="A750" s="8"/>
      <c r="B750" s="15"/>
      <c r="E750" s="19"/>
      <c r="F750" s="19"/>
      <c r="G750" s="19"/>
      <c r="H750" s="19"/>
      <c r="I750" s="8"/>
      <c r="J750" s="19"/>
      <c r="K750" s="19"/>
      <c r="L750" s="19"/>
      <c r="M750" s="19"/>
      <c r="N750" s="19"/>
      <c r="O750" s="19"/>
    </row>
    <row r="751" ht="14.25" customHeight="1">
      <c r="A751" s="8"/>
      <c r="B751" s="15"/>
      <c r="E751" s="19"/>
      <c r="F751" s="19"/>
      <c r="G751" s="19"/>
      <c r="H751" s="19"/>
      <c r="I751" s="8"/>
      <c r="J751" s="19"/>
      <c r="K751" s="19"/>
      <c r="L751" s="19"/>
      <c r="M751" s="19"/>
      <c r="N751" s="19"/>
      <c r="O751" s="19"/>
    </row>
    <row r="752" ht="14.25" customHeight="1">
      <c r="A752" s="8"/>
      <c r="B752" s="15"/>
      <c r="E752" s="19"/>
      <c r="F752" s="19"/>
      <c r="G752" s="19"/>
      <c r="H752" s="19"/>
      <c r="I752" s="8"/>
      <c r="J752" s="19"/>
      <c r="K752" s="19"/>
      <c r="L752" s="19"/>
      <c r="M752" s="19"/>
      <c r="N752" s="19"/>
      <c r="O752" s="19"/>
    </row>
    <row r="753" ht="14.25" customHeight="1">
      <c r="A753" s="8"/>
      <c r="B753" s="15"/>
      <c r="E753" s="19"/>
      <c r="F753" s="19"/>
      <c r="G753" s="19"/>
      <c r="H753" s="19"/>
      <c r="I753" s="8"/>
      <c r="J753" s="19"/>
      <c r="K753" s="19"/>
      <c r="L753" s="19"/>
      <c r="M753" s="19"/>
      <c r="N753" s="19"/>
      <c r="O753" s="19"/>
    </row>
    <row r="754" ht="14.25" customHeight="1">
      <c r="A754" s="8"/>
      <c r="B754" s="15"/>
      <c r="E754" s="19"/>
      <c r="F754" s="19"/>
      <c r="G754" s="19"/>
      <c r="H754" s="19"/>
      <c r="I754" s="8"/>
      <c r="J754" s="19"/>
      <c r="K754" s="19"/>
      <c r="L754" s="19"/>
      <c r="M754" s="19"/>
      <c r="N754" s="19"/>
      <c r="O754" s="19"/>
    </row>
    <row r="755" ht="14.25" customHeight="1">
      <c r="A755" s="8"/>
      <c r="B755" s="15"/>
      <c r="E755" s="19"/>
      <c r="F755" s="19"/>
      <c r="G755" s="19"/>
      <c r="H755" s="19"/>
      <c r="I755" s="8"/>
      <c r="J755" s="19"/>
      <c r="K755" s="19"/>
      <c r="L755" s="19"/>
      <c r="M755" s="19"/>
      <c r="N755" s="19"/>
      <c r="O755" s="19"/>
    </row>
    <row r="756" ht="14.25" customHeight="1">
      <c r="A756" s="8"/>
      <c r="B756" s="15"/>
      <c r="E756" s="19"/>
      <c r="F756" s="19"/>
      <c r="G756" s="19"/>
      <c r="H756" s="19"/>
      <c r="I756" s="8"/>
      <c r="J756" s="19"/>
      <c r="K756" s="19"/>
      <c r="L756" s="19"/>
      <c r="M756" s="19"/>
      <c r="N756" s="19"/>
      <c r="O756" s="19"/>
    </row>
    <row r="757" ht="14.25" customHeight="1">
      <c r="A757" s="8"/>
      <c r="B757" s="15"/>
      <c r="E757" s="19"/>
      <c r="F757" s="19"/>
      <c r="G757" s="19"/>
      <c r="H757" s="19"/>
      <c r="I757" s="8"/>
      <c r="J757" s="19"/>
      <c r="K757" s="19"/>
      <c r="L757" s="19"/>
      <c r="M757" s="19"/>
      <c r="N757" s="19"/>
      <c r="O757" s="19"/>
    </row>
    <row r="758" ht="14.25" customHeight="1">
      <c r="A758" s="8"/>
      <c r="B758" s="15"/>
      <c r="E758" s="19"/>
      <c r="F758" s="19"/>
      <c r="G758" s="19"/>
      <c r="H758" s="19"/>
      <c r="I758" s="8"/>
      <c r="J758" s="19"/>
      <c r="K758" s="19"/>
      <c r="L758" s="19"/>
      <c r="M758" s="19"/>
      <c r="N758" s="19"/>
      <c r="O758" s="19"/>
    </row>
    <row r="759" ht="14.25" customHeight="1">
      <c r="A759" s="8"/>
      <c r="B759" s="15"/>
      <c r="E759" s="19"/>
      <c r="F759" s="19"/>
      <c r="G759" s="19"/>
      <c r="H759" s="19"/>
      <c r="I759" s="8"/>
      <c r="J759" s="19"/>
      <c r="K759" s="19"/>
      <c r="L759" s="19"/>
      <c r="M759" s="19"/>
      <c r="N759" s="19"/>
      <c r="O759" s="19"/>
    </row>
    <row r="760" ht="14.25" customHeight="1">
      <c r="A760" s="8"/>
      <c r="B760" s="15"/>
      <c r="E760" s="19"/>
      <c r="F760" s="19"/>
      <c r="G760" s="19"/>
      <c r="H760" s="19"/>
      <c r="I760" s="8"/>
      <c r="J760" s="19"/>
      <c r="K760" s="19"/>
      <c r="L760" s="19"/>
      <c r="M760" s="19"/>
      <c r="N760" s="19"/>
      <c r="O760" s="19"/>
    </row>
    <row r="761" ht="14.25" customHeight="1">
      <c r="A761" s="8"/>
      <c r="B761" s="15"/>
      <c r="E761" s="19"/>
      <c r="F761" s="19"/>
      <c r="G761" s="19"/>
      <c r="H761" s="19"/>
      <c r="I761" s="8"/>
      <c r="J761" s="19"/>
      <c r="K761" s="19"/>
      <c r="L761" s="19"/>
      <c r="M761" s="19"/>
      <c r="N761" s="19"/>
      <c r="O761" s="19"/>
    </row>
    <row r="762" ht="14.25" customHeight="1">
      <c r="A762" s="8"/>
      <c r="B762" s="15"/>
      <c r="E762" s="19"/>
      <c r="F762" s="19"/>
      <c r="G762" s="19"/>
      <c r="H762" s="19"/>
      <c r="I762" s="8"/>
      <c r="J762" s="19"/>
      <c r="K762" s="19"/>
      <c r="L762" s="19"/>
      <c r="M762" s="19"/>
      <c r="N762" s="19"/>
      <c r="O762" s="19"/>
    </row>
    <row r="763" ht="14.25" customHeight="1">
      <c r="A763" s="8"/>
      <c r="B763" s="15"/>
      <c r="E763" s="19"/>
      <c r="F763" s="19"/>
      <c r="G763" s="19"/>
      <c r="H763" s="19"/>
      <c r="I763" s="8"/>
      <c r="J763" s="19"/>
      <c r="K763" s="19"/>
      <c r="L763" s="19"/>
      <c r="M763" s="19"/>
      <c r="N763" s="19"/>
      <c r="O763" s="19"/>
    </row>
    <row r="764" ht="14.25" customHeight="1">
      <c r="A764" s="8"/>
      <c r="B764" s="15"/>
      <c r="E764" s="19"/>
      <c r="F764" s="19"/>
      <c r="G764" s="19"/>
      <c r="H764" s="19"/>
      <c r="I764" s="8"/>
      <c r="J764" s="19"/>
      <c r="K764" s="19"/>
      <c r="L764" s="19"/>
      <c r="M764" s="19"/>
      <c r="N764" s="19"/>
      <c r="O764" s="19"/>
    </row>
    <row r="765" ht="14.25" customHeight="1">
      <c r="A765" s="8"/>
      <c r="B765" s="15"/>
      <c r="E765" s="19"/>
      <c r="F765" s="19"/>
      <c r="G765" s="19"/>
      <c r="H765" s="19"/>
      <c r="I765" s="8"/>
      <c r="J765" s="19"/>
      <c r="K765" s="19"/>
      <c r="L765" s="19"/>
      <c r="M765" s="19"/>
      <c r="N765" s="19"/>
      <c r="O765" s="19"/>
    </row>
    <row r="766" ht="14.25" customHeight="1">
      <c r="A766" s="8"/>
      <c r="B766" s="15"/>
      <c r="E766" s="19"/>
      <c r="F766" s="19"/>
      <c r="G766" s="19"/>
      <c r="H766" s="19"/>
      <c r="I766" s="8"/>
      <c r="J766" s="19"/>
      <c r="K766" s="19"/>
      <c r="L766" s="19"/>
      <c r="M766" s="19"/>
      <c r="N766" s="19"/>
      <c r="O766" s="19"/>
    </row>
    <row r="767" ht="14.25" customHeight="1">
      <c r="A767" s="8"/>
      <c r="B767" s="15"/>
      <c r="E767" s="19"/>
      <c r="F767" s="19"/>
      <c r="G767" s="19"/>
      <c r="H767" s="19"/>
      <c r="I767" s="8"/>
      <c r="J767" s="19"/>
      <c r="K767" s="19"/>
      <c r="L767" s="19"/>
      <c r="M767" s="19"/>
      <c r="N767" s="19"/>
      <c r="O767" s="19"/>
    </row>
    <row r="768" ht="14.25" customHeight="1">
      <c r="A768" s="8"/>
      <c r="B768" s="15"/>
      <c r="E768" s="19"/>
      <c r="F768" s="19"/>
      <c r="G768" s="19"/>
      <c r="H768" s="19"/>
      <c r="I768" s="8"/>
      <c r="J768" s="19"/>
      <c r="K768" s="19"/>
      <c r="L768" s="19"/>
      <c r="M768" s="19"/>
      <c r="N768" s="19"/>
      <c r="O768" s="19"/>
    </row>
    <row r="769" ht="14.25" customHeight="1">
      <c r="A769" s="8"/>
      <c r="B769" s="15"/>
      <c r="E769" s="19"/>
      <c r="F769" s="19"/>
      <c r="G769" s="19"/>
      <c r="H769" s="19"/>
      <c r="I769" s="8"/>
      <c r="J769" s="19"/>
      <c r="K769" s="19"/>
      <c r="L769" s="19"/>
      <c r="M769" s="19"/>
      <c r="N769" s="19"/>
      <c r="O769" s="19"/>
    </row>
    <row r="770" ht="14.25" customHeight="1">
      <c r="A770" s="8"/>
      <c r="B770" s="15"/>
      <c r="E770" s="19"/>
      <c r="F770" s="19"/>
      <c r="G770" s="19"/>
      <c r="H770" s="19"/>
      <c r="I770" s="8"/>
      <c r="J770" s="19"/>
      <c r="K770" s="19"/>
      <c r="L770" s="19"/>
      <c r="M770" s="19"/>
      <c r="N770" s="19"/>
      <c r="O770" s="19"/>
    </row>
    <row r="771" ht="14.25" customHeight="1">
      <c r="A771" s="8"/>
      <c r="B771" s="15"/>
      <c r="E771" s="19"/>
      <c r="F771" s="19"/>
      <c r="G771" s="19"/>
      <c r="H771" s="19"/>
      <c r="I771" s="8"/>
      <c r="J771" s="19"/>
      <c r="K771" s="19"/>
      <c r="L771" s="19"/>
      <c r="M771" s="19"/>
      <c r="N771" s="19"/>
      <c r="O771" s="19"/>
    </row>
    <row r="772" ht="14.25" customHeight="1">
      <c r="A772" s="8"/>
      <c r="B772" s="15"/>
      <c r="E772" s="19"/>
      <c r="F772" s="19"/>
      <c r="G772" s="19"/>
      <c r="H772" s="19"/>
      <c r="I772" s="8"/>
      <c r="J772" s="19"/>
      <c r="K772" s="19"/>
      <c r="L772" s="19"/>
      <c r="M772" s="19"/>
      <c r="N772" s="19"/>
      <c r="O772" s="19"/>
    </row>
    <row r="773" ht="14.25" customHeight="1">
      <c r="A773" s="8"/>
      <c r="B773" s="15"/>
      <c r="E773" s="19"/>
      <c r="F773" s="19"/>
      <c r="G773" s="19"/>
      <c r="H773" s="19"/>
      <c r="I773" s="8"/>
      <c r="J773" s="19"/>
      <c r="K773" s="19"/>
      <c r="L773" s="19"/>
      <c r="M773" s="19"/>
      <c r="N773" s="19"/>
      <c r="O773" s="19"/>
    </row>
    <row r="774" ht="14.25" customHeight="1">
      <c r="A774" s="8"/>
      <c r="B774" s="15"/>
      <c r="E774" s="19"/>
      <c r="F774" s="19"/>
      <c r="G774" s="19"/>
      <c r="H774" s="19"/>
      <c r="I774" s="8"/>
      <c r="J774" s="19"/>
      <c r="K774" s="19"/>
      <c r="L774" s="19"/>
      <c r="M774" s="19"/>
      <c r="N774" s="19"/>
      <c r="O774" s="19"/>
    </row>
    <row r="775" ht="14.25" customHeight="1">
      <c r="A775" s="8"/>
      <c r="B775" s="15"/>
      <c r="E775" s="19"/>
      <c r="F775" s="19"/>
      <c r="G775" s="19"/>
      <c r="H775" s="19"/>
      <c r="I775" s="8"/>
      <c r="J775" s="19"/>
      <c r="K775" s="19"/>
      <c r="L775" s="19"/>
      <c r="M775" s="19"/>
      <c r="N775" s="19"/>
      <c r="O775" s="19"/>
    </row>
    <row r="776" ht="14.25" customHeight="1">
      <c r="A776" s="8"/>
      <c r="B776" s="15"/>
      <c r="E776" s="19"/>
      <c r="F776" s="19"/>
      <c r="G776" s="19"/>
      <c r="H776" s="19"/>
      <c r="I776" s="8"/>
      <c r="J776" s="19"/>
      <c r="K776" s="19"/>
      <c r="L776" s="19"/>
      <c r="M776" s="19"/>
      <c r="N776" s="19"/>
      <c r="O776" s="19"/>
    </row>
    <row r="777" ht="14.25" customHeight="1">
      <c r="A777" s="8"/>
      <c r="B777" s="15"/>
      <c r="E777" s="19"/>
      <c r="F777" s="19"/>
      <c r="G777" s="19"/>
      <c r="H777" s="19"/>
      <c r="I777" s="8"/>
      <c r="J777" s="19"/>
      <c r="K777" s="19"/>
      <c r="L777" s="19"/>
      <c r="M777" s="19"/>
      <c r="N777" s="19"/>
      <c r="O777" s="19"/>
    </row>
    <row r="778" ht="14.25" customHeight="1">
      <c r="A778" s="8"/>
      <c r="B778" s="15"/>
      <c r="E778" s="19"/>
      <c r="F778" s="19"/>
      <c r="G778" s="19"/>
      <c r="H778" s="19"/>
      <c r="I778" s="8"/>
      <c r="J778" s="19"/>
      <c r="K778" s="19"/>
      <c r="L778" s="19"/>
      <c r="M778" s="19"/>
      <c r="N778" s="19"/>
      <c r="O778" s="19"/>
    </row>
    <row r="779" ht="14.25" customHeight="1">
      <c r="A779" s="8"/>
      <c r="B779" s="15"/>
      <c r="E779" s="19"/>
      <c r="F779" s="19"/>
      <c r="G779" s="19"/>
      <c r="H779" s="19"/>
      <c r="I779" s="8"/>
      <c r="J779" s="19"/>
      <c r="K779" s="19"/>
      <c r="L779" s="19"/>
      <c r="M779" s="19"/>
      <c r="N779" s="19"/>
      <c r="O779" s="19"/>
    </row>
    <row r="780" ht="14.25" customHeight="1">
      <c r="A780" s="8"/>
      <c r="B780" s="15"/>
      <c r="E780" s="19"/>
      <c r="F780" s="19"/>
      <c r="G780" s="19"/>
      <c r="H780" s="19"/>
      <c r="I780" s="8"/>
      <c r="J780" s="19"/>
      <c r="K780" s="19"/>
      <c r="L780" s="19"/>
      <c r="M780" s="19"/>
      <c r="N780" s="19"/>
      <c r="O780" s="19"/>
    </row>
    <row r="781" ht="14.25" customHeight="1">
      <c r="A781" s="8"/>
      <c r="B781" s="15"/>
      <c r="E781" s="19"/>
      <c r="F781" s="19"/>
      <c r="G781" s="19"/>
      <c r="H781" s="19"/>
      <c r="I781" s="8"/>
      <c r="J781" s="19"/>
      <c r="K781" s="19"/>
      <c r="L781" s="19"/>
      <c r="M781" s="19"/>
      <c r="N781" s="19"/>
      <c r="O781" s="19"/>
    </row>
    <row r="782" ht="14.25" customHeight="1">
      <c r="A782" s="8"/>
      <c r="B782" s="15"/>
      <c r="E782" s="19"/>
      <c r="F782" s="19"/>
      <c r="G782" s="19"/>
      <c r="H782" s="19"/>
      <c r="I782" s="8"/>
      <c r="J782" s="19"/>
      <c r="K782" s="19"/>
      <c r="L782" s="19"/>
      <c r="M782" s="19"/>
      <c r="N782" s="19"/>
      <c r="O782" s="19"/>
    </row>
    <row r="783" ht="14.25" customHeight="1">
      <c r="A783" s="8"/>
      <c r="B783" s="15"/>
      <c r="E783" s="19"/>
      <c r="F783" s="19"/>
      <c r="G783" s="19"/>
      <c r="H783" s="19"/>
      <c r="I783" s="8"/>
      <c r="J783" s="19"/>
      <c r="K783" s="19"/>
      <c r="L783" s="19"/>
      <c r="M783" s="19"/>
      <c r="N783" s="19"/>
      <c r="O783" s="19"/>
    </row>
    <row r="784" ht="14.25" customHeight="1">
      <c r="A784" s="8"/>
      <c r="B784" s="15"/>
      <c r="E784" s="19"/>
      <c r="F784" s="19"/>
      <c r="G784" s="19"/>
      <c r="H784" s="19"/>
      <c r="I784" s="8"/>
      <c r="J784" s="19"/>
      <c r="K784" s="19"/>
      <c r="L784" s="19"/>
      <c r="M784" s="19"/>
      <c r="N784" s="19"/>
      <c r="O784" s="19"/>
    </row>
    <row r="785" ht="14.25" customHeight="1">
      <c r="A785" s="8"/>
      <c r="B785" s="15"/>
      <c r="E785" s="19"/>
      <c r="F785" s="19"/>
      <c r="G785" s="19"/>
      <c r="H785" s="19"/>
      <c r="I785" s="8"/>
      <c r="J785" s="19"/>
      <c r="K785" s="19"/>
      <c r="L785" s="19"/>
      <c r="M785" s="19"/>
      <c r="N785" s="19"/>
      <c r="O785" s="19"/>
    </row>
    <row r="786" ht="14.25" customHeight="1">
      <c r="A786" s="8"/>
      <c r="B786" s="15"/>
      <c r="E786" s="19"/>
      <c r="F786" s="19"/>
      <c r="G786" s="19"/>
      <c r="H786" s="19"/>
      <c r="I786" s="8"/>
      <c r="J786" s="19"/>
      <c r="K786" s="19"/>
      <c r="L786" s="19"/>
      <c r="M786" s="19"/>
      <c r="N786" s="19"/>
      <c r="O786" s="19"/>
    </row>
    <row r="787" ht="14.25" customHeight="1">
      <c r="A787" s="8"/>
      <c r="B787" s="15"/>
      <c r="E787" s="19"/>
      <c r="F787" s="19"/>
      <c r="G787" s="19"/>
      <c r="H787" s="19"/>
      <c r="I787" s="8"/>
      <c r="J787" s="19"/>
      <c r="K787" s="19"/>
      <c r="L787" s="19"/>
      <c r="M787" s="19"/>
      <c r="N787" s="19"/>
      <c r="O787" s="19"/>
    </row>
    <row r="788" ht="14.25" customHeight="1">
      <c r="A788" s="8"/>
      <c r="B788" s="15"/>
      <c r="E788" s="19"/>
      <c r="F788" s="19"/>
      <c r="G788" s="19"/>
      <c r="H788" s="19"/>
      <c r="I788" s="8"/>
      <c r="J788" s="19"/>
      <c r="K788" s="19"/>
      <c r="L788" s="19"/>
      <c r="M788" s="19"/>
      <c r="N788" s="19"/>
      <c r="O788" s="19"/>
    </row>
    <row r="789" ht="14.25" customHeight="1">
      <c r="A789" s="8"/>
      <c r="B789" s="15"/>
      <c r="E789" s="19"/>
      <c r="F789" s="19"/>
      <c r="G789" s="19"/>
      <c r="H789" s="19"/>
      <c r="I789" s="8"/>
      <c r="J789" s="19"/>
      <c r="K789" s="19"/>
      <c r="L789" s="19"/>
      <c r="M789" s="19"/>
      <c r="N789" s="19"/>
      <c r="O789" s="19"/>
    </row>
    <row r="790" ht="14.25" customHeight="1">
      <c r="A790" s="8"/>
      <c r="B790" s="15"/>
      <c r="E790" s="19"/>
      <c r="F790" s="19"/>
      <c r="G790" s="19"/>
      <c r="H790" s="19"/>
      <c r="I790" s="8"/>
      <c r="J790" s="19"/>
      <c r="K790" s="19"/>
      <c r="L790" s="19"/>
      <c r="M790" s="19"/>
      <c r="N790" s="19"/>
      <c r="O790" s="19"/>
    </row>
    <row r="791" ht="14.25" customHeight="1">
      <c r="A791" s="8"/>
      <c r="B791" s="15"/>
      <c r="E791" s="19"/>
      <c r="F791" s="19"/>
      <c r="G791" s="19"/>
      <c r="H791" s="19"/>
      <c r="I791" s="8"/>
      <c r="J791" s="19"/>
      <c r="K791" s="19"/>
      <c r="L791" s="19"/>
      <c r="M791" s="19"/>
      <c r="N791" s="19"/>
      <c r="O791" s="19"/>
    </row>
    <row r="792" ht="14.25" customHeight="1">
      <c r="A792" s="8"/>
      <c r="B792" s="15"/>
      <c r="E792" s="19"/>
      <c r="F792" s="19"/>
      <c r="G792" s="19"/>
      <c r="H792" s="19"/>
      <c r="I792" s="8"/>
      <c r="J792" s="19"/>
      <c r="K792" s="19"/>
      <c r="L792" s="19"/>
      <c r="M792" s="19"/>
      <c r="N792" s="19"/>
      <c r="O792" s="19"/>
    </row>
    <row r="793" ht="14.25" customHeight="1">
      <c r="A793" s="8"/>
      <c r="B793" s="15"/>
      <c r="E793" s="19"/>
      <c r="F793" s="19"/>
      <c r="G793" s="19"/>
      <c r="H793" s="19"/>
      <c r="I793" s="8"/>
      <c r="J793" s="19"/>
      <c r="K793" s="19"/>
      <c r="L793" s="19"/>
      <c r="M793" s="19"/>
      <c r="N793" s="19"/>
      <c r="O793" s="19"/>
    </row>
    <row r="794" ht="14.25" customHeight="1">
      <c r="A794" s="8"/>
      <c r="B794" s="15"/>
      <c r="E794" s="19"/>
      <c r="F794" s="19"/>
      <c r="G794" s="19"/>
      <c r="H794" s="19"/>
      <c r="I794" s="8"/>
      <c r="J794" s="19"/>
      <c r="K794" s="19"/>
      <c r="L794" s="19"/>
      <c r="M794" s="19"/>
      <c r="N794" s="19"/>
      <c r="O794" s="19"/>
    </row>
    <row r="795" ht="14.25" customHeight="1">
      <c r="A795" s="8"/>
      <c r="B795" s="15"/>
      <c r="E795" s="19"/>
      <c r="F795" s="19"/>
      <c r="G795" s="19"/>
      <c r="H795" s="19"/>
      <c r="I795" s="8"/>
      <c r="J795" s="19"/>
      <c r="K795" s="19"/>
      <c r="L795" s="19"/>
      <c r="M795" s="19"/>
      <c r="N795" s="19"/>
      <c r="O795" s="19"/>
    </row>
    <row r="796" ht="14.25" customHeight="1">
      <c r="A796" s="8"/>
      <c r="B796" s="15"/>
      <c r="E796" s="19"/>
      <c r="F796" s="19"/>
      <c r="G796" s="19"/>
      <c r="H796" s="19"/>
      <c r="I796" s="8"/>
      <c r="J796" s="19"/>
      <c r="K796" s="19"/>
      <c r="L796" s="19"/>
      <c r="M796" s="19"/>
      <c r="N796" s="19"/>
      <c r="O796" s="19"/>
    </row>
    <row r="797" ht="14.25" customHeight="1">
      <c r="A797" s="8"/>
      <c r="B797" s="15"/>
      <c r="E797" s="19"/>
      <c r="F797" s="19"/>
      <c r="G797" s="19"/>
      <c r="H797" s="19"/>
      <c r="I797" s="8"/>
      <c r="J797" s="19"/>
      <c r="K797" s="19"/>
      <c r="L797" s="19"/>
      <c r="M797" s="19"/>
      <c r="N797" s="19"/>
      <c r="O797" s="19"/>
    </row>
    <row r="798" ht="14.25" customHeight="1">
      <c r="A798" s="8"/>
      <c r="B798" s="15"/>
      <c r="E798" s="19"/>
      <c r="F798" s="19"/>
      <c r="G798" s="19"/>
      <c r="H798" s="19"/>
      <c r="I798" s="8"/>
      <c r="J798" s="19"/>
      <c r="K798" s="19"/>
      <c r="L798" s="19"/>
      <c r="M798" s="19"/>
      <c r="N798" s="19"/>
      <c r="O798" s="19"/>
    </row>
    <row r="799" ht="14.25" customHeight="1">
      <c r="A799" s="8"/>
      <c r="B799" s="15"/>
      <c r="E799" s="19"/>
      <c r="F799" s="19"/>
      <c r="G799" s="19"/>
      <c r="H799" s="19"/>
      <c r="I799" s="8"/>
      <c r="J799" s="19"/>
      <c r="K799" s="19"/>
      <c r="L799" s="19"/>
      <c r="M799" s="19"/>
      <c r="N799" s="19"/>
      <c r="O799" s="19"/>
    </row>
    <row r="800" ht="14.25" customHeight="1">
      <c r="A800" s="8"/>
      <c r="B800" s="15"/>
      <c r="E800" s="19"/>
      <c r="F800" s="19"/>
      <c r="G800" s="19"/>
      <c r="H800" s="19"/>
      <c r="I800" s="8"/>
      <c r="J800" s="19"/>
      <c r="K800" s="19"/>
      <c r="L800" s="19"/>
      <c r="M800" s="19"/>
      <c r="N800" s="19"/>
      <c r="O800" s="19"/>
    </row>
    <row r="801" ht="14.25" customHeight="1">
      <c r="A801" s="8"/>
      <c r="B801" s="15"/>
      <c r="E801" s="19"/>
      <c r="F801" s="19"/>
      <c r="G801" s="19"/>
      <c r="H801" s="19"/>
      <c r="I801" s="8"/>
      <c r="J801" s="19"/>
      <c r="K801" s="19"/>
      <c r="L801" s="19"/>
      <c r="M801" s="19"/>
      <c r="N801" s="19"/>
      <c r="O801" s="19"/>
    </row>
    <row r="802" ht="14.25" customHeight="1">
      <c r="A802" s="8"/>
      <c r="B802" s="15"/>
      <c r="E802" s="19"/>
      <c r="F802" s="19"/>
      <c r="G802" s="19"/>
      <c r="H802" s="19"/>
      <c r="I802" s="8"/>
      <c r="J802" s="19"/>
      <c r="K802" s="19"/>
      <c r="L802" s="19"/>
      <c r="M802" s="19"/>
      <c r="N802" s="19"/>
      <c r="O802" s="19"/>
    </row>
    <row r="803" ht="14.25" customHeight="1">
      <c r="A803" s="8"/>
      <c r="B803" s="15"/>
      <c r="E803" s="19"/>
      <c r="F803" s="19"/>
      <c r="G803" s="19"/>
      <c r="H803" s="19"/>
      <c r="I803" s="8"/>
      <c r="J803" s="19"/>
      <c r="K803" s="19"/>
      <c r="L803" s="19"/>
      <c r="M803" s="19"/>
      <c r="N803" s="19"/>
      <c r="O803" s="19"/>
    </row>
    <row r="804" ht="14.25" customHeight="1">
      <c r="A804" s="8"/>
      <c r="B804" s="15"/>
      <c r="E804" s="19"/>
      <c r="F804" s="19"/>
      <c r="G804" s="19"/>
      <c r="H804" s="19"/>
      <c r="I804" s="8"/>
      <c r="J804" s="19"/>
      <c r="K804" s="19"/>
      <c r="L804" s="19"/>
      <c r="M804" s="19"/>
      <c r="N804" s="19"/>
      <c r="O804" s="19"/>
    </row>
    <row r="805" ht="14.25" customHeight="1">
      <c r="A805" s="8"/>
      <c r="B805" s="15"/>
      <c r="E805" s="19"/>
      <c r="F805" s="19"/>
      <c r="G805" s="19"/>
      <c r="H805" s="19"/>
      <c r="I805" s="8"/>
      <c r="J805" s="19"/>
      <c r="K805" s="19"/>
      <c r="L805" s="19"/>
      <c r="M805" s="19"/>
      <c r="N805" s="19"/>
      <c r="O805" s="19"/>
    </row>
    <row r="806" ht="14.25" customHeight="1">
      <c r="A806" s="8"/>
      <c r="B806" s="15"/>
      <c r="E806" s="19"/>
      <c r="F806" s="19"/>
      <c r="G806" s="19"/>
      <c r="H806" s="19"/>
      <c r="I806" s="8"/>
      <c r="J806" s="19"/>
      <c r="K806" s="19"/>
      <c r="L806" s="19"/>
      <c r="M806" s="19"/>
      <c r="N806" s="19"/>
      <c r="O806" s="19"/>
    </row>
    <row r="807" ht="14.25" customHeight="1">
      <c r="A807" s="8"/>
      <c r="B807" s="15"/>
      <c r="E807" s="19"/>
      <c r="F807" s="19"/>
      <c r="G807" s="19"/>
      <c r="H807" s="19"/>
      <c r="I807" s="8"/>
      <c r="J807" s="19"/>
      <c r="K807" s="19"/>
      <c r="L807" s="19"/>
      <c r="M807" s="19"/>
      <c r="N807" s="19"/>
      <c r="O807" s="19"/>
    </row>
    <row r="808" ht="14.25" customHeight="1">
      <c r="A808" s="8"/>
      <c r="B808" s="15"/>
      <c r="E808" s="19"/>
      <c r="F808" s="19"/>
      <c r="G808" s="19"/>
      <c r="H808" s="19"/>
      <c r="I808" s="8"/>
      <c r="J808" s="19"/>
      <c r="K808" s="19"/>
      <c r="L808" s="19"/>
      <c r="M808" s="19"/>
      <c r="N808" s="19"/>
      <c r="O808" s="19"/>
    </row>
    <row r="809" ht="14.25" customHeight="1">
      <c r="A809" s="8"/>
      <c r="B809" s="15"/>
      <c r="E809" s="19"/>
      <c r="F809" s="19"/>
      <c r="G809" s="19"/>
      <c r="H809" s="19"/>
      <c r="I809" s="8"/>
      <c r="J809" s="19"/>
      <c r="K809" s="19"/>
      <c r="L809" s="19"/>
      <c r="M809" s="19"/>
      <c r="N809" s="19"/>
      <c r="O809" s="19"/>
    </row>
    <row r="810" ht="14.25" customHeight="1">
      <c r="A810" s="8"/>
      <c r="B810" s="15"/>
      <c r="E810" s="19"/>
      <c r="F810" s="19"/>
      <c r="G810" s="19"/>
      <c r="H810" s="19"/>
      <c r="I810" s="8"/>
      <c r="J810" s="19"/>
      <c r="K810" s="19"/>
      <c r="L810" s="19"/>
      <c r="M810" s="19"/>
      <c r="N810" s="19"/>
      <c r="O810" s="19"/>
    </row>
    <row r="811" ht="14.25" customHeight="1">
      <c r="A811" s="8"/>
      <c r="B811" s="15"/>
      <c r="E811" s="19"/>
      <c r="F811" s="19"/>
      <c r="G811" s="19"/>
      <c r="H811" s="19"/>
      <c r="I811" s="8"/>
      <c r="J811" s="19"/>
      <c r="K811" s="19"/>
      <c r="L811" s="19"/>
      <c r="M811" s="19"/>
      <c r="N811" s="19"/>
      <c r="O811" s="19"/>
    </row>
    <row r="812" ht="14.25" customHeight="1">
      <c r="A812" s="8"/>
      <c r="B812" s="15"/>
      <c r="E812" s="19"/>
      <c r="F812" s="19"/>
      <c r="G812" s="19"/>
      <c r="H812" s="19"/>
      <c r="I812" s="8"/>
      <c r="J812" s="19"/>
      <c r="K812" s="19"/>
      <c r="L812" s="19"/>
      <c r="M812" s="19"/>
      <c r="N812" s="19"/>
      <c r="O812" s="19"/>
    </row>
    <row r="813" ht="14.25" customHeight="1">
      <c r="A813" s="8"/>
      <c r="B813" s="15"/>
      <c r="E813" s="19"/>
      <c r="F813" s="19"/>
      <c r="G813" s="19"/>
      <c r="H813" s="19"/>
      <c r="I813" s="8"/>
      <c r="J813" s="19"/>
      <c r="K813" s="19"/>
      <c r="L813" s="19"/>
      <c r="M813" s="19"/>
      <c r="N813" s="19"/>
      <c r="O813" s="19"/>
    </row>
    <row r="814" ht="14.25" customHeight="1">
      <c r="A814" s="8"/>
      <c r="B814" s="15"/>
      <c r="E814" s="19"/>
      <c r="F814" s="19"/>
      <c r="G814" s="19"/>
      <c r="H814" s="19"/>
      <c r="I814" s="8"/>
      <c r="J814" s="19"/>
      <c r="K814" s="19"/>
      <c r="L814" s="19"/>
      <c r="M814" s="19"/>
      <c r="N814" s="19"/>
      <c r="O814" s="19"/>
    </row>
    <row r="815" ht="14.25" customHeight="1">
      <c r="A815" s="8"/>
      <c r="B815" s="15"/>
      <c r="E815" s="19"/>
      <c r="F815" s="19"/>
      <c r="G815" s="19"/>
      <c r="H815" s="19"/>
      <c r="I815" s="8"/>
      <c r="J815" s="19"/>
      <c r="K815" s="19"/>
      <c r="L815" s="19"/>
      <c r="M815" s="19"/>
      <c r="N815" s="19"/>
      <c r="O815" s="19"/>
    </row>
    <row r="816" ht="14.25" customHeight="1">
      <c r="A816" s="8"/>
      <c r="B816" s="15"/>
      <c r="E816" s="19"/>
      <c r="F816" s="19"/>
      <c r="G816" s="19"/>
      <c r="H816" s="19"/>
      <c r="I816" s="8"/>
      <c r="J816" s="19"/>
      <c r="K816" s="19"/>
      <c r="L816" s="19"/>
      <c r="M816" s="19"/>
      <c r="N816" s="19"/>
      <c r="O816" s="19"/>
    </row>
    <row r="817" ht="14.25" customHeight="1">
      <c r="A817" s="8"/>
      <c r="B817" s="15"/>
      <c r="E817" s="19"/>
      <c r="F817" s="19"/>
      <c r="G817" s="19"/>
      <c r="H817" s="19"/>
      <c r="I817" s="8"/>
      <c r="J817" s="19"/>
      <c r="K817" s="19"/>
      <c r="L817" s="19"/>
      <c r="M817" s="19"/>
      <c r="N817" s="19"/>
      <c r="O817" s="19"/>
    </row>
    <row r="818" ht="14.25" customHeight="1">
      <c r="A818" s="8"/>
      <c r="B818" s="15"/>
      <c r="E818" s="19"/>
      <c r="F818" s="19"/>
      <c r="G818" s="19"/>
      <c r="H818" s="19"/>
      <c r="I818" s="8"/>
      <c r="J818" s="19"/>
      <c r="K818" s="19"/>
      <c r="L818" s="19"/>
      <c r="M818" s="19"/>
      <c r="N818" s="19"/>
      <c r="O818" s="19"/>
    </row>
    <row r="819" ht="14.25" customHeight="1">
      <c r="A819" s="8"/>
      <c r="B819" s="15"/>
      <c r="E819" s="19"/>
      <c r="F819" s="19"/>
      <c r="G819" s="19"/>
      <c r="H819" s="19"/>
      <c r="I819" s="8"/>
      <c r="J819" s="19"/>
      <c r="K819" s="19"/>
      <c r="L819" s="19"/>
      <c r="M819" s="19"/>
      <c r="N819" s="19"/>
      <c r="O819" s="19"/>
    </row>
    <row r="820" ht="14.25" customHeight="1">
      <c r="A820" s="8"/>
      <c r="B820" s="15"/>
      <c r="E820" s="19"/>
      <c r="F820" s="19"/>
      <c r="G820" s="19"/>
      <c r="H820" s="19"/>
      <c r="I820" s="8"/>
      <c r="J820" s="19"/>
      <c r="K820" s="19"/>
      <c r="L820" s="19"/>
      <c r="M820" s="19"/>
      <c r="N820" s="19"/>
      <c r="O820" s="19"/>
    </row>
    <row r="821" ht="14.25" customHeight="1">
      <c r="A821" s="8"/>
      <c r="B821" s="15"/>
      <c r="E821" s="19"/>
      <c r="F821" s="19"/>
      <c r="G821" s="19"/>
      <c r="H821" s="19"/>
      <c r="I821" s="8"/>
      <c r="J821" s="19"/>
      <c r="K821" s="19"/>
      <c r="L821" s="19"/>
      <c r="M821" s="19"/>
      <c r="N821" s="19"/>
      <c r="O821" s="19"/>
    </row>
    <row r="822" ht="14.25" customHeight="1">
      <c r="A822" s="8"/>
      <c r="B822" s="15"/>
      <c r="E822" s="19"/>
      <c r="F822" s="19"/>
      <c r="G822" s="19"/>
      <c r="H822" s="19"/>
      <c r="I822" s="8"/>
      <c r="J822" s="19"/>
      <c r="K822" s="19"/>
      <c r="L822" s="19"/>
      <c r="M822" s="19"/>
      <c r="N822" s="19"/>
      <c r="O822" s="19"/>
    </row>
    <row r="823" ht="14.25" customHeight="1">
      <c r="A823" s="8"/>
      <c r="B823" s="15"/>
      <c r="E823" s="19"/>
      <c r="F823" s="19"/>
      <c r="G823" s="19"/>
      <c r="H823" s="19"/>
      <c r="I823" s="8"/>
      <c r="J823" s="19"/>
      <c r="K823" s="19"/>
      <c r="L823" s="19"/>
      <c r="M823" s="19"/>
      <c r="N823" s="19"/>
      <c r="O823" s="19"/>
    </row>
    <row r="824" ht="14.25" customHeight="1">
      <c r="A824" s="8"/>
      <c r="B824" s="15"/>
      <c r="E824" s="19"/>
      <c r="F824" s="19"/>
      <c r="G824" s="19"/>
      <c r="H824" s="19"/>
      <c r="I824" s="8"/>
      <c r="J824" s="19"/>
      <c r="K824" s="19"/>
      <c r="L824" s="19"/>
      <c r="M824" s="19"/>
      <c r="N824" s="19"/>
      <c r="O824" s="19"/>
    </row>
    <row r="825" ht="14.25" customHeight="1">
      <c r="A825" s="8"/>
      <c r="B825" s="15"/>
      <c r="E825" s="19"/>
      <c r="F825" s="19"/>
      <c r="G825" s="19"/>
      <c r="H825" s="19"/>
      <c r="I825" s="8"/>
      <c r="J825" s="19"/>
      <c r="K825" s="19"/>
      <c r="L825" s="19"/>
      <c r="M825" s="19"/>
      <c r="N825" s="19"/>
      <c r="O825" s="19"/>
    </row>
    <row r="826" ht="14.25" customHeight="1">
      <c r="A826" s="8"/>
      <c r="B826" s="15"/>
      <c r="E826" s="19"/>
      <c r="F826" s="19"/>
      <c r="G826" s="19"/>
      <c r="H826" s="19"/>
      <c r="I826" s="8"/>
      <c r="J826" s="19"/>
      <c r="K826" s="19"/>
      <c r="L826" s="19"/>
      <c r="M826" s="19"/>
      <c r="N826" s="19"/>
      <c r="O826" s="19"/>
    </row>
    <row r="827" ht="14.25" customHeight="1">
      <c r="A827" s="8"/>
      <c r="B827" s="15"/>
      <c r="E827" s="19"/>
      <c r="F827" s="19"/>
      <c r="G827" s="19"/>
      <c r="H827" s="19"/>
      <c r="I827" s="8"/>
      <c r="J827" s="19"/>
      <c r="K827" s="19"/>
      <c r="L827" s="19"/>
      <c r="M827" s="19"/>
      <c r="N827" s="19"/>
      <c r="O827" s="19"/>
    </row>
    <row r="828" ht="14.25" customHeight="1">
      <c r="A828" s="8"/>
      <c r="B828" s="15"/>
      <c r="E828" s="19"/>
      <c r="F828" s="19"/>
      <c r="G828" s="19"/>
      <c r="H828" s="19"/>
      <c r="I828" s="8"/>
      <c r="J828" s="19"/>
      <c r="K828" s="19"/>
      <c r="L828" s="19"/>
      <c r="M828" s="19"/>
      <c r="N828" s="19"/>
      <c r="O828" s="19"/>
    </row>
    <row r="829" ht="14.25" customHeight="1">
      <c r="A829" s="8"/>
      <c r="B829" s="15"/>
      <c r="E829" s="19"/>
      <c r="F829" s="19"/>
      <c r="G829" s="19"/>
      <c r="H829" s="19"/>
      <c r="I829" s="8"/>
      <c r="J829" s="19"/>
      <c r="K829" s="19"/>
      <c r="L829" s="19"/>
      <c r="M829" s="19"/>
      <c r="N829" s="19"/>
      <c r="O829" s="19"/>
    </row>
    <row r="830" ht="14.25" customHeight="1">
      <c r="A830" s="8"/>
      <c r="B830" s="15"/>
      <c r="E830" s="19"/>
      <c r="F830" s="19"/>
      <c r="G830" s="19"/>
      <c r="H830" s="19"/>
      <c r="I830" s="8"/>
      <c r="J830" s="19"/>
      <c r="K830" s="19"/>
      <c r="L830" s="19"/>
      <c r="M830" s="19"/>
      <c r="N830" s="19"/>
      <c r="O830" s="19"/>
    </row>
    <row r="831" ht="14.25" customHeight="1">
      <c r="A831" s="8"/>
      <c r="B831" s="15"/>
      <c r="E831" s="19"/>
      <c r="F831" s="19"/>
      <c r="G831" s="19"/>
      <c r="H831" s="19"/>
      <c r="I831" s="8"/>
      <c r="J831" s="19"/>
      <c r="K831" s="19"/>
      <c r="L831" s="19"/>
      <c r="M831" s="19"/>
      <c r="N831" s="19"/>
      <c r="O831" s="19"/>
    </row>
    <row r="832" ht="14.25" customHeight="1">
      <c r="A832" s="8"/>
      <c r="B832" s="15"/>
      <c r="E832" s="19"/>
      <c r="F832" s="19"/>
      <c r="G832" s="19"/>
      <c r="H832" s="19"/>
      <c r="I832" s="8"/>
      <c r="J832" s="19"/>
      <c r="K832" s="19"/>
      <c r="L832" s="19"/>
      <c r="M832" s="19"/>
      <c r="N832" s="19"/>
      <c r="O832" s="19"/>
    </row>
    <row r="833" ht="14.25" customHeight="1">
      <c r="A833" s="8"/>
      <c r="B833" s="15"/>
      <c r="E833" s="19"/>
      <c r="F833" s="19"/>
      <c r="G833" s="19"/>
      <c r="H833" s="19"/>
      <c r="I833" s="8"/>
      <c r="J833" s="19"/>
      <c r="K833" s="19"/>
      <c r="L833" s="19"/>
      <c r="M833" s="19"/>
      <c r="N833" s="19"/>
      <c r="O833" s="19"/>
    </row>
    <row r="834" ht="14.25" customHeight="1">
      <c r="A834" s="8"/>
      <c r="B834" s="15"/>
      <c r="E834" s="19"/>
      <c r="F834" s="19"/>
      <c r="G834" s="19"/>
      <c r="H834" s="19"/>
      <c r="I834" s="8"/>
      <c r="J834" s="19"/>
      <c r="K834" s="19"/>
      <c r="L834" s="19"/>
      <c r="M834" s="19"/>
      <c r="N834" s="19"/>
      <c r="O834" s="19"/>
    </row>
    <row r="835" ht="14.25" customHeight="1">
      <c r="A835" s="8"/>
      <c r="B835" s="15"/>
      <c r="E835" s="19"/>
      <c r="F835" s="19"/>
      <c r="G835" s="19"/>
      <c r="H835" s="19"/>
      <c r="I835" s="8"/>
      <c r="J835" s="19"/>
      <c r="K835" s="19"/>
      <c r="L835" s="19"/>
      <c r="M835" s="19"/>
      <c r="N835" s="19"/>
      <c r="O835" s="19"/>
    </row>
    <row r="836" ht="14.25" customHeight="1">
      <c r="A836" s="8"/>
      <c r="B836" s="15"/>
      <c r="E836" s="19"/>
      <c r="F836" s="19"/>
      <c r="G836" s="19"/>
      <c r="H836" s="19"/>
      <c r="I836" s="8"/>
      <c r="J836" s="19"/>
      <c r="K836" s="19"/>
      <c r="L836" s="19"/>
      <c r="M836" s="19"/>
      <c r="N836" s="19"/>
      <c r="O836" s="19"/>
    </row>
    <row r="837" ht="14.25" customHeight="1">
      <c r="A837" s="8"/>
      <c r="B837" s="15"/>
      <c r="E837" s="19"/>
      <c r="F837" s="19"/>
      <c r="G837" s="19"/>
      <c r="H837" s="19"/>
      <c r="I837" s="8"/>
      <c r="J837" s="19"/>
      <c r="K837" s="19"/>
      <c r="L837" s="19"/>
      <c r="M837" s="19"/>
      <c r="N837" s="19"/>
      <c r="O837" s="19"/>
    </row>
    <row r="838" ht="14.25" customHeight="1">
      <c r="A838" s="8"/>
      <c r="B838" s="15"/>
      <c r="E838" s="19"/>
      <c r="F838" s="19"/>
      <c r="G838" s="19"/>
      <c r="H838" s="19"/>
      <c r="I838" s="8"/>
      <c r="J838" s="19"/>
      <c r="K838" s="19"/>
      <c r="L838" s="19"/>
      <c r="M838" s="19"/>
      <c r="N838" s="19"/>
      <c r="O838" s="19"/>
    </row>
    <row r="839" ht="14.25" customHeight="1">
      <c r="A839" s="8"/>
      <c r="B839" s="15"/>
      <c r="E839" s="19"/>
      <c r="F839" s="19"/>
      <c r="G839" s="19"/>
      <c r="H839" s="19"/>
      <c r="I839" s="8"/>
      <c r="J839" s="19"/>
      <c r="K839" s="19"/>
      <c r="L839" s="19"/>
      <c r="M839" s="19"/>
      <c r="N839" s="19"/>
      <c r="O839" s="19"/>
    </row>
    <row r="840" ht="14.25" customHeight="1">
      <c r="A840" s="8"/>
      <c r="B840" s="15"/>
      <c r="E840" s="19"/>
      <c r="F840" s="19"/>
      <c r="G840" s="19"/>
      <c r="H840" s="19"/>
      <c r="I840" s="8"/>
      <c r="J840" s="19"/>
      <c r="K840" s="19"/>
      <c r="L840" s="19"/>
      <c r="M840" s="19"/>
      <c r="N840" s="19"/>
      <c r="O840" s="19"/>
    </row>
    <row r="841" ht="14.25" customHeight="1">
      <c r="A841" s="8"/>
      <c r="B841" s="15"/>
      <c r="E841" s="19"/>
      <c r="F841" s="19"/>
      <c r="G841" s="19"/>
      <c r="H841" s="19"/>
      <c r="I841" s="8"/>
      <c r="J841" s="19"/>
      <c r="K841" s="19"/>
      <c r="L841" s="19"/>
      <c r="M841" s="19"/>
      <c r="N841" s="19"/>
      <c r="O841" s="19"/>
    </row>
    <row r="842" ht="14.25" customHeight="1">
      <c r="A842" s="8"/>
      <c r="B842" s="15"/>
      <c r="E842" s="19"/>
      <c r="F842" s="19"/>
      <c r="G842" s="19"/>
      <c r="H842" s="19"/>
      <c r="I842" s="8"/>
      <c r="J842" s="19"/>
      <c r="K842" s="19"/>
      <c r="L842" s="19"/>
      <c r="M842" s="19"/>
      <c r="N842" s="19"/>
      <c r="O842" s="19"/>
    </row>
    <row r="843" ht="14.25" customHeight="1">
      <c r="A843" s="8"/>
      <c r="B843" s="15"/>
      <c r="E843" s="19"/>
      <c r="F843" s="19"/>
      <c r="G843" s="19"/>
      <c r="H843" s="19"/>
      <c r="I843" s="8"/>
      <c r="J843" s="19"/>
      <c r="K843" s="19"/>
      <c r="L843" s="19"/>
      <c r="M843" s="19"/>
      <c r="N843" s="19"/>
      <c r="O843" s="19"/>
    </row>
    <row r="844" ht="14.25" customHeight="1">
      <c r="A844" s="8"/>
      <c r="B844" s="15"/>
      <c r="E844" s="19"/>
      <c r="F844" s="19"/>
      <c r="G844" s="19"/>
      <c r="H844" s="19"/>
      <c r="I844" s="8"/>
      <c r="J844" s="19"/>
      <c r="K844" s="19"/>
      <c r="L844" s="19"/>
      <c r="M844" s="19"/>
      <c r="N844" s="19"/>
      <c r="O844" s="19"/>
    </row>
    <row r="845" ht="14.25" customHeight="1">
      <c r="A845" s="8"/>
      <c r="B845" s="15"/>
      <c r="E845" s="19"/>
      <c r="F845" s="19"/>
      <c r="G845" s="19"/>
      <c r="H845" s="19"/>
      <c r="I845" s="8"/>
      <c r="J845" s="19"/>
      <c r="K845" s="19"/>
      <c r="L845" s="19"/>
      <c r="M845" s="19"/>
      <c r="N845" s="19"/>
      <c r="O845" s="19"/>
    </row>
    <row r="846" ht="14.25" customHeight="1">
      <c r="A846" s="8"/>
      <c r="B846" s="15"/>
      <c r="E846" s="19"/>
      <c r="F846" s="19"/>
      <c r="G846" s="19"/>
      <c r="H846" s="19"/>
      <c r="I846" s="8"/>
      <c r="J846" s="19"/>
      <c r="K846" s="19"/>
      <c r="L846" s="19"/>
      <c r="M846" s="19"/>
      <c r="N846" s="19"/>
      <c r="O846" s="19"/>
    </row>
    <row r="847" ht="14.25" customHeight="1">
      <c r="A847" s="8"/>
      <c r="B847" s="15"/>
      <c r="E847" s="19"/>
      <c r="F847" s="19"/>
      <c r="G847" s="19"/>
      <c r="H847" s="19"/>
      <c r="I847" s="8"/>
      <c r="J847" s="19"/>
      <c r="K847" s="19"/>
      <c r="L847" s="19"/>
      <c r="M847" s="19"/>
      <c r="N847" s="19"/>
      <c r="O847" s="19"/>
    </row>
    <row r="848" ht="14.25" customHeight="1">
      <c r="A848" s="8"/>
      <c r="B848" s="15"/>
      <c r="E848" s="19"/>
      <c r="F848" s="19"/>
      <c r="G848" s="19"/>
      <c r="H848" s="19"/>
      <c r="I848" s="8"/>
      <c r="J848" s="19"/>
      <c r="K848" s="19"/>
      <c r="L848" s="19"/>
      <c r="M848" s="19"/>
      <c r="N848" s="19"/>
      <c r="O848" s="19"/>
    </row>
    <row r="849" ht="14.25" customHeight="1">
      <c r="A849" s="8"/>
      <c r="B849" s="15"/>
      <c r="E849" s="19"/>
      <c r="F849" s="19"/>
      <c r="G849" s="19"/>
      <c r="H849" s="19"/>
      <c r="I849" s="8"/>
      <c r="J849" s="19"/>
      <c r="K849" s="19"/>
      <c r="L849" s="19"/>
      <c r="M849" s="19"/>
      <c r="N849" s="19"/>
      <c r="O849" s="19"/>
    </row>
    <row r="850" ht="14.25" customHeight="1">
      <c r="A850" s="8"/>
      <c r="B850" s="15"/>
      <c r="E850" s="19"/>
      <c r="F850" s="19"/>
      <c r="G850" s="19"/>
      <c r="H850" s="19"/>
      <c r="I850" s="8"/>
      <c r="J850" s="19"/>
      <c r="K850" s="19"/>
      <c r="L850" s="19"/>
      <c r="M850" s="19"/>
      <c r="N850" s="19"/>
      <c r="O850" s="19"/>
    </row>
    <row r="851" ht="14.25" customHeight="1">
      <c r="A851" s="8"/>
      <c r="B851" s="15"/>
      <c r="E851" s="19"/>
      <c r="F851" s="19"/>
      <c r="G851" s="19"/>
      <c r="H851" s="19"/>
      <c r="I851" s="8"/>
      <c r="J851" s="19"/>
      <c r="K851" s="19"/>
      <c r="L851" s="19"/>
      <c r="M851" s="19"/>
      <c r="N851" s="19"/>
      <c r="O851" s="19"/>
    </row>
    <row r="852" ht="14.25" customHeight="1">
      <c r="A852" s="8"/>
      <c r="B852" s="15"/>
      <c r="E852" s="19"/>
      <c r="F852" s="19"/>
      <c r="G852" s="19"/>
      <c r="H852" s="19"/>
      <c r="I852" s="8"/>
      <c r="J852" s="19"/>
      <c r="K852" s="19"/>
      <c r="L852" s="19"/>
      <c r="M852" s="19"/>
      <c r="N852" s="19"/>
      <c r="O852" s="19"/>
    </row>
    <row r="853" ht="14.25" customHeight="1">
      <c r="A853" s="8"/>
      <c r="B853" s="15"/>
      <c r="E853" s="19"/>
      <c r="F853" s="19"/>
      <c r="G853" s="19"/>
      <c r="H853" s="19"/>
      <c r="I853" s="8"/>
      <c r="J853" s="19"/>
      <c r="K853" s="19"/>
      <c r="L853" s="19"/>
      <c r="M853" s="19"/>
      <c r="N853" s="19"/>
      <c r="O853" s="19"/>
    </row>
    <row r="854" ht="14.25" customHeight="1">
      <c r="A854" s="8"/>
      <c r="B854" s="15"/>
      <c r="E854" s="19"/>
      <c r="F854" s="19"/>
      <c r="G854" s="19"/>
      <c r="H854" s="19"/>
      <c r="I854" s="8"/>
      <c r="J854" s="19"/>
      <c r="K854" s="19"/>
      <c r="L854" s="19"/>
      <c r="M854" s="19"/>
      <c r="N854" s="19"/>
      <c r="O854" s="19"/>
    </row>
    <row r="855" ht="14.25" customHeight="1">
      <c r="A855" s="8"/>
      <c r="B855" s="15"/>
      <c r="E855" s="19"/>
      <c r="F855" s="19"/>
      <c r="G855" s="19"/>
      <c r="H855" s="19"/>
      <c r="I855" s="8"/>
      <c r="J855" s="19"/>
      <c r="K855" s="19"/>
      <c r="L855" s="19"/>
      <c r="M855" s="19"/>
      <c r="N855" s="19"/>
      <c r="O855" s="19"/>
    </row>
    <row r="856" ht="14.25" customHeight="1">
      <c r="A856" s="8"/>
      <c r="B856" s="15"/>
      <c r="E856" s="19"/>
      <c r="F856" s="19"/>
      <c r="G856" s="19"/>
      <c r="H856" s="19"/>
      <c r="I856" s="8"/>
      <c r="J856" s="19"/>
      <c r="K856" s="19"/>
      <c r="L856" s="19"/>
      <c r="M856" s="19"/>
      <c r="N856" s="19"/>
      <c r="O856" s="19"/>
    </row>
    <row r="857" ht="14.25" customHeight="1">
      <c r="A857" s="8"/>
      <c r="B857" s="15"/>
      <c r="E857" s="19"/>
      <c r="F857" s="19"/>
      <c r="G857" s="19"/>
      <c r="H857" s="19"/>
      <c r="I857" s="8"/>
      <c r="J857" s="19"/>
      <c r="K857" s="19"/>
      <c r="L857" s="19"/>
      <c r="M857" s="19"/>
      <c r="N857" s="19"/>
      <c r="O857" s="19"/>
    </row>
    <row r="858" ht="14.25" customHeight="1">
      <c r="A858" s="8"/>
      <c r="B858" s="15"/>
      <c r="E858" s="19"/>
      <c r="F858" s="19"/>
      <c r="G858" s="19"/>
      <c r="H858" s="19"/>
      <c r="I858" s="8"/>
      <c r="J858" s="19"/>
      <c r="K858" s="19"/>
      <c r="L858" s="19"/>
      <c r="M858" s="19"/>
      <c r="N858" s="19"/>
      <c r="O858" s="19"/>
    </row>
    <row r="859" ht="14.25" customHeight="1">
      <c r="A859" s="8"/>
      <c r="B859" s="15"/>
      <c r="E859" s="19"/>
      <c r="F859" s="19"/>
      <c r="G859" s="19"/>
      <c r="H859" s="19"/>
      <c r="I859" s="8"/>
      <c r="J859" s="19"/>
      <c r="K859" s="19"/>
      <c r="L859" s="19"/>
      <c r="M859" s="19"/>
      <c r="N859" s="19"/>
      <c r="O859" s="19"/>
    </row>
    <row r="860" ht="14.25" customHeight="1">
      <c r="A860" s="8"/>
      <c r="B860" s="15"/>
      <c r="E860" s="19"/>
      <c r="F860" s="19"/>
      <c r="G860" s="19"/>
      <c r="H860" s="19"/>
      <c r="I860" s="8"/>
      <c r="J860" s="19"/>
      <c r="K860" s="19"/>
      <c r="L860" s="19"/>
      <c r="M860" s="19"/>
      <c r="N860" s="19"/>
      <c r="O860" s="19"/>
    </row>
    <row r="861" ht="14.25" customHeight="1">
      <c r="A861" s="8"/>
      <c r="B861" s="15"/>
      <c r="E861" s="19"/>
      <c r="F861" s="19"/>
      <c r="G861" s="19"/>
      <c r="H861" s="19"/>
      <c r="I861" s="8"/>
      <c r="J861" s="19"/>
      <c r="K861" s="19"/>
      <c r="L861" s="19"/>
      <c r="M861" s="19"/>
      <c r="N861" s="19"/>
      <c r="O861" s="19"/>
    </row>
    <row r="862" ht="14.25" customHeight="1">
      <c r="A862" s="8"/>
      <c r="B862" s="15"/>
      <c r="E862" s="19"/>
      <c r="F862" s="19"/>
      <c r="G862" s="19"/>
      <c r="H862" s="19"/>
      <c r="I862" s="8"/>
      <c r="J862" s="19"/>
      <c r="K862" s="19"/>
      <c r="L862" s="19"/>
      <c r="M862" s="19"/>
      <c r="N862" s="19"/>
      <c r="O862" s="19"/>
    </row>
    <row r="863" ht="14.25" customHeight="1">
      <c r="A863" s="8"/>
      <c r="B863" s="15"/>
      <c r="E863" s="19"/>
      <c r="F863" s="19"/>
      <c r="G863" s="19"/>
      <c r="H863" s="19"/>
      <c r="I863" s="8"/>
      <c r="J863" s="19"/>
      <c r="K863" s="19"/>
      <c r="L863" s="19"/>
      <c r="M863" s="19"/>
      <c r="N863" s="19"/>
      <c r="O863" s="19"/>
    </row>
    <row r="864" ht="14.25" customHeight="1">
      <c r="A864" s="8"/>
      <c r="B864" s="15"/>
      <c r="E864" s="19"/>
      <c r="F864" s="19"/>
      <c r="G864" s="19"/>
      <c r="H864" s="19"/>
      <c r="I864" s="8"/>
      <c r="J864" s="19"/>
      <c r="K864" s="19"/>
      <c r="L864" s="19"/>
      <c r="M864" s="19"/>
      <c r="N864" s="19"/>
      <c r="O864" s="19"/>
    </row>
    <row r="865" ht="14.25" customHeight="1">
      <c r="A865" s="8"/>
      <c r="B865" s="15"/>
      <c r="E865" s="19"/>
      <c r="F865" s="19"/>
      <c r="G865" s="19"/>
      <c r="H865" s="19"/>
      <c r="I865" s="8"/>
      <c r="J865" s="19"/>
      <c r="K865" s="19"/>
      <c r="L865" s="19"/>
      <c r="M865" s="19"/>
      <c r="N865" s="19"/>
      <c r="O865" s="19"/>
    </row>
    <row r="866" ht="14.25" customHeight="1">
      <c r="A866" s="8"/>
      <c r="B866" s="15"/>
      <c r="E866" s="19"/>
      <c r="F866" s="19"/>
      <c r="G866" s="19"/>
      <c r="H866" s="19"/>
      <c r="I866" s="8"/>
      <c r="J866" s="19"/>
      <c r="K866" s="19"/>
      <c r="L866" s="19"/>
      <c r="M866" s="19"/>
      <c r="N866" s="19"/>
      <c r="O866" s="19"/>
    </row>
    <row r="867" ht="14.25" customHeight="1">
      <c r="A867" s="8"/>
      <c r="B867" s="15"/>
      <c r="E867" s="19"/>
      <c r="F867" s="19"/>
      <c r="G867" s="19"/>
      <c r="H867" s="19"/>
      <c r="I867" s="8"/>
      <c r="J867" s="19"/>
      <c r="K867" s="19"/>
      <c r="L867" s="19"/>
      <c r="M867" s="19"/>
      <c r="N867" s="19"/>
      <c r="O867" s="19"/>
    </row>
    <row r="868" ht="14.25" customHeight="1">
      <c r="A868" s="8"/>
      <c r="B868" s="15"/>
      <c r="E868" s="19"/>
      <c r="F868" s="19"/>
      <c r="G868" s="19"/>
      <c r="H868" s="19"/>
      <c r="I868" s="8"/>
      <c r="J868" s="19"/>
      <c r="K868" s="19"/>
      <c r="L868" s="19"/>
      <c r="M868" s="19"/>
      <c r="N868" s="19"/>
      <c r="O868" s="19"/>
    </row>
    <row r="869" ht="14.25" customHeight="1">
      <c r="A869" s="8"/>
      <c r="B869" s="15"/>
      <c r="E869" s="19"/>
      <c r="F869" s="19"/>
      <c r="G869" s="19"/>
      <c r="H869" s="19"/>
      <c r="I869" s="8"/>
      <c r="J869" s="19"/>
      <c r="K869" s="19"/>
      <c r="L869" s="19"/>
      <c r="M869" s="19"/>
      <c r="N869" s="19"/>
      <c r="O869" s="19"/>
    </row>
    <row r="870" ht="14.25" customHeight="1">
      <c r="A870" s="8"/>
      <c r="B870" s="15"/>
      <c r="E870" s="19"/>
      <c r="F870" s="19"/>
      <c r="G870" s="19"/>
      <c r="H870" s="19"/>
      <c r="I870" s="8"/>
      <c r="J870" s="19"/>
      <c r="K870" s="19"/>
      <c r="L870" s="19"/>
      <c r="M870" s="19"/>
      <c r="N870" s="19"/>
      <c r="O870" s="19"/>
    </row>
    <row r="871" ht="14.25" customHeight="1">
      <c r="A871" s="8"/>
      <c r="B871" s="15"/>
      <c r="E871" s="19"/>
      <c r="F871" s="19"/>
      <c r="G871" s="19"/>
      <c r="H871" s="19"/>
      <c r="I871" s="8"/>
      <c r="J871" s="19"/>
      <c r="K871" s="19"/>
      <c r="L871" s="19"/>
      <c r="M871" s="19"/>
      <c r="N871" s="19"/>
      <c r="O871" s="19"/>
    </row>
    <row r="872" ht="14.25" customHeight="1">
      <c r="A872" s="8"/>
      <c r="B872" s="15"/>
      <c r="E872" s="19"/>
      <c r="F872" s="19"/>
      <c r="G872" s="19"/>
      <c r="H872" s="19"/>
      <c r="I872" s="8"/>
      <c r="J872" s="19"/>
      <c r="K872" s="19"/>
      <c r="L872" s="19"/>
      <c r="M872" s="19"/>
      <c r="N872" s="19"/>
      <c r="O872" s="19"/>
    </row>
    <row r="873" ht="14.25" customHeight="1">
      <c r="A873" s="8"/>
      <c r="B873" s="15"/>
      <c r="E873" s="19"/>
      <c r="F873" s="19"/>
      <c r="G873" s="19"/>
      <c r="H873" s="19"/>
      <c r="I873" s="8"/>
      <c r="J873" s="19"/>
      <c r="K873" s="19"/>
      <c r="L873" s="19"/>
      <c r="M873" s="19"/>
      <c r="N873" s="19"/>
      <c r="O873" s="19"/>
    </row>
    <row r="874" ht="14.25" customHeight="1">
      <c r="A874" s="8"/>
      <c r="B874" s="15"/>
      <c r="E874" s="19"/>
      <c r="F874" s="19"/>
      <c r="G874" s="19"/>
      <c r="H874" s="19"/>
      <c r="I874" s="8"/>
      <c r="J874" s="19"/>
      <c r="K874" s="19"/>
      <c r="L874" s="19"/>
      <c r="M874" s="19"/>
      <c r="N874" s="19"/>
      <c r="O874" s="19"/>
    </row>
    <row r="875" ht="14.25" customHeight="1">
      <c r="A875" s="8"/>
      <c r="B875" s="15"/>
      <c r="E875" s="19"/>
      <c r="F875" s="19"/>
      <c r="G875" s="19"/>
      <c r="H875" s="19"/>
      <c r="I875" s="8"/>
      <c r="J875" s="19"/>
      <c r="K875" s="19"/>
      <c r="L875" s="19"/>
      <c r="M875" s="19"/>
      <c r="N875" s="19"/>
      <c r="O875" s="19"/>
    </row>
    <row r="876" ht="14.25" customHeight="1">
      <c r="A876" s="8"/>
      <c r="B876" s="15"/>
      <c r="E876" s="19"/>
      <c r="F876" s="19"/>
      <c r="G876" s="19"/>
      <c r="H876" s="19"/>
      <c r="I876" s="8"/>
      <c r="J876" s="19"/>
      <c r="K876" s="19"/>
      <c r="L876" s="19"/>
      <c r="M876" s="19"/>
      <c r="N876" s="19"/>
      <c r="O876" s="19"/>
    </row>
    <row r="877" ht="14.25" customHeight="1">
      <c r="A877" s="8"/>
      <c r="B877" s="15"/>
      <c r="E877" s="19"/>
      <c r="F877" s="19"/>
      <c r="G877" s="19"/>
      <c r="H877" s="19"/>
      <c r="I877" s="8"/>
      <c r="J877" s="19"/>
      <c r="K877" s="19"/>
      <c r="L877" s="19"/>
      <c r="M877" s="19"/>
      <c r="N877" s="19"/>
      <c r="O877" s="19"/>
    </row>
    <row r="878" ht="14.25" customHeight="1">
      <c r="A878" s="8"/>
      <c r="B878" s="15"/>
      <c r="E878" s="19"/>
      <c r="F878" s="19"/>
      <c r="G878" s="19"/>
      <c r="H878" s="19"/>
      <c r="I878" s="8"/>
      <c r="J878" s="19"/>
      <c r="K878" s="19"/>
      <c r="L878" s="19"/>
      <c r="M878" s="19"/>
      <c r="N878" s="19"/>
      <c r="O878" s="19"/>
    </row>
    <row r="879" ht="14.25" customHeight="1">
      <c r="A879" s="8"/>
      <c r="B879" s="15"/>
      <c r="E879" s="19"/>
      <c r="F879" s="19"/>
      <c r="G879" s="19"/>
      <c r="H879" s="19"/>
      <c r="I879" s="8"/>
      <c r="J879" s="19"/>
      <c r="K879" s="19"/>
      <c r="L879" s="19"/>
      <c r="M879" s="19"/>
      <c r="N879" s="19"/>
      <c r="O879" s="19"/>
    </row>
    <row r="880" ht="14.25" customHeight="1">
      <c r="A880" s="8"/>
      <c r="B880" s="15"/>
      <c r="E880" s="19"/>
      <c r="F880" s="19"/>
      <c r="G880" s="19"/>
      <c r="H880" s="19"/>
      <c r="I880" s="8"/>
      <c r="J880" s="19"/>
      <c r="K880" s="19"/>
      <c r="L880" s="19"/>
      <c r="M880" s="19"/>
      <c r="N880" s="19"/>
      <c r="O880" s="19"/>
    </row>
    <row r="881" ht="14.25" customHeight="1">
      <c r="A881" s="8"/>
      <c r="B881" s="15"/>
      <c r="E881" s="19"/>
      <c r="F881" s="19"/>
      <c r="G881" s="19"/>
      <c r="H881" s="19"/>
      <c r="I881" s="8"/>
      <c r="J881" s="19"/>
      <c r="K881" s="19"/>
      <c r="L881" s="19"/>
      <c r="M881" s="19"/>
      <c r="N881" s="19"/>
      <c r="O881" s="19"/>
    </row>
    <row r="882" ht="14.25" customHeight="1">
      <c r="A882" s="8"/>
      <c r="B882" s="15"/>
      <c r="E882" s="19"/>
      <c r="F882" s="19"/>
      <c r="G882" s="19"/>
      <c r="H882" s="19"/>
      <c r="I882" s="8"/>
      <c r="J882" s="19"/>
      <c r="K882" s="19"/>
      <c r="L882" s="19"/>
      <c r="M882" s="19"/>
      <c r="N882" s="19"/>
      <c r="O882" s="19"/>
    </row>
    <row r="883" ht="14.25" customHeight="1">
      <c r="A883" s="8"/>
      <c r="B883" s="15"/>
      <c r="E883" s="19"/>
      <c r="F883" s="19"/>
      <c r="G883" s="19"/>
      <c r="H883" s="19"/>
      <c r="I883" s="8"/>
      <c r="J883" s="19"/>
      <c r="K883" s="19"/>
      <c r="L883" s="19"/>
      <c r="M883" s="19"/>
      <c r="N883" s="19"/>
      <c r="O883" s="19"/>
    </row>
    <row r="884" ht="14.25" customHeight="1">
      <c r="A884" s="8"/>
      <c r="B884" s="15"/>
      <c r="E884" s="19"/>
      <c r="F884" s="19"/>
      <c r="G884" s="19"/>
      <c r="H884" s="19"/>
      <c r="I884" s="8"/>
      <c r="J884" s="19"/>
      <c r="K884" s="19"/>
      <c r="L884" s="19"/>
      <c r="M884" s="19"/>
      <c r="N884" s="19"/>
      <c r="O884" s="19"/>
    </row>
    <row r="885" ht="14.25" customHeight="1">
      <c r="A885" s="8"/>
      <c r="B885" s="15"/>
      <c r="E885" s="19"/>
      <c r="F885" s="19"/>
      <c r="G885" s="19"/>
      <c r="H885" s="19"/>
      <c r="I885" s="8"/>
      <c r="J885" s="19"/>
      <c r="K885" s="19"/>
      <c r="L885" s="19"/>
      <c r="M885" s="19"/>
      <c r="N885" s="19"/>
      <c r="O885" s="19"/>
    </row>
    <row r="886" ht="14.25" customHeight="1">
      <c r="A886" s="8"/>
      <c r="B886" s="15"/>
      <c r="E886" s="19"/>
      <c r="F886" s="19"/>
      <c r="G886" s="19"/>
      <c r="H886" s="19"/>
      <c r="I886" s="8"/>
      <c r="J886" s="19"/>
      <c r="K886" s="19"/>
      <c r="L886" s="19"/>
      <c r="M886" s="19"/>
      <c r="N886" s="19"/>
      <c r="O886" s="19"/>
    </row>
    <row r="887" ht="14.25" customHeight="1">
      <c r="A887" s="8"/>
      <c r="B887" s="15"/>
      <c r="E887" s="19"/>
      <c r="F887" s="19"/>
      <c r="G887" s="19"/>
      <c r="H887" s="19"/>
      <c r="I887" s="8"/>
      <c r="J887" s="19"/>
      <c r="K887" s="19"/>
      <c r="L887" s="19"/>
      <c r="M887" s="19"/>
      <c r="N887" s="19"/>
      <c r="O887" s="19"/>
    </row>
    <row r="888" ht="14.25" customHeight="1">
      <c r="A888" s="8"/>
      <c r="B888" s="15"/>
      <c r="E888" s="19"/>
      <c r="F888" s="19"/>
      <c r="G888" s="19"/>
      <c r="H888" s="19"/>
      <c r="I888" s="8"/>
      <c r="J888" s="19"/>
      <c r="K888" s="19"/>
      <c r="L888" s="19"/>
      <c r="M888" s="19"/>
      <c r="N888" s="19"/>
      <c r="O888" s="19"/>
    </row>
    <row r="889" ht="14.25" customHeight="1">
      <c r="A889" s="8"/>
      <c r="B889" s="15"/>
      <c r="E889" s="19"/>
      <c r="F889" s="19"/>
      <c r="G889" s="19"/>
      <c r="H889" s="19"/>
      <c r="I889" s="8"/>
      <c r="J889" s="19"/>
      <c r="K889" s="19"/>
      <c r="L889" s="19"/>
      <c r="M889" s="19"/>
      <c r="N889" s="19"/>
      <c r="O889" s="19"/>
    </row>
    <row r="890" ht="14.25" customHeight="1">
      <c r="A890" s="8"/>
      <c r="B890" s="15"/>
      <c r="E890" s="19"/>
      <c r="F890" s="19"/>
      <c r="G890" s="19"/>
      <c r="H890" s="19"/>
      <c r="I890" s="8"/>
      <c r="J890" s="19"/>
      <c r="K890" s="19"/>
      <c r="L890" s="19"/>
      <c r="M890" s="19"/>
      <c r="N890" s="19"/>
      <c r="O890" s="19"/>
    </row>
    <row r="891" ht="14.25" customHeight="1">
      <c r="A891" s="8"/>
      <c r="B891" s="15"/>
      <c r="E891" s="19"/>
      <c r="F891" s="19"/>
      <c r="G891" s="19"/>
      <c r="H891" s="19"/>
      <c r="I891" s="8"/>
      <c r="J891" s="19"/>
      <c r="K891" s="19"/>
      <c r="L891" s="19"/>
      <c r="M891" s="19"/>
      <c r="N891" s="19"/>
      <c r="O891" s="19"/>
    </row>
    <row r="892" ht="14.25" customHeight="1">
      <c r="A892" s="8"/>
      <c r="B892" s="15"/>
      <c r="E892" s="19"/>
      <c r="F892" s="19"/>
      <c r="G892" s="19"/>
      <c r="H892" s="19"/>
      <c r="I892" s="8"/>
      <c r="J892" s="19"/>
      <c r="K892" s="19"/>
      <c r="L892" s="19"/>
      <c r="M892" s="19"/>
      <c r="N892" s="19"/>
      <c r="O892" s="19"/>
    </row>
    <row r="893" ht="14.25" customHeight="1">
      <c r="A893" s="8"/>
      <c r="B893" s="15"/>
      <c r="E893" s="19"/>
      <c r="F893" s="19"/>
      <c r="G893" s="19"/>
      <c r="H893" s="19"/>
      <c r="I893" s="8"/>
      <c r="J893" s="19"/>
      <c r="K893" s="19"/>
      <c r="L893" s="19"/>
      <c r="M893" s="19"/>
      <c r="N893" s="19"/>
      <c r="O893" s="19"/>
    </row>
    <row r="894" ht="14.25" customHeight="1">
      <c r="A894" s="8"/>
      <c r="B894" s="15"/>
      <c r="E894" s="19"/>
      <c r="F894" s="19"/>
      <c r="G894" s="19"/>
      <c r="H894" s="19"/>
      <c r="I894" s="8"/>
      <c r="J894" s="19"/>
      <c r="K894" s="19"/>
      <c r="L894" s="19"/>
      <c r="M894" s="19"/>
      <c r="N894" s="19"/>
      <c r="O894" s="19"/>
    </row>
    <row r="895" ht="14.25" customHeight="1">
      <c r="A895" s="8"/>
      <c r="B895" s="15"/>
      <c r="E895" s="19"/>
      <c r="F895" s="19"/>
      <c r="G895" s="19"/>
      <c r="H895" s="19"/>
      <c r="I895" s="8"/>
      <c r="J895" s="19"/>
      <c r="K895" s="19"/>
      <c r="L895" s="19"/>
      <c r="M895" s="19"/>
      <c r="N895" s="19"/>
      <c r="O895" s="19"/>
    </row>
    <row r="896" ht="14.25" customHeight="1">
      <c r="A896" s="8"/>
      <c r="B896" s="15"/>
      <c r="E896" s="19"/>
      <c r="F896" s="19"/>
      <c r="G896" s="19"/>
      <c r="H896" s="19"/>
      <c r="I896" s="8"/>
      <c r="J896" s="19"/>
      <c r="K896" s="19"/>
      <c r="L896" s="19"/>
      <c r="M896" s="19"/>
      <c r="N896" s="19"/>
      <c r="O896" s="19"/>
    </row>
    <row r="897" ht="14.25" customHeight="1">
      <c r="A897" s="8"/>
      <c r="B897" s="15"/>
      <c r="E897" s="19"/>
      <c r="F897" s="19"/>
      <c r="G897" s="19"/>
      <c r="H897" s="19"/>
      <c r="I897" s="8"/>
      <c r="J897" s="19"/>
      <c r="K897" s="19"/>
      <c r="L897" s="19"/>
      <c r="M897" s="19"/>
      <c r="N897" s="19"/>
      <c r="O897" s="19"/>
    </row>
    <row r="898" ht="14.25" customHeight="1">
      <c r="A898" s="8"/>
      <c r="B898" s="15"/>
      <c r="E898" s="19"/>
      <c r="F898" s="19"/>
      <c r="G898" s="19"/>
      <c r="H898" s="19"/>
      <c r="I898" s="8"/>
      <c r="J898" s="19"/>
      <c r="K898" s="19"/>
      <c r="L898" s="19"/>
      <c r="M898" s="19"/>
      <c r="N898" s="19"/>
      <c r="O898" s="19"/>
    </row>
    <row r="899" ht="14.25" customHeight="1">
      <c r="A899" s="8"/>
      <c r="B899" s="15"/>
      <c r="E899" s="19"/>
      <c r="F899" s="19"/>
      <c r="G899" s="19"/>
      <c r="H899" s="19"/>
      <c r="I899" s="8"/>
      <c r="J899" s="19"/>
      <c r="K899" s="19"/>
      <c r="L899" s="19"/>
      <c r="M899" s="19"/>
      <c r="N899" s="19"/>
      <c r="O899" s="19"/>
    </row>
    <row r="900" ht="14.25" customHeight="1">
      <c r="A900" s="8"/>
      <c r="B900" s="15"/>
      <c r="E900" s="19"/>
      <c r="F900" s="19"/>
      <c r="G900" s="19"/>
      <c r="H900" s="19"/>
      <c r="I900" s="8"/>
      <c r="J900" s="19"/>
      <c r="K900" s="19"/>
      <c r="L900" s="19"/>
      <c r="M900" s="19"/>
      <c r="N900" s="19"/>
      <c r="O900" s="19"/>
    </row>
    <row r="901" ht="14.25" customHeight="1">
      <c r="A901" s="8"/>
      <c r="B901" s="15"/>
      <c r="E901" s="19"/>
      <c r="F901" s="19"/>
      <c r="G901" s="19"/>
      <c r="H901" s="19"/>
      <c r="I901" s="8"/>
      <c r="J901" s="19"/>
      <c r="K901" s="19"/>
      <c r="L901" s="19"/>
      <c r="M901" s="19"/>
      <c r="N901" s="19"/>
      <c r="O901" s="19"/>
    </row>
    <row r="902" ht="14.25" customHeight="1">
      <c r="A902" s="8"/>
      <c r="B902" s="15"/>
      <c r="E902" s="19"/>
      <c r="F902" s="19"/>
      <c r="G902" s="19"/>
      <c r="H902" s="19"/>
      <c r="I902" s="8"/>
      <c r="J902" s="19"/>
      <c r="K902" s="19"/>
      <c r="L902" s="19"/>
      <c r="M902" s="19"/>
      <c r="N902" s="19"/>
      <c r="O902" s="19"/>
    </row>
    <row r="903" ht="14.25" customHeight="1">
      <c r="A903" s="8"/>
      <c r="B903" s="15"/>
      <c r="E903" s="19"/>
      <c r="F903" s="19"/>
      <c r="G903" s="19"/>
      <c r="H903" s="19"/>
      <c r="I903" s="8"/>
      <c r="J903" s="19"/>
      <c r="K903" s="19"/>
      <c r="L903" s="19"/>
      <c r="M903" s="19"/>
      <c r="N903" s="19"/>
      <c r="O903" s="19"/>
    </row>
    <row r="904" ht="14.25" customHeight="1">
      <c r="A904" s="8"/>
      <c r="B904" s="15"/>
      <c r="E904" s="19"/>
      <c r="F904" s="19"/>
      <c r="G904" s="19"/>
      <c r="H904" s="19"/>
      <c r="I904" s="8"/>
      <c r="J904" s="19"/>
      <c r="K904" s="19"/>
      <c r="L904" s="19"/>
      <c r="M904" s="19"/>
      <c r="N904" s="19"/>
      <c r="O904" s="19"/>
    </row>
    <row r="905" ht="14.25" customHeight="1">
      <c r="A905" s="8"/>
      <c r="B905" s="15"/>
      <c r="E905" s="19"/>
      <c r="F905" s="19"/>
      <c r="G905" s="19"/>
      <c r="H905" s="19"/>
      <c r="I905" s="8"/>
      <c r="J905" s="19"/>
      <c r="K905" s="19"/>
      <c r="L905" s="19"/>
      <c r="M905" s="19"/>
      <c r="N905" s="19"/>
      <c r="O905" s="19"/>
    </row>
    <row r="906" ht="14.25" customHeight="1">
      <c r="A906" s="8"/>
      <c r="B906" s="15"/>
      <c r="E906" s="19"/>
      <c r="F906" s="19"/>
      <c r="G906" s="19"/>
      <c r="H906" s="19"/>
      <c r="I906" s="8"/>
      <c r="J906" s="19"/>
      <c r="K906" s="19"/>
      <c r="L906" s="19"/>
      <c r="M906" s="19"/>
      <c r="N906" s="19"/>
      <c r="O906" s="19"/>
    </row>
    <row r="907" ht="14.25" customHeight="1">
      <c r="A907" s="8"/>
      <c r="B907" s="15"/>
      <c r="E907" s="19"/>
      <c r="F907" s="19"/>
      <c r="G907" s="19"/>
      <c r="H907" s="19"/>
      <c r="I907" s="8"/>
      <c r="J907" s="19"/>
      <c r="K907" s="19"/>
      <c r="L907" s="19"/>
      <c r="M907" s="19"/>
      <c r="N907" s="19"/>
      <c r="O907" s="19"/>
    </row>
    <row r="908" ht="14.25" customHeight="1">
      <c r="A908" s="8"/>
      <c r="B908" s="15"/>
      <c r="E908" s="19"/>
      <c r="F908" s="19"/>
      <c r="G908" s="19"/>
      <c r="H908" s="19"/>
      <c r="I908" s="8"/>
      <c r="J908" s="19"/>
      <c r="K908" s="19"/>
      <c r="L908" s="19"/>
      <c r="M908" s="19"/>
      <c r="N908" s="19"/>
      <c r="O908" s="19"/>
    </row>
    <row r="909" ht="14.25" customHeight="1">
      <c r="A909" s="8"/>
      <c r="B909" s="15"/>
      <c r="E909" s="19"/>
      <c r="F909" s="19"/>
      <c r="G909" s="19"/>
      <c r="H909" s="19"/>
      <c r="I909" s="8"/>
      <c r="J909" s="19"/>
      <c r="K909" s="19"/>
      <c r="L909" s="19"/>
      <c r="M909" s="19"/>
      <c r="N909" s="19"/>
      <c r="O909" s="19"/>
    </row>
    <row r="910" ht="14.25" customHeight="1">
      <c r="A910" s="8"/>
      <c r="B910" s="15"/>
      <c r="E910" s="19"/>
      <c r="F910" s="19"/>
      <c r="G910" s="19"/>
      <c r="H910" s="19"/>
      <c r="I910" s="8"/>
      <c r="J910" s="19"/>
      <c r="K910" s="19"/>
      <c r="L910" s="19"/>
      <c r="M910" s="19"/>
      <c r="N910" s="19"/>
      <c r="O910" s="19"/>
    </row>
    <row r="911" ht="14.25" customHeight="1">
      <c r="A911" s="8"/>
      <c r="B911" s="15"/>
      <c r="E911" s="19"/>
      <c r="F911" s="19"/>
      <c r="G911" s="19"/>
      <c r="H911" s="19"/>
      <c r="I911" s="8"/>
      <c r="J911" s="19"/>
      <c r="K911" s="19"/>
      <c r="L911" s="19"/>
      <c r="M911" s="19"/>
      <c r="N911" s="19"/>
      <c r="O911" s="19"/>
    </row>
    <row r="912" ht="14.25" customHeight="1">
      <c r="A912" s="8"/>
      <c r="B912" s="15"/>
      <c r="E912" s="19"/>
      <c r="F912" s="19"/>
      <c r="G912" s="19"/>
      <c r="H912" s="19"/>
      <c r="I912" s="8"/>
      <c r="J912" s="19"/>
      <c r="K912" s="19"/>
      <c r="L912" s="19"/>
      <c r="M912" s="19"/>
      <c r="N912" s="19"/>
      <c r="O912" s="19"/>
    </row>
    <row r="913" ht="14.25" customHeight="1">
      <c r="A913" s="8"/>
      <c r="B913" s="15"/>
      <c r="E913" s="19"/>
      <c r="F913" s="19"/>
      <c r="G913" s="19"/>
      <c r="H913" s="19"/>
      <c r="I913" s="8"/>
      <c r="J913" s="19"/>
      <c r="K913" s="19"/>
      <c r="L913" s="19"/>
      <c r="M913" s="19"/>
      <c r="N913" s="19"/>
      <c r="O913" s="19"/>
    </row>
    <row r="914" ht="14.25" customHeight="1">
      <c r="A914" s="8"/>
      <c r="B914" s="15"/>
      <c r="E914" s="19"/>
      <c r="F914" s="19"/>
      <c r="G914" s="19"/>
      <c r="H914" s="19"/>
      <c r="I914" s="8"/>
      <c r="J914" s="19"/>
      <c r="K914" s="19"/>
      <c r="L914" s="19"/>
      <c r="M914" s="19"/>
      <c r="N914" s="19"/>
      <c r="O914" s="19"/>
    </row>
    <row r="915" ht="14.25" customHeight="1">
      <c r="A915" s="8"/>
      <c r="B915" s="15"/>
      <c r="E915" s="19"/>
      <c r="F915" s="19"/>
      <c r="G915" s="19"/>
      <c r="H915" s="19"/>
      <c r="I915" s="8"/>
      <c r="J915" s="19"/>
      <c r="K915" s="19"/>
      <c r="L915" s="19"/>
      <c r="M915" s="19"/>
      <c r="N915" s="19"/>
      <c r="O915" s="19"/>
    </row>
    <row r="916" ht="14.25" customHeight="1">
      <c r="A916" s="8"/>
      <c r="B916" s="15"/>
      <c r="E916" s="19"/>
      <c r="F916" s="19"/>
      <c r="G916" s="19"/>
      <c r="H916" s="19"/>
      <c r="I916" s="8"/>
      <c r="J916" s="19"/>
      <c r="K916" s="19"/>
      <c r="L916" s="19"/>
      <c r="M916" s="19"/>
      <c r="N916" s="19"/>
      <c r="O916" s="19"/>
    </row>
    <row r="917" ht="14.25" customHeight="1">
      <c r="A917" s="8"/>
      <c r="B917" s="15"/>
      <c r="E917" s="19"/>
      <c r="F917" s="19"/>
      <c r="G917" s="19"/>
      <c r="H917" s="19"/>
      <c r="I917" s="8"/>
      <c r="J917" s="19"/>
      <c r="K917" s="19"/>
      <c r="L917" s="19"/>
      <c r="M917" s="19"/>
      <c r="N917" s="19"/>
      <c r="O917" s="19"/>
    </row>
    <row r="918" ht="14.25" customHeight="1">
      <c r="A918" s="8"/>
      <c r="B918" s="15"/>
      <c r="E918" s="19"/>
      <c r="F918" s="19"/>
      <c r="G918" s="19"/>
      <c r="H918" s="19"/>
      <c r="I918" s="8"/>
      <c r="J918" s="19"/>
      <c r="K918" s="19"/>
      <c r="L918" s="19"/>
      <c r="M918" s="19"/>
      <c r="N918" s="19"/>
      <c r="O918" s="19"/>
    </row>
    <row r="919" ht="14.25" customHeight="1">
      <c r="A919" s="8"/>
      <c r="B919" s="15"/>
      <c r="E919" s="19"/>
      <c r="F919" s="19"/>
      <c r="G919" s="19"/>
      <c r="H919" s="19"/>
      <c r="I919" s="8"/>
      <c r="J919" s="19"/>
      <c r="K919" s="19"/>
      <c r="L919" s="19"/>
      <c r="M919" s="19"/>
      <c r="N919" s="19"/>
      <c r="O919" s="19"/>
    </row>
    <row r="920" ht="14.25" customHeight="1">
      <c r="A920" s="8"/>
      <c r="B920" s="15"/>
      <c r="E920" s="19"/>
      <c r="F920" s="19"/>
      <c r="G920" s="19"/>
      <c r="H920" s="19"/>
      <c r="I920" s="8"/>
      <c r="J920" s="19"/>
      <c r="K920" s="19"/>
      <c r="L920" s="19"/>
      <c r="M920" s="19"/>
      <c r="N920" s="19"/>
      <c r="O920" s="19"/>
    </row>
    <row r="921" ht="14.25" customHeight="1">
      <c r="A921" s="8"/>
      <c r="B921" s="15"/>
      <c r="E921" s="19"/>
      <c r="F921" s="19"/>
      <c r="G921" s="19"/>
      <c r="H921" s="19"/>
      <c r="I921" s="8"/>
      <c r="J921" s="19"/>
      <c r="K921" s="19"/>
      <c r="L921" s="19"/>
      <c r="M921" s="19"/>
      <c r="N921" s="19"/>
      <c r="O921" s="19"/>
    </row>
    <row r="922" ht="14.25" customHeight="1">
      <c r="A922" s="8"/>
      <c r="B922" s="15"/>
      <c r="E922" s="19"/>
      <c r="F922" s="19"/>
      <c r="G922" s="19"/>
      <c r="H922" s="19"/>
      <c r="I922" s="8"/>
      <c r="J922" s="19"/>
      <c r="K922" s="19"/>
      <c r="L922" s="19"/>
      <c r="M922" s="19"/>
      <c r="N922" s="19"/>
      <c r="O922" s="19"/>
    </row>
    <row r="923" ht="14.25" customHeight="1">
      <c r="A923" s="8"/>
      <c r="B923" s="15"/>
      <c r="E923" s="19"/>
      <c r="F923" s="19"/>
      <c r="G923" s="19"/>
      <c r="H923" s="19"/>
      <c r="I923" s="8"/>
      <c r="J923" s="19"/>
      <c r="K923" s="19"/>
      <c r="L923" s="19"/>
      <c r="M923" s="19"/>
      <c r="N923" s="19"/>
      <c r="O923" s="19"/>
    </row>
    <row r="924" ht="14.25" customHeight="1">
      <c r="A924" s="8"/>
      <c r="B924" s="15"/>
      <c r="E924" s="19"/>
      <c r="F924" s="19"/>
      <c r="G924" s="19"/>
      <c r="H924" s="19"/>
      <c r="I924" s="8"/>
      <c r="J924" s="19"/>
      <c r="K924" s="19"/>
      <c r="L924" s="19"/>
      <c r="M924" s="19"/>
      <c r="N924" s="19"/>
      <c r="O924" s="19"/>
    </row>
    <row r="925" ht="14.25" customHeight="1">
      <c r="A925" s="8"/>
      <c r="B925" s="15"/>
      <c r="E925" s="19"/>
      <c r="F925" s="19"/>
      <c r="G925" s="19"/>
      <c r="H925" s="19"/>
      <c r="I925" s="8"/>
      <c r="J925" s="19"/>
      <c r="K925" s="19"/>
      <c r="L925" s="19"/>
      <c r="M925" s="19"/>
      <c r="N925" s="19"/>
      <c r="O925" s="19"/>
    </row>
    <row r="926" ht="14.25" customHeight="1">
      <c r="A926" s="8"/>
      <c r="B926" s="15"/>
      <c r="E926" s="19"/>
      <c r="F926" s="19"/>
      <c r="G926" s="19"/>
      <c r="H926" s="19"/>
      <c r="I926" s="8"/>
      <c r="J926" s="19"/>
      <c r="K926" s="19"/>
      <c r="L926" s="19"/>
      <c r="M926" s="19"/>
      <c r="N926" s="19"/>
      <c r="O926" s="19"/>
    </row>
    <row r="927" ht="14.25" customHeight="1">
      <c r="A927" s="8"/>
      <c r="B927" s="15"/>
      <c r="E927" s="19"/>
      <c r="F927" s="19"/>
      <c r="G927" s="19"/>
      <c r="H927" s="19"/>
      <c r="I927" s="8"/>
      <c r="J927" s="19"/>
      <c r="K927" s="19"/>
      <c r="L927" s="19"/>
      <c r="M927" s="19"/>
      <c r="N927" s="19"/>
      <c r="O927" s="19"/>
    </row>
    <row r="928" ht="14.25" customHeight="1">
      <c r="A928" s="8"/>
      <c r="B928" s="15"/>
      <c r="E928" s="19"/>
      <c r="F928" s="19"/>
      <c r="G928" s="19"/>
      <c r="H928" s="19"/>
      <c r="I928" s="8"/>
      <c r="J928" s="19"/>
      <c r="K928" s="19"/>
      <c r="L928" s="19"/>
      <c r="M928" s="19"/>
      <c r="N928" s="19"/>
      <c r="O928" s="19"/>
    </row>
    <row r="929" ht="14.25" customHeight="1">
      <c r="A929" s="8"/>
      <c r="B929" s="15"/>
      <c r="E929" s="19"/>
      <c r="F929" s="19"/>
      <c r="G929" s="19"/>
      <c r="H929" s="19"/>
      <c r="I929" s="8"/>
      <c r="J929" s="19"/>
      <c r="K929" s="19"/>
      <c r="L929" s="19"/>
      <c r="M929" s="19"/>
      <c r="N929" s="19"/>
      <c r="O929" s="19"/>
    </row>
    <row r="930" ht="14.25" customHeight="1">
      <c r="A930" s="8"/>
      <c r="B930" s="15"/>
      <c r="E930" s="19"/>
      <c r="F930" s="19"/>
      <c r="G930" s="19"/>
      <c r="H930" s="19"/>
      <c r="I930" s="8"/>
      <c r="J930" s="19"/>
      <c r="K930" s="19"/>
      <c r="L930" s="19"/>
      <c r="M930" s="19"/>
      <c r="N930" s="19"/>
      <c r="O930" s="19"/>
    </row>
    <row r="931" ht="14.25" customHeight="1">
      <c r="A931" s="8"/>
      <c r="B931" s="15"/>
      <c r="E931" s="19"/>
      <c r="F931" s="19"/>
      <c r="G931" s="19"/>
      <c r="H931" s="19"/>
      <c r="I931" s="8"/>
      <c r="J931" s="19"/>
      <c r="K931" s="19"/>
      <c r="L931" s="19"/>
      <c r="M931" s="19"/>
      <c r="N931" s="19"/>
      <c r="O931" s="19"/>
    </row>
    <row r="932" ht="14.25" customHeight="1">
      <c r="A932" s="8"/>
      <c r="B932" s="15"/>
      <c r="E932" s="19"/>
      <c r="F932" s="19"/>
      <c r="G932" s="19"/>
      <c r="H932" s="19"/>
      <c r="I932" s="8"/>
      <c r="J932" s="19"/>
      <c r="K932" s="19"/>
      <c r="L932" s="19"/>
      <c r="M932" s="19"/>
      <c r="N932" s="19"/>
      <c r="O932" s="19"/>
    </row>
    <row r="933" ht="14.25" customHeight="1">
      <c r="A933" s="8"/>
      <c r="B933" s="15"/>
      <c r="E933" s="19"/>
      <c r="F933" s="19"/>
      <c r="G933" s="19"/>
      <c r="H933" s="19"/>
      <c r="I933" s="8"/>
      <c r="J933" s="19"/>
      <c r="K933" s="19"/>
      <c r="L933" s="19"/>
      <c r="M933" s="19"/>
      <c r="N933" s="19"/>
      <c r="O933" s="19"/>
    </row>
    <row r="934" ht="14.25" customHeight="1">
      <c r="A934" s="8"/>
      <c r="B934" s="15"/>
      <c r="E934" s="19"/>
      <c r="F934" s="19"/>
      <c r="G934" s="19"/>
      <c r="H934" s="19"/>
      <c r="I934" s="8"/>
      <c r="J934" s="19"/>
      <c r="K934" s="19"/>
      <c r="L934" s="19"/>
      <c r="M934" s="19"/>
      <c r="N934" s="19"/>
      <c r="O934" s="19"/>
    </row>
    <row r="935" ht="14.25" customHeight="1">
      <c r="A935" s="8"/>
      <c r="B935" s="15"/>
      <c r="E935" s="19"/>
      <c r="F935" s="19"/>
      <c r="G935" s="19"/>
      <c r="H935" s="19"/>
      <c r="I935" s="8"/>
      <c r="J935" s="19"/>
      <c r="K935" s="19"/>
      <c r="L935" s="19"/>
      <c r="M935" s="19"/>
      <c r="N935" s="19"/>
      <c r="O935" s="19"/>
    </row>
    <row r="936" ht="14.25" customHeight="1">
      <c r="A936" s="8"/>
      <c r="B936" s="15"/>
      <c r="E936" s="19"/>
      <c r="F936" s="19"/>
      <c r="G936" s="19"/>
      <c r="H936" s="19"/>
      <c r="I936" s="8"/>
      <c r="J936" s="19"/>
      <c r="K936" s="19"/>
      <c r="L936" s="19"/>
      <c r="M936" s="19"/>
      <c r="N936" s="19"/>
      <c r="O936" s="19"/>
    </row>
    <row r="937" ht="14.25" customHeight="1">
      <c r="A937" s="8"/>
      <c r="B937" s="15"/>
      <c r="E937" s="19"/>
      <c r="F937" s="19"/>
      <c r="G937" s="19"/>
      <c r="H937" s="19"/>
      <c r="I937" s="8"/>
      <c r="J937" s="19"/>
      <c r="K937" s="19"/>
      <c r="L937" s="19"/>
      <c r="M937" s="19"/>
      <c r="N937" s="19"/>
      <c r="O937" s="19"/>
    </row>
    <row r="938" ht="14.25" customHeight="1">
      <c r="A938" s="8"/>
      <c r="B938" s="15"/>
      <c r="E938" s="19"/>
      <c r="F938" s="19"/>
      <c r="G938" s="19"/>
      <c r="H938" s="19"/>
      <c r="I938" s="8"/>
      <c r="J938" s="19"/>
      <c r="K938" s="19"/>
      <c r="L938" s="19"/>
      <c r="M938" s="19"/>
      <c r="N938" s="19"/>
      <c r="O938" s="19"/>
    </row>
    <row r="939" ht="14.25" customHeight="1">
      <c r="A939" s="8"/>
      <c r="B939" s="15"/>
      <c r="E939" s="19"/>
      <c r="F939" s="19"/>
      <c r="G939" s="19"/>
      <c r="H939" s="19"/>
      <c r="I939" s="8"/>
      <c r="J939" s="19"/>
      <c r="K939" s="19"/>
      <c r="L939" s="19"/>
      <c r="M939" s="19"/>
      <c r="N939" s="19"/>
      <c r="O939" s="19"/>
    </row>
    <row r="940" ht="14.25" customHeight="1">
      <c r="A940" s="8"/>
      <c r="B940" s="15"/>
      <c r="E940" s="19"/>
      <c r="F940" s="19"/>
      <c r="G940" s="19"/>
      <c r="H940" s="19"/>
      <c r="I940" s="8"/>
      <c r="J940" s="19"/>
      <c r="K940" s="19"/>
      <c r="L940" s="19"/>
      <c r="M940" s="19"/>
      <c r="N940" s="19"/>
      <c r="O940" s="19"/>
    </row>
    <row r="941" ht="14.25" customHeight="1">
      <c r="A941" s="8"/>
      <c r="B941" s="15"/>
      <c r="E941" s="19"/>
      <c r="F941" s="19"/>
      <c r="G941" s="19"/>
      <c r="H941" s="19"/>
      <c r="I941" s="8"/>
      <c r="J941" s="19"/>
      <c r="K941" s="19"/>
      <c r="L941" s="19"/>
      <c r="M941" s="19"/>
      <c r="N941" s="19"/>
      <c r="O941" s="19"/>
    </row>
    <row r="942" ht="14.25" customHeight="1">
      <c r="A942" s="8"/>
      <c r="B942" s="15"/>
      <c r="E942" s="19"/>
      <c r="F942" s="19"/>
      <c r="G942" s="19"/>
      <c r="H942" s="19"/>
      <c r="I942" s="8"/>
      <c r="J942" s="19"/>
      <c r="K942" s="19"/>
      <c r="L942" s="19"/>
      <c r="M942" s="19"/>
      <c r="N942" s="19"/>
      <c r="O942" s="19"/>
    </row>
    <row r="943" ht="14.25" customHeight="1">
      <c r="A943" s="8"/>
      <c r="B943" s="15"/>
      <c r="E943" s="19"/>
      <c r="F943" s="19"/>
      <c r="G943" s="19"/>
      <c r="H943" s="19"/>
      <c r="I943" s="8"/>
      <c r="J943" s="19"/>
      <c r="K943" s="19"/>
      <c r="L943" s="19"/>
      <c r="M943" s="19"/>
      <c r="N943" s="19"/>
      <c r="O943" s="19"/>
    </row>
    <row r="944" ht="14.25" customHeight="1">
      <c r="A944" s="8"/>
      <c r="B944" s="15"/>
      <c r="E944" s="19"/>
      <c r="F944" s="19"/>
      <c r="G944" s="19"/>
      <c r="H944" s="19"/>
      <c r="I944" s="8"/>
      <c r="J944" s="19"/>
      <c r="K944" s="19"/>
      <c r="L944" s="19"/>
      <c r="M944" s="19"/>
      <c r="N944" s="19"/>
      <c r="O944" s="19"/>
    </row>
    <row r="945" ht="14.25" customHeight="1">
      <c r="A945" s="8"/>
      <c r="B945" s="15"/>
      <c r="E945" s="19"/>
      <c r="F945" s="19"/>
      <c r="G945" s="19"/>
      <c r="H945" s="19"/>
      <c r="I945" s="8"/>
      <c r="J945" s="19"/>
      <c r="K945" s="19"/>
      <c r="L945" s="19"/>
      <c r="M945" s="19"/>
      <c r="N945" s="19"/>
      <c r="O945" s="19"/>
    </row>
    <row r="946" ht="14.25" customHeight="1">
      <c r="A946" s="8"/>
      <c r="B946" s="15"/>
      <c r="E946" s="19"/>
      <c r="F946" s="19"/>
      <c r="G946" s="19"/>
      <c r="H946" s="19"/>
      <c r="I946" s="8"/>
      <c r="J946" s="19"/>
      <c r="K946" s="19"/>
      <c r="L946" s="19"/>
      <c r="M946" s="19"/>
      <c r="N946" s="19"/>
      <c r="O946" s="19"/>
    </row>
    <row r="947" ht="14.25" customHeight="1">
      <c r="A947" s="8"/>
      <c r="B947" s="15"/>
      <c r="E947" s="19"/>
      <c r="F947" s="19"/>
      <c r="G947" s="19"/>
      <c r="H947" s="19"/>
      <c r="I947" s="8"/>
      <c r="J947" s="19"/>
      <c r="K947" s="19"/>
      <c r="L947" s="19"/>
      <c r="M947" s="19"/>
      <c r="N947" s="19"/>
      <c r="O947" s="19"/>
    </row>
    <row r="948" ht="14.25" customHeight="1">
      <c r="A948" s="8"/>
      <c r="B948" s="15"/>
      <c r="E948" s="19"/>
      <c r="F948" s="19"/>
      <c r="G948" s="19"/>
      <c r="H948" s="19"/>
      <c r="I948" s="8"/>
      <c r="J948" s="19"/>
      <c r="K948" s="19"/>
      <c r="L948" s="19"/>
      <c r="M948" s="19"/>
      <c r="N948" s="19"/>
      <c r="O948" s="19"/>
    </row>
    <row r="949" ht="14.25" customHeight="1">
      <c r="A949" s="8"/>
      <c r="B949" s="15"/>
      <c r="E949" s="19"/>
      <c r="F949" s="19"/>
      <c r="G949" s="19"/>
      <c r="H949" s="19"/>
      <c r="I949" s="8"/>
      <c r="J949" s="19"/>
      <c r="K949" s="19"/>
      <c r="L949" s="19"/>
      <c r="M949" s="19"/>
      <c r="N949" s="19"/>
      <c r="O949" s="19"/>
    </row>
    <row r="950" ht="14.25" customHeight="1">
      <c r="A950" s="8"/>
      <c r="B950" s="15"/>
      <c r="E950" s="19"/>
      <c r="F950" s="19"/>
      <c r="G950" s="19"/>
      <c r="H950" s="19"/>
      <c r="I950" s="8"/>
      <c r="J950" s="19"/>
      <c r="K950" s="19"/>
      <c r="L950" s="19"/>
      <c r="M950" s="19"/>
      <c r="N950" s="19"/>
      <c r="O950" s="19"/>
    </row>
    <row r="951" ht="14.25" customHeight="1">
      <c r="A951" s="8"/>
      <c r="B951" s="15"/>
      <c r="E951" s="19"/>
      <c r="F951" s="19"/>
      <c r="G951" s="19"/>
      <c r="H951" s="19"/>
      <c r="I951" s="8"/>
      <c r="J951" s="19"/>
      <c r="K951" s="19"/>
      <c r="L951" s="19"/>
      <c r="M951" s="19"/>
      <c r="N951" s="19"/>
      <c r="O951" s="19"/>
    </row>
    <row r="952" ht="14.25" customHeight="1">
      <c r="A952" s="8"/>
      <c r="B952" s="15"/>
      <c r="E952" s="19"/>
      <c r="F952" s="19"/>
      <c r="G952" s="19"/>
      <c r="H952" s="19"/>
      <c r="I952" s="8"/>
      <c r="J952" s="19"/>
      <c r="K952" s="19"/>
      <c r="L952" s="19"/>
      <c r="M952" s="19"/>
      <c r="N952" s="19"/>
      <c r="O952" s="19"/>
    </row>
    <row r="953" ht="14.25" customHeight="1">
      <c r="A953" s="8"/>
      <c r="B953" s="15"/>
      <c r="E953" s="19"/>
      <c r="F953" s="19"/>
      <c r="G953" s="19"/>
      <c r="H953" s="19"/>
      <c r="I953" s="8"/>
      <c r="J953" s="19"/>
      <c r="K953" s="19"/>
      <c r="L953" s="19"/>
      <c r="M953" s="19"/>
      <c r="N953" s="19"/>
      <c r="O953" s="19"/>
    </row>
    <row r="954" ht="14.25" customHeight="1">
      <c r="A954" s="8"/>
      <c r="B954" s="15"/>
      <c r="E954" s="19"/>
      <c r="F954" s="19"/>
      <c r="G954" s="19"/>
      <c r="H954" s="19"/>
      <c r="I954" s="8"/>
      <c r="J954" s="19"/>
      <c r="K954" s="19"/>
      <c r="L954" s="19"/>
      <c r="M954" s="19"/>
      <c r="N954" s="19"/>
      <c r="O954" s="19"/>
    </row>
    <row r="955" ht="14.25" customHeight="1">
      <c r="A955" s="8"/>
      <c r="B955" s="15"/>
      <c r="E955" s="19"/>
      <c r="F955" s="19"/>
      <c r="G955" s="19"/>
      <c r="H955" s="19"/>
      <c r="I955" s="8"/>
      <c r="J955" s="19"/>
      <c r="K955" s="19"/>
      <c r="L955" s="19"/>
      <c r="M955" s="19"/>
      <c r="N955" s="19"/>
      <c r="O955" s="19"/>
    </row>
    <row r="956" ht="14.25" customHeight="1">
      <c r="A956" s="8"/>
      <c r="B956" s="15"/>
      <c r="E956" s="19"/>
      <c r="F956" s="19"/>
      <c r="G956" s="19"/>
      <c r="H956" s="19"/>
      <c r="I956" s="8"/>
      <c r="J956" s="19"/>
      <c r="K956" s="19"/>
      <c r="L956" s="19"/>
      <c r="M956" s="19"/>
      <c r="N956" s="19"/>
      <c r="O956" s="19"/>
    </row>
    <row r="957" ht="14.25" customHeight="1">
      <c r="A957" s="8"/>
      <c r="B957" s="15"/>
      <c r="E957" s="19"/>
      <c r="F957" s="19"/>
      <c r="G957" s="19"/>
      <c r="H957" s="19"/>
      <c r="I957" s="8"/>
      <c r="J957" s="19"/>
      <c r="K957" s="19"/>
      <c r="L957" s="19"/>
      <c r="M957" s="19"/>
      <c r="N957" s="19"/>
      <c r="O957" s="19"/>
    </row>
    <row r="958" ht="14.25" customHeight="1">
      <c r="A958" s="8"/>
      <c r="B958" s="15"/>
      <c r="E958" s="19"/>
      <c r="F958" s="19"/>
      <c r="G958" s="19"/>
      <c r="H958" s="19"/>
      <c r="I958" s="8"/>
      <c r="J958" s="19"/>
      <c r="K958" s="19"/>
      <c r="L958" s="19"/>
      <c r="M958" s="19"/>
      <c r="N958" s="19"/>
      <c r="O958" s="19"/>
    </row>
    <row r="959" ht="14.25" customHeight="1">
      <c r="A959" s="8"/>
      <c r="B959" s="15"/>
      <c r="E959" s="19"/>
      <c r="F959" s="19"/>
      <c r="G959" s="19"/>
      <c r="H959" s="19"/>
      <c r="I959" s="8"/>
      <c r="J959" s="19"/>
      <c r="K959" s="19"/>
      <c r="L959" s="19"/>
      <c r="M959" s="19"/>
      <c r="N959" s="19"/>
      <c r="O959" s="19"/>
    </row>
    <row r="960" ht="14.25" customHeight="1">
      <c r="A960" s="8"/>
      <c r="B960" s="15"/>
      <c r="E960" s="19"/>
      <c r="F960" s="19"/>
      <c r="G960" s="19"/>
      <c r="H960" s="19"/>
      <c r="I960" s="8"/>
      <c r="J960" s="19"/>
      <c r="K960" s="19"/>
      <c r="L960" s="19"/>
      <c r="M960" s="19"/>
      <c r="N960" s="19"/>
      <c r="O960" s="19"/>
    </row>
    <row r="961" ht="14.25" customHeight="1">
      <c r="A961" s="8"/>
      <c r="B961" s="15"/>
      <c r="E961" s="19"/>
      <c r="F961" s="19"/>
      <c r="G961" s="19"/>
      <c r="H961" s="19"/>
      <c r="I961" s="8"/>
      <c r="J961" s="19"/>
      <c r="K961" s="19"/>
      <c r="L961" s="19"/>
      <c r="M961" s="19"/>
      <c r="N961" s="19"/>
      <c r="O961" s="19"/>
    </row>
    <row r="962" ht="14.25" customHeight="1">
      <c r="A962" s="8"/>
      <c r="B962" s="15"/>
      <c r="E962" s="19"/>
      <c r="F962" s="19"/>
      <c r="G962" s="19"/>
      <c r="H962" s="19"/>
      <c r="I962" s="8"/>
      <c r="J962" s="19"/>
      <c r="K962" s="19"/>
      <c r="L962" s="19"/>
      <c r="M962" s="19"/>
      <c r="N962" s="19"/>
      <c r="O962" s="19"/>
    </row>
    <row r="963" ht="14.25" customHeight="1">
      <c r="A963" s="8"/>
      <c r="B963" s="15"/>
      <c r="E963" s="19"/>
      <c r="F963" s="19"/>
      <c r="G963" s="19"/>
      <c r="H963" s="19"/>
      <c r="I963" s="8"/>
      <c r="J963" s="19"/>
      <c r="K963" s="19"/>
      <c r="L963" s="19"/>
      <c r="M963" s="19"/>
      <c r="N963" s="19"/>
      <c r="O963" s="19"/>
    </row>
    <row r="964" ht="14.25" customHeight="1">
      <c r="A964" s="8"/>
      <c r="B964" s="15"/>
      <c r="E964" s="19"/>
      <c r="F964" s="19"/>
      <c r="G964" s="19"/>
      <c r="H964" s="19"/>
      <c r="I964" s="8"/>
      <c r="J964" s="19"/>
      <c r="K964" s="19"/>
      <c r="L964" s="19"/>
      <c r="M964" s="19"/>
      <c r="N964" s="19"/>
      <c r="O964" s="19"/>
    </row>
    <row r="965" ht="14.25" customHeight="1">
      <c r="A965" s="8"/>
      <c r="B965" s="15"/>
      <c r="E965" s="19"/>
      <c r="F965" s="19"/>
      <c r="G965" s="19"/>
      <c r="H965" s="19"/>
      <c r="I965" s="8"/>
      <c r="J965" s="19"/>
      <c r="K965" s="19"/>
      <c r="L965" s="19"/>
      <c r="M965" s="19"/>
      <c r="N965" s="19"/>
      <c r="O965" s="19"/>
    </row>
    <row r="966" ht="14.25" customHeight="1">
      <c r="A966" s="8"/>
      <c r="B966" s="15"/>
      <c r="E966" s="19"/>
      <c r="F966" s="19"/>
      <c r="G966" s="19"/>
      <c r="H966" s="19"/>
      <c r="I966" s="8"/>
      <c r="J966" s="19"/>
      <c r="K966" s="19"/>
      <c r="L966" s="19"/>
      <c r="M966" s="19"/>
      <c r="N966" s="19"/>
      <c r="O966" s="19"/>
    </row>
    <row r="967" ht="14.25" customHeight="1">
      <c r="A967" s="8"/>
      <c r="B967" s="15"/>
      <c r="E967" s="19"/>
      <c r="F967" s="19"/>
      <c r="G967" s="19"/>
      <c r="H967" s="19"/>
      <c r="I967" s="8"/>
      <c r="J967" s="19"/>
      <c r="K967" s="19"/>
      <c r="L967" s="19"/>
      <c r="M967" s="19"/>
      <c r="N967" s="19"/>
      <c r="O967" s="19"/>
    </row>
    <row r="968" ht="14.25" customHeight="1">
      <c r="A968" s="8"/>
      <c r="B968" s="15"/>
      <c r="E968" s="19"/>
      <c r="F968" s="19"/>
      <c r="G968" s="19"/>
      <c r="H968" s="19"/>
      <c r="I968" s="8"/>
      <c r="J968" s="19"/>
      <c r="K968" s="19"/>
      <c r="L968" s="19"/>
      <c r="M968" s="19"/>
      <c r="N968" s="19"/>
      <c r="O968" s="19"/>
    </row>
    <row r="969" ht="14.25" customHeight="1">
      <c r="A969" s="8"/>
      <c r="B969" s="15"/>
      <c r="E969" s="19"/>
      <c r="F969" s="19"/>
      <c r="G969" s="19"/>
      <c r="H969" s="19"/>
      <c r="I969" s="8"/>
      <c r="J969" s="19"/>
      <c r="K969" s="19"/>
      <c r="L969" s="19"/>
      <c r="M969" s="19"/>
      <c r="N969" s="19"/>
      <c r="O969" s="19"/>
    </row>
    <row r="970" ht="14.25" customHeight="1">
      <c r="A970" s="8"/>
      <c r="B970" s="15"/>
      <c r="E970" s="19"/>
      <c r="F970" s="19"/>
      <c r="G970" s="19"/>
      <c r="H970" s="19"/>
      <c r="I970" s="8"/>
      <c r="J970" s="19"/>
      <c r="K970" s="19"/>
      <c r="L970" s="19"/>
      <c r="M970" s="19"/>
      <c r="N970" s="19"/>
      <c r="O970" s="19"/>
    </row>
    <row r="971" ht="14.25" customHeight="1">
      <c r="A971" s="8"/>
      <c r="B971" s="15"/>
      <c r="E971" s="19"/>
      <c r="F971" s="19"/>
      <c r="G971" s="19"/>
      <c r="H971" s="19"/>
      <c r="I971" s="8"/>
      <c r="J971" s="19"/>
      <c r="K971" s="19"/>
      <c r="L971" s="19"/>
      <c r="M971" s="19"/>
      <c r="N971" s="19"/>
      <c r="O971" s="19"/>
    </row>
    <row r="972" ht="14.25" customHeight="1">
      <c r="A972" s="8"/>
      <c r="B972" s="15"/>
      <c r="E972" s="19"/>
      <c r="F972" s="19"/>
      <c r="G972" s="19"/>
      <c r="H972" s="19"/>
      <c r="I972" s="8"/>
      <c r="J972" s="19"/>
      <c r="K972" s="19"/>
      <c r="L972" s="19"/>
      <c r="M972" s="19"/>
      <c r="N972" s="19"/>
      <c r="O972" s="19"/>
    </row>
    <row r="973" ht="14.25" customHeight="1">
      <c r="A973" s="8"/>
      <c r="B973" s="15"/>
      <c r="E973" s="19"/>
      <c r="F973" s="19"/>
      <c r="G973" s="19"/>
      <c r="H973" s="19"/>
      <c r="I973" s="8"/>
      <c r="J973" s="19"/>
      <c r="K973" s="19"/>
      <c r="L973" s="19"/>
      <c r="M973" s="19"/>
      <c r="N973" s="19"/>
      <c r="O973" s="19"/>
    </row>
    <row r="974" ht="14.25" customHeight="1">
      <c r="A974" s="8"/>
      <c r="B974" s="15"/>
      <c r="E974" s="19"/>
      <c r="F974" s="19"/>
      <c r="G974" s="19"/>
      <c r="H974" s="19"/>
      <c r="I974" s="8"/>
      <c r="J974" s="19"/>
      <c r="K974" s="19"/>
      <c r="L974" s="19"/>
      <c r="M974" s="19"/>
      <c r="N974" s="19"/>
      <c r="O974" s="19"/>
    </row>
    <row r="975" ht="14.25" customHeight="1">
      <c r="A975" s="8"/>
      <c r="B975" s="15"/>
      <c r="E975" s="19"/>
      <c r="F975" s="19"/>
      <c r="G975" s="19"/>
      <c r="H975" s="19"/>
      <c r="I975" s="8"/>
      <c r="J975" s="19"/>
      <c r="K975" s="19"/>
      <c r="L975" s="19"/>
      <c r="M975" s="19"/>
      <c r="N975" s="19"/>
      <c r="O975" s="19"/>
    </row>
    <row r="976" ht="14.25" customHeight="1">
      <c r="A976" s="8"/>
      <c r="B976" s="15"/>
      <c r="E976" s="19"/>
      <c r="F976" s="19"/>
      <c r="G976" s="19"/>
      <c r="H976" s="19"/>
      <c r="I976" s="8"/>
      <c r="J976" s="19"/>
      <c r="K976" s="19"/>
      <c r="L976" s="19"/>
      <c r="M976" s="19"/>
      <c r="N976" s="19"/>
      <c r="O976" s="19"/>
    </row>
    <row r="977" ht="14.25" customHeight="1">
      <c r="A977" s="8"/>
      <c r="B977" s="15"/>
      <c r="E977" s="19"/>
      <c r="F977" s="19"/>
      <c r="G977" s="19"/>
      <c r="H977" s="19"/>
      <c r="I977" s="8"/>
      <c r="J977" s="19"/>
      <c r="K977" s="19"/>
      <c r="L977" s="19"/>
      <c r="M977" s="19"/>
      <c r="N977" s="19"/>
      <c r="O977" s="19"/>
    </row>
    <row r="978" ht="14.25" customHeight="1">
      <c r="A978" s="8"/>
      <c r="B978" s="15"/>
      <c r="E978" s="19"/>
      <c r="F978" s="19"/>
      <c r="G978" s="19"/>
      <c r="H978" s="19"/>
      <c r="I978" s="8"/>
      <c r="J978" s="19"/>
      <c r="K978" s="19"/>
      <c r="L978" s="19"/>
      <c r="M978" s="19"/>
      <c r="N978" s="19"/>
      <c r="O978" s="19"/>
    </row>
    <row r="979" ht="14.25" customHeight="1">
      <c r="A979" s="8"/>
      <c r="B979" s="15"/>
      <c r="E979" s="19"/>
      <c r="F979" s="19"/>
      <c r="G979" s="19"/>
      <c r="H979" s="19"/>
      <c r="I979" s="8"/>
      <c r="J979" s="19"/>
      <c r="K979" s="19"/>
      <c r="L979" s="19"/>
      <c r="M979" s="19"/>
      <c r="N979" s="19"/>
      <c r="O979" s="19"/>
    </row>
    <row r="980" ht="14.25" customHeight="1">
      <c r="A980" s="8"/>
      <c r="B980" s="15"/>
      <c r="E980" s="19"/>
      <c r="F980" s="19"/>
      <c r="G980" s="19"/>
      <c r="H980" s="19"/>
      <c r="I980" s="8"/>
      <c r="J980" s="19"/>
      <c r="K980" s="19"/>
      <c r="L980" s="19"/>
      <c r="M980" s="19"/>
      <c r="N980" s="19"/>
      <c r="O980" s="19"/>
    </row>
    <row r="981" ht="14.25" customHeight="1">
      <c r="A981" s="8"/>
      <c r="B981" s="15"/>
      <c r="E981" s="19"/>
      <c r="F981" s="19"/>
      <c r="G981" s="19"/>
      <c r="H981" s="19"/>
      <c r="I981" s="8"/>
      <c r="J981" s="19"/>
      <c r="K981" s="19"/>
      <c r="L981" s="19"/>
      <c r="M981" s="19"/>
      <c r="N981" s="19"/>
      <c r="O981" s="19"/>
    </row>
    <row r="982" ht="14.25" customHeight="1">
      <c r="A982" s="8"/>
      <c r="B982" s="15"/>
      <c r="E982" s="19"/>
      <c r="F982" s="19"/>
      <c r="G982" s="19"/>
      <c r="H982" s="19"/>
      <c r="I982" s="8"/>
      <c r="J982" s="19"/>
      <c r="K982" s="19"/>
      <c r="L982" s="19"/>
      <c r="M982" s="19"/>
      <c r="N982" s="19"/>
      <c r="O982" s="19"/>
    </row>
    <row r="983" ht="14.25" customHeight="1">
      <c r="A983" s="8"/>
      <c r="B983" s="15"/>
      <c r="E983" s="19"/>
      <c r="F983" s="19"/>
      <c r="G983" s="19"/>
      <c r="H983" s="19"/>
      <c r="I983" s="8"/>
      <c r="J983" s="19"/>
      <c r="K983" s="19"/>
      <c r="L983" s="19"/>
      <c r="M983" s="19"/>
      <c r="N983" s="19"/>
      <c r="O983" s="19"/>
    </row>
    <row r="984" ht="14.25" customHeight="1">
      <c r="A984" s="8"/>
      <c r="B984" s="15"/>
      <c r="E984" s="19"/>
      <c r="F984" s="19"/>
      <c r="G984" s="19"/>
      <c r="H984" s="19"/>
      <c r="I984" s="8"/>
      <c r="J984" s="19"/>
      <c r="K984" s="19"/>
      <c r="L984" s="19"/>
      <c r="M984" s="19"/>
      <c r="N984" s="19"/>
      <c r="O984" s="19"/>
    </row>
    <row r="985" ht="14.25" customHeight="1">
      <c r="A985" s="8"/>
      <c r="B985" s="15"/>
      <c r="E985" s="19"/>
      <c r="F985" s="19"/>
      <c r="G985" s="19"/>
      <c r="H985" s="19"/>
      <c r="I985" s="8"/>
      <c r="J985" s="19"/>
      <c r="K985" s="19"/>
      <c r="L985" s="19"/>
      <c r="M985" s="19"/>
      <c r="N985" s="19"/>
      <c r="O985" s="19"/>
    </row>
    <row r="986" ht="14.25" customHeight="1">
      <c r="A986" s="8"/>
      <c r="B986" s="15"/>
      <c r="E986" s="19"/>
      <c r="F986" s="19"/>
      <c r="G986" s="19"/>
      <c r="H986" s="19"/>
      <c r="I986" s="8"/>
      <c r="J986" s="19"/>
      <c r="K986" s="19"/>
      <c r="L986" s="19"/>
      <c r="M986" s="19"/>
      <c r="N986" s="19"/>
      <c r="O986" s="19"/>
    </row>
    <row r="987" ht="14.25" customHeight="1">
      <c r="A987" s="8"/>
      <c r="B987" s="15"/>
      <c r="E987" s="19"/>
      <c r="F987" s="19"/>
      <c r="G987" s="19"/>
      <c r="H987" s="19"/>
      <c r="I987" s="8"/>
      <c r="J987" s="19"/>
      <c r="K987" s="19"/>
      <c r="L987" s="19"/>
      <c r="M987" s="19"/>
      <c r="N987" s="19"/>
      <c r="O987" s="19"/>
    </row>
    <row r="988" ht="14.25" customHeight="1">
      <c r="A988" s="8"/>
      <c r="B988" s="15"/>
      <c r="E988" s="19"/>
      <c r="F988" s="19"/>
      <c r="G988" s="19"/>
      <c r="H988" s="19"/>
      <c r="I988" s="8"/>
      <c r="J988" s="19"/>
      <c r="K988" s="19"/>
      <c r="L988" s="19"/>
      <c r="M988" s="19"/>
      <c r="N988" s="19"/>
      <c r="O988" s="19"/>
    </row>
    <row r="989" ht="14.25" customHeight="1">
      <c r="A989" s="8"/>
      <c r="B989" s="15"/>
      <c r="E989" s="19"/>
      <c r="F989" s="19"/>
      <c r="G989" s="19"/>
      <c r="H989" s="19"/>
      <c r="I989" s="8"/>
      <c r="J989" s="19"/>
      <c r="K989" s="19"/>
      <c r="L989" s="19"/>
      <c r="M989" s="19"/>
      <c r="N989" s="19"/>
      <c r="O989" s="19"/>
    </row>
    <row r="990" ht="14.25" customHeight="1">
      <c r="A990" s="8"/>
      <c r="B990" s="15"/>
      <c r="E990" s="19"/>
      <c r="F990" s="19"/>
      <c r="G990" s="19"/>
      <c r="H990" s="19"/>
      <c r="I990" s="8"/>
      <c r="J990" s="19"/>
      <c r="K990" s="19"/>
      <c r="L990" s="19"/>
      <c r="M990" s="19"/>
      <c r="N990" s="19"/>
      <c r="O990" s="19"/>
    </row>
    <row r="991" ht="14.25" customHeight="1">
      <c r="A991" s="8"/>
      <c r="B991" s="15"/>
      <c r="E991" s="19"/>
      <c r="F991" s="19"/>
      <c r="G991" s="19"/>
      <c r="H991" s="19"/>
      <c r="I991" s="8"/>
      <c r="J991" s="19"/>
      <c r="K991" s="19"/>
      <c r="L991" s="19"/>
      <c r="M991" s="19"/>
      <c r="N991" s="19"/>
      <c r="O991" s="19"/>
    </row>
    <row r="992" ht="14.25" customHeight="1">
      <c r="A992" s="8"/>
      <c r="B992" s="15"/>
      <c r="E992" s="19"/>
      <c r="F992" s="19"/>
      <c r="G992" s="19"/>
      <c r="H992" s="19"/>
      <c r="I992" s="8"/>
      <c r="J992" s="19"/>
      <c r="K992" s="19"/>
      <c r="L992" s="19"/>
      <c r="M992" s="19"/>
      <c r="N992" s="19"/>
      <c r="O992" s="19"/>
    </row>
    <row r="993" ht="14.25" customHeight="1">
      <c r="A993" s="8"/>
      <c r="B993" s="15"/>
      <c r="E993" s="19"/>
      <c r="F993" s="19"/>
      <c r="G993" s="19"/>
      <c r="H993" s="19"/>
      <c r="I993" s="8"/>
      <c r="J993" s="19"/>
      <c r="K993" s="19"/>
      <c r="L993" s="19"/>
      <c r="M993" s="19"/>
      <c r="N993" s="19"/>
      <c r="O993" s="19"/>
    </row>
    <row r="994" ht="14.25" customHeight="1">
      <c r="A994" s="8"/>
      <c r="B994" s="15"/>
      <c r="E994" s="19"/>
      <c r="F994" s="19"/>
      <c r="G994" s="19"/>
      <c r="H994" s="19"/>
      <c r="I994" s="8"/>
      <c r="J994" s="19"/>
      <c r="K994" s="19"/>
      <c r="L994" s="19"/>
      <c r="M994" s="19"/>
      <c r="N994" s="19"/>
      <c r="O994" s="19"/>
    </row>
    <row r="995" ht="14.25" customHeight="1">
      <c r="A995" s="8"/>
      <c r="B995" s="15"/>
      <c r="E995" s="19"/>
      <c r="F995" s="19"/>
      <c r="G995" s="19"/>
      <c r="H995" s="19"/>
      <c r="I995" s="8"/>
      <c r="J995" s="19"/>
      <c r="K995" s="19"/>
      <c r="L995" s="19"/>
      <c r="M995" s="19"/>
      <c r="N995" s="19"/>
      <c r="O995" s="19"/>
    </row>
    <row r="996" ht="14.25" customHeight="1">
      <c r="A996" s="8"/>
      <c r="B996" s="15"/>
      <c r="E996" s="19"/>
      <c r="F996" s="19"/>
      <c r="G996" s="19"/>
      <c r="H996" s="19"/>
      <c r="I996" s="8"/>
      <c r="J996" s="19"/>
      <c r="K996" s="19"/>
      <c r="L996" s="19"/>
      <c r="M996" s="19"/>
      <c r="N996" s="19"/>
      <c r="O996" s="19"/>
    </row>
    <row r="997" ht="14.25" customHeight="1">
      <c r="A997" s="8"/>
      <c r="B997" s="15"/>
      <c r="E997" s="19"/>
      <c r="F997" s="19"/>
      <c r="G997" s="19"/>
      <c r="H997" s="19"/>
      <c r="I997" s="8"/>
      <c r="J997" s="19"/>
      <c r="K997" s="19"/>
      <c r="L997" s="19"/>
      <c r="M997" s="19"/>
      <c r="N997" s="19"/>
      <c r="O997" s="19"/>
    </row>
    <row r="998" ht="14.25" customHeight="1">
      <c r="A998" s="8"/>
      <c r="B998" s="15"/>
      <c r="E998" s="19"/>
      <c r="F998" s="19"/>
      <c r="G998" s="19"/>
      <c r="H998" s="19"/>
      <c r="I998" s="8"/>
      <c r="J998" s="19"/>
      <c r="K998" s="19"/>
      <c r="L998" s="19"/>
      <c r="M998" s="19"/>
      <c r="N998" s="19"/>
      <c r="O998" s="19"/>
    </row>
    <row r="999" ht="14.25" customHeight="1">
      <c r="A999" s="8"/>
      <c r="B999" s="15"/>
      <c r="E999" s="19"/>
      <c r="F999" s="19"/>
      <c r="G999" s="19"/>
      <c r="H999" s="19"/>
      <c r="I999" s="8"/>
      <c r="J999" s="19"/>
      <c r="K999" s="19"/>
      <c r="L999" s="19"/>
      <c r="M999" s="19"/>
      <c r="N999" s="19"/>
      <c r="O999" s="19"/>
    </row>
    <row r="1000" ht="14.25" customHeight="1">
      <c r="A1000" s="8"/>
      <c r="B1000" s="15"/>
      <c r="E1000" s="19"/>
      <c r="F1000" s="19"/>
      <c r="G1000" s="19"/>
      <c r="H1000" s="19"/>
      <c r="I1000" s="8"/>
      <c r="J1000" s="19"/>
      <c r="K1000" s="19"/>
      <c r="L1000" s="19"/>
      <c r="M1000" s="19"/>
      <c r="N1000" s="19"/>
      <c r="O1000" s="19"/>
    </row>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2023-04-06T03:20:04Z</dcterms:created>
  <dc:creator>Sam Rainbow</dc:creator>
</cp:coreProperties>
</file>