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1475" windowHeight="648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3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5"/>
  <c r="C25"/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3"/>
  <c r="R12" i="2"/>
  <c r="R13" s="1"/>
  <c r="Q12"/>
  <c r="Q13" s="1"/>
  <c r="P12"/>
  <c r="P13" s="1"/>
  <c r="O12"/>
  <c r="O13" s="1"/>
  <c r="N12"/>
  <c r="N13" s="1"/>
  <c r="M12"/>
  <c r="M13" s="1"/>
  <c r="T10"/>
  <c r="T9"/>
  <c r="T8"/>
  <c r="T6"/>
  <c r="T7"/>
  <c r="T5"/>
  <c r="N11"/>
  <c r="O11"/>
  <c r="P11"/>
  <c r="Q11"/>
  <c r="R11"/>
  <c r="M11"/>
  <c r="S6"/>
  <c r="S7"/>
  <c r="S8"/>
  <c r="S9"/>
  <c r="S10"/>
  <c r="S5"/>
  <c r="E5" i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4"/>
  <c r="E4"/>
</calcChain>
</file>

<file path=xl/sharedStrings.xml><?xml version="1.0" encoding="utf-8"?>
<sst xmlns="http://schemas.openxmlformats.org/spreadsheetml/2006/main" count="26" uniqueCount="19">
  <si>
    <t>higher wins</t>
  </si>
  <si>
    <t>lower wins</t>
  </si>
  <si>
    <t>difference</t>
  </si>
  <si>
    <t>draw</t>
  </si>
  <si>
    <t>Spaces with most captures</t>
  </si>
  <si>
    <t>Most visited spaces</t>
  </si>
  <si>
    <t>Captured by:</t>
  </si>
  <si>
    <t>Captured:</t>
  </si>
  <si>
    <t>Rook</t>
  </si>
  <si>
    <t>Knight</t>
  </si>
  <si>
    <t>Bishop</t>
  </si>
  <si>
    <t>Queen</t>
  </si>
  <si>
    <t>King</t>
  </si>
  <si>
    <t>Pawn</t>
  </si>
  <si>
    <t>sum:</t>
  </si>
  <si>
    <t>count:</t>
  </si>
  <si>
    <t>survival:</t>
  </si>
  <si>
    <t xml:space="preserve">total </t>
  </si>
  <si>
    <t>Moves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</si>
</sst>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Sheet1!$H$2</c:f>
              <c:strCache>
                <c:ptCount val="1"/>
                <c:pt idx="0">
                  <c:v>higher wins</c:v>
                </c:pt>
              </c:strCache>
            </c:strRef>
          </c:tx>
          <c:spPr>
            <a:solidFill>
              <a:schemeClr val="accent1"/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Sheet1!$H$3:$H$24</c:f>
              <c:numCache>
                <c:formatCode>General</c:formatCode>
                <c:ptCount val="22"/>
                <c:pt idx="0">
                  <c:v>5</c:v>
                </c:pt>
                <c:pt idx="1">
                  <c:v>21</c:v>
                </c:pt>
                <c:pt idx="2">
                  <c:v>119</c:v>
                </c:pt>
                <c:pt idx="3">
                  <c:v>291</c:v>
                </c:pt>
                <c:pt idx="4">
                  <c:v>372</c:v>
                </c:pt>
                <c:pt idx="5">
                  <c:v>419</c:v>
                </c:pt>
                <c:pt idx="6">
                  <c:v>251</c:v>
                </c:pt>
                <c:pt idx="7">
                  <c:v>131</c:v>
                </c:pt>
                <c:pt idx="8">
                  <c:v>84</c:v>
                </c:pt>
                <c:pt idx="9">
                  <c:v>114</c:v>
                </c:pt>
                <c:pt idx="10">
                  <c:v>58</c:v>
                </c:pt>
                <c:pt idx="11">
                  <c:v>138</c:v>
                </c:pt>
                <c:pt idx="12">
                  <c:v>62</c:v>
                </c:pt>
                <c:pt idx="13">
                  <c:v>34</c:v>
                </c:pt>
                <c:pt idx="14">
                  <c:v>12</c:v>
                </c:pt>
                <c:pt idx="15">
                  <c:v>5</c:v>
                </c:pt>
                <c:pt idx="16">
                  <c:v>12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Sheet1!$I$3:$I$24</c:f>
              <c:numCache>
                <c:formatCode>General</c:formatCode>
                <c:ptCount val="22"/>
                <c:pt idx="0">
                  <c:v>19</c:v>
                </c:pt>
                <c:pt idx="1">
                  <c:v>32</c:v>
                </c:pt>
                <c:pt idx="2">
                  <c:v>87</c:v>
                </c:pt>
                <c:pt idx="3">
                  <c:v>161</c:v>
                </c:pt>
                <c:pt idx="4">
                  <c:v>152</c:v>
                </c:pt>
                <c:pt idx="5">
                  <c:v>117</c:v>
                </c:pt>
                <c:pt idx="6">
                  <c:v>56</c:v>
                </c:pt>
                <c:pt idx="7">
                  <c:v>28</c:v>
                </c:pt>
                <c:pt idx="8">
                  <c:v>7</c:v>
                </c:pt>
                <c:pt idx="9">
                  <c:v>14</c:v>
                </c:pt>
                <c:pt idx="10">
                  <c:v>5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lower wins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Sheet1!$J$3:$J$24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50</c:v>
                </c:pt>
                <c:pt idx="3">
                  <c:v>83</c:v>
                </c:pt>
                <c:pt idx="4">
                  <c:v>90</c:v>
                </c:pt>
                <c:pt idx="5">
                  <c:v>90</c:v>
                </c:pt>
                <c:pt idx="6">
                  <c:v>43</c:v>
                </c:pt>
                <c:pt idx="7">
                  <c:v>15</c:v>
                </c:pt>
                <c:pt idx="8">
                  <c:v>12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gapWidth val="135"/>
        <c:overlap val="100"/>
        <c:axId val="168032512"/>
        <c:axId val="168050688"/>
      </c:barChart>
      <c:catAx>
        <c:axId val="168032512"/>
        <c:scaling>
          <c:orientation val="minMax"/>
        </c:scaling>
        <c:axPos val="b"/>
        <c:numFmt formatCode="General" sourceLinked="1"/>
        <c:majorTickMark val="none"/>
        <c:tickLblPos val="nextTo"/>
        <c:crossAx val="168050688"/>
        <c:crosses val="autoZero"/>
        <c:auto val="1"/>
        <c:lblAlgn val="ctr"/>
        <c:lblOffset val="100"/>
        <c:tickLblSkip val="5"/>
      </c:catAx>
      <c:valAx>
        <c:axId val="168050688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168032512"/>
        <c:crosses val="autoZero"/>
        <c:crossBetween val="between"/>
        <c:majorUnit val="0.25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Sheet3!$D$3:$D$16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</c:numCache>
            </c:numRef>
          </c:cat>
          <c:val>
            <c:numRef>
              <c:f>Sheet3!$B$3:$B$16</c:f>
              <c:numCache>
                <c:formatCode>General</c:formatCode>
                <c:ptCount val="14"/>
                <c:pt idx="0">
                  <c:v>76.058823529411697</c:v>
                </c:pt>
                <c:pt idx="1">
                  <c:v>68.369230769230697</c:v>
                </c:pt>
                <c:pt idx="2">
                  <c:v>60.199218749999901</c:v>
                </c:pt>
                <c:pt idx="3">
                  <c:v>49.514018691588703</c:v>
                </c:pt>
                <c:pt idx="4">
                  <c:v>47.7899022801302</c:v>
                </c:pt>
                <c:pt idx="5">
                  <c:v>43.035143769968002</c:v>
                </c:pt>
                <c:pt idx="6">
                  <c:v>43.322857142857103</c:v>
                </c:pt>
                <c:pt idx="7">
                  <c:v>41.034482758620598</c:v>
                </c:pt>
                <c:pt idx="8">
                  <c:v>39.233009708737796</c:v>
                </c:pt>
                <c:pt idx="9">
                  <c:v>39.474074074073997</c:v>
                </c:pt>
                <c:pt idx="10">
                  <c:v>36.212121212121197</c:v>
                </c:pt>
                <c:pt idx="11">
                  <c:v>35.813333333333297</c:v>
                </c:pt>
                <c:pt idx="12">
                  <c:v>40</c:v>
                </c:pt>
                <c:pt idx="13">
                  <c:v>41</c:v>
                </c:pt>
              </c:numCache>
            </c:numRef>
          </c:val>
        </c:ser>
        <c:marker val="1"/>
        <c:axId val="37243520"/>
        <c:axId val="37258368"/>
      </c:lineChart>
      <c:catAx>
        <c:axId val="37243520"/>
        <c:scaling>
          <c:orientation val="minMax"/>
        </c:scaling>
        <c:axPos val="b"/>
        <c:numFmt formatCode="General" sourceLinked="1"/>
        <c:majorTickMark val="none"/>
        <c:tickLblPos val="nextTo"/>
        <c:crossAx val="37258368"/>
        <c:crosses val="autoZero"/>
        <c:auto val="1"/>
        <c:lblAlgn val="ctr"/>
        <c:lblOffset val="100"/>
        <c:tickLblSkip val="2"/>
        <c:tickMarkSkip val="1"/>
      </c:catAx>
      <c:valAx>
        <c:axId val="372583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724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2</xdr:row>
      <xdr:rowOff>71436</xdr:rowOff>
    </xdr:from>
    <xdr:to>
      <xdr:col>22</xdr:col>
      <xdr:colOff>571500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114300</xdr:rowOff>
    </xdr:from>
    <xdr:to>
      <xdr:col>14</xdr:col>
      <xdr:colOff>295275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J42"/>
  <sheetViews>
    <sheetView zoomScale="80" zoomScaleNormal="80" workbookViewId="0">
      <selection activeCell="B6" sqref="B6"/>
    </sheetView>
  </sheetViews>
  <sheetFormatPr defaultRowHeight="15"/>
  <cols>
    <col min="5" max="5" width="6.42578125" customWidth="1"/>
    <col min="6" max="6" width="5.28515625" customWidth="1"/>
    <col min="7" max="7" width="6.5703125" customWidth="1"/>
    <col min="8" max="8" width="12.42578125" customWidth="1"/>
    <col min="10" max="10" width="11.5703125" customWidth="1"/>
  </cols>
  <sheetData>
    <row r="2" spans="3:10">
      <c r="C2" t="s">
        <v>17</v>
      </c>
      <c r="E2" t="s">
        <v>2</v>
      </c>
      <c r="H2" t="s">
        <v>0</v>
      </c>
      <c r="I2" t="s">
        <v>3</v>
      </c>
      <c r="J2" t="s">
        <v>1</v>
      </c>
    </row>
    <row r="3" spans="3:10">
      <c r="C3">
        <f>H3+I3+J3</f>
        <v>34</v>
      </c>
      <c r="E3">
        <v>0</v>
      </c>
      <c r="F3">
        <v>49</v>
      </c>
      <c r="H3">
        <v>5</v>
      </c>
      <c r="I3">
        <v>19</v>
      </c>
      <c r="J3">
        <v>10</v>
      </c>
    </row>
    <row r="4" spans="3:10">
      <c r="C4">
        <f t="shared" ref="C4:C24" si="0">H4+I4+J4</f>
        <v>65</v>
      </c>
      <c r="E4">
        <f>E3+50</f>
        <v>50</v>
      </c>
      <c r="F4">
        <f>F3+50</f>
        <v>99</v>
      </c>
      <c r="H4">
        <v>21</v>
      </c>
      <c r="I4">
        <v>32</v>
      </c>
      <c r="J4">
        <v>12</v>
      </c>
    </row>
    <row r="5" spans="3:10">
      <c r="C5">
        <f t="shared" si="0"/>
        <v>256</v>
      </c>
      <c r="E5">
        <f t="shared" ref="E5:E24" si="1">E4+50</f>
        <v>100</v>
      </c>
      <c r="F5">
        <f t="shared" ref="F5:F24" si="2">F4+50</f>
        <v>149</v>
      </c>
      <c r="H5">
        <v>119</v>
      </c>
      <c r="I5">
        <v>87</v>
      </c>
      <c r="J5">
        <v>50</v>
      </c>
    </row>
    <row r="6" spans="3:10">
      <c r="C6">
        <f t="shared" si="0"/>
        <v>535</v>
      </c>
      <c r="E6">
        <f t="shared" si="1"/>
        <v>150</v>
      </c>
      <c r="F6">
        <f t="shared" si="2"/>
        <v>199</v>
      </c>
      <c r="H6">
        <v>291</v>
      </c>
      <c r="I6">
        <v>161</v>
      </c>
      <c r="J6">
        <v>83</v>
      </c>
    </row>
    <row r="7" spans="3:10">
      <c r="C7">
        <f t="shared" si="0"/>
        <v>614</v>
      </c>
      <c r="E7">
        <f t="shared" si="1"/>
        <v>200</v>
      </c>
      <c r="F7">
        <f t="shared" si="2"/>
        <v>249</v>
      </c>
      <c r="H7">
        <v>372</v>
      </c>
      <c r="I7">
        <v>152</v>
      </c>
      <c r="J7">
        <v>90</v>
      </c>
    </row>
    <row r="8" spans="3:10">
      <c r="C8">
        <f t="shared" si="0"/>
        <v>626</v>
      </c>
      <c r="E8">
        <f t="shared" si="1"/>
        <v>250</v>
      </c>
      <c r="F8">
        <f t="shared" si="2"/>
        <v>299</v>
      </c>
      <c r="H8">
        <v>419</v>
      </c>
      <c r="I8">
        <v>117</v>
      </c>
      <c r="J8">
        <v>90</v>
      </c>
    </row>
    <row r="9" spans="3:10">
      <c r="C9">
        <f t="shared" si="0"/>
        <v>350</v>
      </c>
      <c r="E9">
        <f t="shared" si="1"/>
        <v>300</v>
      </c>
      <c r="F9">
        <f t="shared" si="2"/>
        <v>349</v>
      </c>
      <c r="H9">
        <v>251</v>
      </c>
      <c r="I9">
        <v>56</v>
      </c>
      <c r="J9">
        <v>43</v>
      </c>
    </row>
    <row r="10" spans="3:10">
      <c r="C10">
        <f t="shared" si="0"/>
        <v>174</v>
      </c>
      <c r="E10">
        <f t="shared" si="1"/>
        <v>350</v>
      </c>
      <c r="F10">
        <f t="shared" si="2"/>
        <v>399</v>
      </c>
      <c r="H10">
        <v>131</v>
      </c>
      <c r="I10">
        <v>28</v>
      </c>
      <c r="J10">
        <v>15</v>
      </c>
    </row>
    <row r="11" spans="3:10">
      <c r="C11">
        <f t="shared" si="0"/>
        <v>103</v>
      </c>
      <c r="E11">
        <f t="shared" si="1"/>
        <v>400</v>
      </c>
      <c r="F11">
        <f t="shared" si="2"/>
        <v>449</v>
      </c>
      <c r="H11">
        <v>84</v>
      </c>
      <c r="I11">
        <v>7</v>
      </c>
      <c r="J11">
        <v>12</v>
      </c>
    </row>
    <row r="12" spans="3:10">
      <c r="C12">
        <f t="shared" si="0"/>
        <v>135</v>
      </c>
      <c r="E12">
        <f t="shared" si="1"/>
        <v>450</v>
      </c>
      <c r="F12">
        <f t="shared" si="2"/>
        <v>499</v>
      </c>
      <c r="H12">
        <v>114</v>
      </c>
      <c r="I12">
        <v>14</v>
      </c>
      <c r="J12">
        <v>7</v>
      </c>
    </row>
    <row r="13" spans="3:10">
      <c r="C13">
        <f t="shared" si="0"/>
        <v>66</v>
      </c>
      <c r="E13">
        <f t="shared" si="1"/>
        <v>500</v>
      </c>
      <c r="F13">
        <f t="shared" si="2"/>
        <v>549</v>
      </c>
      <c r="H13">
        <v>58</v>
      </c>
      <c r="I13">
        <v>5</v>
      </c>
      <c r="J13">
        <v>3</v>
      </c>
    </row>
    <row r="14" spans="3:10">
      <c r="C14">
        <f t="shared" si="0"/>
        <v>150</v>
      </c>
      <c r="E14">
        <f t="shared" si="1"/>
        <v>550</v>
      </c>
      <c r="F14">
        <f t="shared" si="2"/>
        <v>599</v>
      </c>
      <c r="H14">
        <v>138</v>
      </c>
      <c r="I14">
        <v>8</v>
      </c>
      <c r="J14">
        <v>4</v>
      </c>
    </row>
    <row r="15" spans="3:10">
      <c r="C15">
        <f t="shared" si="0"/>
        <v>66</v>
      </c>
      <c r="E15">
        <f t="shared" si="1"/>
        <v>600</v>
      </c>
      <c r="F15">
        <f t="shared" si="2"/>
        <v>649</v>
      </c>
      <c r="H15">
        <v>62</v>
      </c>
      <c r="I15">
        <v>3</v>
      </c>
      <c r="J15">
        <v>1</v>
      </c>
    </row>
    <row r="16" spans="3:10">
      <c r="C16">
        <f t="shared" si="0"/>
        <v>36</v>
      </c>
      <c r="E16">
        <f t="shared" si="1"/>
        <v>650</v>
      </c>
      <c r="F16">
        <f t="shared" si="2"/>
        <v>699</v>
      </c>
      <c r="H16">
        <v>34</v>
      </c>
      <c r="I16">
        <v>1</v>
      </c>
      <c r="J16">
        <v>1</v>
      </c>
    </row>
    <row r="17" spans="3:10">
      <c r="C17">
        <f t="shared" si="0"/>
        <v>13</v>
      </c>
      <c r="E17">
        <f t="shared" si="1"/>
        <v>700</v>
      </c>
      <c r="F17">
        <f t="shared" si="2"/>
        <v>749</v>
      </c>
      <c r="H17">
        <v>12</v>
      </c>
      <c r="I17">
        <v>0</v>
      </c>
      <c r="J17">
        <v>1</v>
      </c>
    </row>
    <row r="18" spans="3:10">
      <c r="C18">
        <f t="shared" si="0"/>
        <v>5</v>
      </c>
      <c r="E18">
        <f t="shared" si="1"/>
        <v>750</v>
      </c>
      <c r="F18">
        <f t="shared" si="2"/>
        <v>799</v>
      </c>
      <c r="H18">
        <v>5</v>
      </c>
      <c r="I18">
        <v>0</v>
      </c>
      <c r="J18">
        <v>0</v>
      </c>
    </row>
    <row r="19" spans="3:10">
      <c r="C19">
        <f t="shared" si="0"/>
        <v>13</v>
      </c>
      <c r="E19">
        <f t="shared" si="1"/>
        <v>800</v>
      </c>
      <c r="F19">
        <f t="shared" si="2"/>
        <v>849</v>
      </c>
      <c r="H19">
        <v>12</v>
      </c>
      <c r="I19">
        <v>1</v>
      </c>
      <c r="J19">
        <v>0</v>
      </c>
    </row>
    <row r="20" spans="3:10">
      <c r="C20">
        <f t="shared" si="0"/>
        <v>3</v>
      </c>
      <c r="E20">
        <f t="shared" si="1"/>
        <v>850</v>
      </c>
      <c r="F20">
        <f t="shared" si="2"/>
        <v>899</v>
      </c>
      <c r="H20">
        <v>3</v>
      </c>
      <c r="I20">
        <v>0</v>
      </c>
      <c r="J20">
        <v>0</v>
      </c>
    </row>
    <row r="21" spans="3:10">
      <c r="C21">
        <f t="shared" si="0"/>
        <v>3</v>
      </c>
      <c r="E21">
        <f t="shared" si="1"/>
        <v>900</v>
      </c>
      <c r="F21">
        <f t="shared" si="2"/>
        <v>949</v>
      </c>
      <c r="H21">
        <v>3</v>
      </c>
      <c r="I21">
        <v>0</v>
      </c>
      <c r="J21">
        <v>0</v>
      </c>
    </row>
    <row r="22" spans="3:10">
      <c r="C22">
        <f t="shared" si="0"/>
        <v>2</v>
      </c>
      <c r="E22">
        <f t="shared" si="1"/>
        <v>950</v>
      </c>
      <c r="F22">
        <f t="shared" si="2"/>
        <v>999</v>
      </c>
      <c r="H22">
        <v>2</v>
      </c>
      <c r="I22">
        <v>0</v>
      </c>
      <c r="J22">
        <v>0</v>
      </c>
    </row>
    <row r="23" spans="3:10">
      <c r="C23">
        <f t="shared" si="0"/>
        <v>1</v>
      </c>
      <c r="E23">
        <f t="shared" si="1"/>
        <v>1000</v>
      </c>
      <c r="F23">
        <f t="shared" si="2"/>
        <v>1049</v>
      </c>
      <c r="H23">
        <v>1</v>
      </c>
      <c r="I23">
        <v>0</v>
      </c>
      <c r="J23">
        <v>0</v>
      </c>
    </row>
    <row r="24" spans="3:10">
      <c r="C24">
        <f t="shared" si="0"/>
        <v>1</v>
      </c>
      <c r="E24">
        <f t="shared" si="1"/>
        <v>1050</v>
      </c>
      <c r="F24">
        <f t="shared" si="2"/>
        <v>1099</v>
      </c>
      <c r="H24">
        <v>1</v>
      </c>
      <c r="I24">
        <v>0</v>
      </c>
      <c r="J24">
        <v>0</v>
      </c>
    </row>
    <row r="25" spans="3:10">
      <c r="H25">
        <v>0</v>
      </c>
      <c r="I25">
        <v>0</v>
      </c>
      <c r="J25">
        <v>0</v>
      </c>
    </row>
    <row r="26" spans="3:10">
      <c r="H26">
        <v>0</v>
      </c>
      <c r="I26">
        <v>0</v>
      </c>
      <c r="J26">
        <v>0</v>
      </c>
    </row>
    <row r="27" spans="3:10">
      <c r="H27">
        <v>0</v>
      </c>
      <c r="I27">
        <v>0</v>
      </c>
      <c r="J27">
        <v>0</v>
      </c>
    </row>
    <row r="28" spans="3:10">
      <c r="H28">
        <v>0</v>
      </c>
      <c r="I28">
        <v>0</v>
      </c>
      <c r="J28">
        <v>0</v>
      </c>
    </row>
    <row r="29" spans="3:10">
      <c r="H29">
        <v>0</v>
      </c>
      <c r="I29">
        <v>0</v>
      </c>
      <c r="J29">
        <v>0</v>
      </c>
    </row>
    <row r="30" spans="3:10">
      <c r="H30">
        <v>0</v>
      </c>
      <c r="I30">
        <v>0</v>
      </c>
      <c r="J30">
        <v>0</v>
      </c>
    </row>
    <row r="31" spans="3:10">
      <c r="H31">
        <v>0</v>
      </c>
      <c r="I31">
        <v>0</v>
      </c>
      <c r="J31">
        <v>0</v>
      </c>
    </row>
    <row r="32" spans="3:10">
      <c r="H32">
        <v>0</v>
      </c>
      <c r="I32">
        <v>0</v>
      </c>
      <c r="J32">
        <v>0</v>
      </c>
    </row>
    <row r="33" spans="8:10">
      <c r="H33">
        <v>0</v>
      </c>
      <c r="I33">
        <v>0</v>
      </c>
      <c r="J33">
        <v>0</v>
      </c>
    </row>
    <row r="34" spans="8:10">
      <c r="H34">
        <v>0</v>
      </c>
      <c r="I34">
        <v>0</v>
      </c>
      <c r="J34">
        <v>0</v>
      </c>
    </row>
    <row r="35" spans="8:10">
      <c r="H35">
        <v>0</v>
      </c>
      <c r="I35">
        <v>0</v>
      </c>
      <c r="J35">
        <v>0</v>
      </c>
    </row>
    <row r="36" spans="8:10">
      <c r="H36">
        <v>0</v>
      </c>
      <c r="I36">
        <v>0</v>
      </c>
      <c r="J36">
        <v>0</v>
      </c>
    </row>
    <row r="37" spans="8:10">
      <c r="H37">
        <v>0</v>
      </c>
      <c r="I37">
        <v>0</v>
      </c>
      <c r="J37">
        <v>0</v>
      </c>
    </row>
    <row r="38" spans="8:10">
      <c r="H38">
        <v>0</v>
      </c>
      <c r="I38">
        <v>0</v>
      </c>
      <c r="J38">
        <v>0</v>
      </c>
    </row>
    <row r="39" spans="8:10">
      <c r="H39">
        <v>0</v>
      </c>
      <c r="I39">
        <v>0</v>
      </c>
      <c r="J39">
        <v>0</v>
      </c>
    </row>
    <row r="40" spans="8:10">
      <c r="H40">
        <v>0</v>
      </c>
      <c r="I40">
        <v>0</v>
      </c>
      <c r="J40">
        <v>0</v>
      </c>
    </row>
    <row r="41" spans="8:10">
      <c r="H41">
        <v>0</v>
      </c>
      <c r="I41">
        <v>0</v>
      </c>
      <c r="J41">
        <v>0</v>
      </c>
    </row>
    <row r="42" spans="8:10">
      <c r="H42">
        <v>0</v>
      </c>
      <c r="I42">
        <v>0</v>
      </c>
      <c r="J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T21"/>
  <sheetViews>
    <sheetView topLeftCell="C1" zoomScaleNormal="100" workbookViewId="0">
      <selection activeCell="R18" sqref="R18"/>
    </sheetView>
  </sheetViews>
  <sheetFormatPr defaultRowHeight="15"/>
  <cols>
    <col min="11" max="11" width="13.140625" customWidth="1"/>
  </cols>
  <sheetData>
    <row r="2" spans="2:20">
      <c r="B2" t="s">
        <v>4</v>
      </c>
      <c r="K2">
        <v>3258</v>
      </c>
    </row>
    <row r="3" spans="2:20">
      <c r="B3">
        <v>204</v>
      </c>
      <c r="C3">
        <v>144</v>
      </c>
      <c r="D3">
        <v>403</v>
      </c>
      <c r="E3">
        <v>542</v>
      </c>
      <c r="F3">
        <v>297</v>
      </c>
      <c r="G3">
        <v>366</v>
      </c>
      <c r="H3">
        <v>72</v>
      </c>
      <c r="I3">
        <v>84</v>
      </c>
      <c r="M3" t="s">
        <v>7</v>
      </c>
    </row>
    <row r="4" spans="2:20">
      <c r="B4">
        <v>309</v>
      </c>
      <c r="C4">
        <v>524</v>
      </c>
      <c r="D4">
        <v>329</v>
      </c>
      <c r="E4">
        <v>728</v>
      </c>
      <c r="F4">
        <v>719</v>
      </c>
      <c r="G4">
        <v>583</v>
      </c>
      <c r="H4">
        <v>617</v>
      </c>
      <c r="I4">
        <v>275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</row>
    <row r="5" spans="2:20">
      <c r="B5">
        <v>474</v>
      </c>
      <c r="C5">
        <v>711</v>
      </c>
      <c r="D5">
        <v>1656</v>
      </c>
      <c r="E5">
        <v>1137</v>
      </c>
      <c r="F5">
        <v>1113</v>
      </c>
      <c r="G5">
        <v>1836</v>
      </c>
      <c r="H5">
        <v>834</v>
      </c>
      <c r="I5">
        <v>417</v>
      </c>
      <c r="K5" t="s">
        <v>6</v>
      </c>
      <c r="L5" t="s">
        <v>8</v>
      </c>
      <c r="M5">
        <v>3281</v>
      </c>
      <c r="N5">
        <v>974</v>
      </c>
      <c r="O5">
        <v>1159</v>
      </c>
      <c r="P5">
        <v>688</v>
      </c>
      <c r="Q5">
        <v>0</v>
      </c>
      <c r="R5">
        <v>3159</v>
      </c>
      <c r="S5">
        <f>SUM(M5:R5)</f>
        <v>9261</v>
      </c>
      <c r="T5">
        <f>S5/2</f>
        <v>4630.5</v>
      </c>
    </row>
    <row r="6" spans="2:20">
      <c r="B6">
        <v>485</v>
      </c>
      <c r="C6">
        <v>1259</v>
      </c>
      <c r="D6">
        <v>1763</v>
      </c>
      <c r="E6">
        <v>3941</v>
      </c>
      <c r="F6">
        <v>3066</v>
      </c>
      <c r="G6">
        <v>1491</v>
      </c>
      <c r="H6">
        <v>957</v>
      </c>
      <c r="I6">
        <v>453</v>
      </c>
      <c r="L6" t="s">
        <v>9</v>
      </c>
      <c r="M6">
        <v>526</v>
      </c>
      <c r="N6">
        <v>2743</v>
      </c>
      <c r="O6">
        <v>1607</v>
      </c>
      <c r="P6">
        <v>377</v>
      </c>
      <c r="Q6">
        <v>0</v>
      </c>
      <c r="R6">
        <v>3848</v>
      </c>
      <c r="S6">
        <f t="shared" ref="S6:S10" si="0">SUM(M6:R6)</f>
        <v>9101</v>
      </c>
      <c r="T6">
        <f t="shared" ref="T6:T7" si="1">S6/2</f>
        <v>4550.5</v>
      </c>
    </row>
    <row r="7" spans="2:20">
      <c r="B7">
        <v>514</v>
      </c>
      <c r="C7">
        <v>1057</v>
      </c>
      <c r="D7">
        <v>1918</v>
      </c>
      <c r="E7">
        <v>4154</v>
      </c>
      <c r="F7">
        <v>2726</v>
      </c>
      <c r="G7">
        <v>1291</v>
      </c>
      <c r="H7">
        <v>1037</v>
      </c>
      <c r="I7">
        <v>436</v>
      </c>
      <c r="L7" t="s">
        <v>10</v>
      </c>
      <c r="M7">
        <v>713</v>
      </c>
      <c r="N7">
        <v>3158</v>
      </c>
      <c r="O7">
        <v>2541</v>
      </c>
      <c r="P7">
        <v>319</v>
      </c>
      <c r="Q7">
        <v>0</v>
      </c>
      <c r="R7">
        <v>2775</v>
      </c>
      <c r="S7">
        <f t="shared" si="0"/>
        <v>9506</v>
      </c>
      <c r="T7">
        <f t="shared" si="1"/>
        <v>4753</v>
      </c>
    </row>
    <row r="8" spans="2:20">
      <c r="B8">
        <v>359</v>
      </c>
      <c r="C8">
        <v>744</v>
      </c>
      <c r="D8">
        <v>1656</v>
      </c>
      <c r="E8">
        <v>932</v>
      </c>
      <c r="F8">
        <v>864</v>
      </c>
      <c r="G8">
        <v>1397</v>
      </c>
      <c r="H8">
        <v>746</v>
      </c>
      <c r="I8">
        <v>323</v>
      </c>
      <c r="L8" t="s">
        <v>11</v>
      </c>
      <c r="M8">
        <v>816</v>
      </c>
      <c r="N8">
        <v>1069</v>
      </c>
      <c r="O8">
        <v>1373</v>
      </c>
      <c r="P8">
        <v>1584</v>
      </c>
      <c r="Q8">
        <v>0</v>
      </c>
      <c r="R8">
        <v>2744</v>
      </c>
      <c r="S8">
        <f t="shared" si="0"/>
        <v>7586</v>
      </c>
      <c r="T8">
        <f>S8</f>
        <v>7586</v>
      </c>
    </row>
    <row r="9" spans="2:20">
      <c r="B9">
        <v>298</v>
      </c>
      <c r="C9">
        <v>534</v>
      </c>
      <c r="D9">
        <v>408</v>
      </c>
      <c r="E9">
        <v>689</v>
      </c>
      <c r="F9">
        <v>561</v>
      </c>
      <c r="G9">
        <v>514</v>
      </c>
      <c r="H9">
        <v>473</v>
      </c>
      <c r="I9">
        <v>180</v>
      </c>
      <c r="L9" t="s">
        <v>12</v>
      </c>
      <c r="M9">
        <v>447</v>
      </c>
      <c r="N9">
        <v>202</v>
      </c>
      <c r="O9">
        <v>540</v>
      </c>
      <c r="P9">
        <v>208</v>
      </c>
      <c r="Q9">
        <v>0</v>
      </c>
      <c r="R9">
        <v>844</v>
      </c>
      <c r="S9">
        <f t="shared" si="0"/>
        <v>2241</v>
      </c>
      <c r="T9">
        <f>S9</f>
        <v>2241</v>
      </c>
    </row>
    <row r="10" spans="2:20">
      <c r="B10">
        <v>216</v>
      </c>
      <c r="C10">
        <v>152</v>
      </c>
      <c r="D10">
        <v>349</v>
      </c>
      <c r="E10">
        <v>548</v>
      </c>
      <c r="F10">
        <v>322</v>
      </c>
      <c r="G10">
        <v>334</v>
      </c>
      <c r="H10">
        <v>49</v>
      </c>
      <c r="I10">
        <v>72</v>
      </c>
      <c r="L10" t="s">
        <v>13</v>
      </c>
      <c r="M10">
        <v>494</v>
      </c>
      <c r="N10">
        <v>1815</v>
      </c>
      <c r="O10">
        <v>1724</v>
      </c>
      <c r="P10">
        <v>406</v>
      </c>
      <c r="Q10">
        <v>0</v>
      </c>
      <c r="R10">
        <v>11508</v>
      </c>
      <c r="S10">
        <f t="shared" si="0"/>
        <v>15947</v>
      </c>
      <c r="T10">
        <f>S10/8</f>
        <v>1993.375</v>
      </c>
    </row>
    <row r="11" spans="2:20">
      <c r="L11" t="s">
        <v>14</v>
      </c>
      <c r="M11">
        <f>SUM(M5:M10)</f>
        <v>6277</v>
      </c>
      <c r="N11">
        <f t="shared" ref="N11:R11" si="2">SUM(N5:N10)</f>
        <v>9961</v>
      </c>
      <c r="O11">
        <f t="shared" si="2"/>
        <v>8944</v>
      </c>
      <c r="P11">
        <f t="shared" si="2"/>
        <v>3582</v>
      </c>
      <c r="Q11">
        <f t="shared" si="2"/>
        <v>0</v>
      </c>
      <c r="R11">
        <f t="shared" si="2"/>
        <v>24878</v>
      </c>
    </row>
    <row r="12" spans="2:20">
      <c r="L12" t="s">
        <v>15</v>
      </c>
      <c r="M12">
        <f>4*$K$2</f>
        <v>13032</v>
      </c>
      <c r="N12">
        <f>4*$K$2</f>
        <v>13032</v>
      </c>
      <c r="O12">
        <f>4*$K$2</f>
        <v>13032</v>
      </c>
      <c r="P12">
        <f>2*$K$2</f>
        <v>6516</v>
      </c>
      <c r="Q12">
        <f>2*$K$2</f>
        <v>6516</v>
      </c>
      <c r="R12">
        <f>16*$K$2</f>
        <v>52128</v>
      </c>
    </row>
    <row r="13" spans="2:20">
      <c r="B13" t="s">
        <v>5</v>
      </c>
      <c r="L13" t="s">
        <v>16</v>
      </c>
      <c r="M13">
        <f>1 - M11/M12</f>
        <v>0.51833947206875386</v>
      </c>
      <c r="N13">
        <f t="shared" ref="N13:R13" si="3">1 - N11/N12</f>
        <v>0.23565070595457338</v>
      </c>
      <c r="O13">
        <f t="shared" si="3"/>
        <v>0.31368937998772251</v>
      </c>
      <c r="P13">
        <f t="shared" si="3"/>
        <v>0.45027624309392267</v>
      </c>
      <c r="Q13">
        <f t="shared" si="3"/>
        <v>1</v>
      </c>
      <c r="R13">
        <f t="shared" si="3"/>
        <v>0.52275168815224071</v>
      </c>
    </row>
    <row r="14" spans="2:20">
      <c r="B14">
        <v>906</v>
      </c>
      <c r="C14">
        <v>1798</v>
      </c>
      <c r="D14">
        <v>3172</v>
      </c>
      <c r="E14">
        <v>3482</v>
      </c>
      <c r="F14">
        <v>3105</v>
      </c>
      <c r="G14">
        <v>5057</v>
      </c>
      <c r="H14">
        <v>3856</v>
      </c>
      <c r="I14">
        <v>1097</v>
      </c>
    </row>
    <row r="15" spans="2:20">
      <c r="B15">
        <v>1111</v>
      </c>
      <c r="C15">
        <v>2477</v>
      </c>
      <c r="D15">
        <v>3101</v>
      </c>
      <c r="E15">
        <v>5769</v>
      </c>
      <c r="F15">
        <v>5291</v>
      </c>
      <c r="G15">
        <v>2501</v>
      </c>
      <c r="H15">
        <v>3325</v>
      </c>
      <c r="I15">
        <v>1272</v>
      </c>
    </row>
    <row r="16" spans="2:20">
      <c r="B16">
        <v>3183</v>
      </c>
      <c r="C16">
        <v>4121</v>
      </c>
      <c r="D16">
        <v>6903</v>
      </c>
      <c r="E16">
        <v>5415</v>
      </c>
      <c r="F16">
        <v>5971</v>
      </c>
      <c r="G16">
        <v>8437</v>
      </c>
      <c r="H16">
        <v>4277</v>
      </c>
      <c r="I16">
        <v>2965</v>
      </c>
    </row>
    <row r="17" spans="2:9">
      <c r="B17">
        <v>3323</v>
      </c>
      <c r="C17">
        <v>4741</v>
      </c>
      <c r="D17">
        <v>6713</v>
      </c>
      <c r="E17">
        <v>9251</v>
      </c>
      <c r="F17">
        <v>8400</v>
      </c>
      <c r="G17">
        <v>5448</v>
      </c>
      <c r="H17">
        <v>4753</v>
      </c>
      <c r="I17">
        <v>3100</v>
      </c>
    </row>
    <row r="18" spans="2:9">
      <c r="B18">
        <v>3278</v>
      </c>
      <c r="C18">
        <v>4485</v>
      </c>
      <c r="D18">
        <v>6829</v>
      </c>
      <c r="E18">
        <v>10138</v>
      </c>
      <c r="F18">
        <v>8544</v>
      </c>
      <c r="G18">
        <v>5594</v>
      </c>
      <c r="H18">
        <v>4553</v>
      </c>
      <c r="I18">
        <v>3156</v>
      </c>
    </row>
    <row r="19" spans="2:9">
      <c r="B19">
        <v>2592</v>
      </c>
      <c r="C19">
        <v>3981</v>
      </c>
      <c r="D19">
        <v>7131</v>
      </c>
      <c r="E19">
        <v>5232</v>
      </c>
      <c r="F19">
        <v>5378</v>
      </c>
      <c r="G19">
        <v>7966</v>
      </c>
      <c r="H19">
        <v>4061</v>
      </c>
      <c r="I19">
        <v>2792</v>
      </c>
    </row>
    <row r="20" spans="2:9">
      <c r="B20">
        <v>1100</v>
      </c>
      <c r="C20">
        <v>2084</v>
      </c>
      <c r="D20">
        <v>3101</v>
      </c>
      <c r="E20">
        <v>5108</v>
      </c>
      <c r="F20">
        <v>4910</v>
      </c>
      <c r="G20">
        <v>2509</v>
      </c>
      <c r="H20">
        <v>2776</v>
      </c>
      <c r="I20">
        <v>1228</v>
      </c>
    </row>
    <row r="21" spans="2:9">
      <c r="B21">
        <v>939</v>
      </c>
      <c r="C21">
        <v>1869</v>
      </c>
      <c r="D21">
        <v>3133</v>
      </c>
      <c r="E21">
        <v>3750</v>
      </c>
      <c r="F21">
        <v>3092</v>
      </c>
      <c r="G21">
        <v>4740</v>
      </c>
      <c r="H21">
        <v>3691</v>
      </c>
      <c r="I21">
        <v>1117</v>
      </c>
    </row>
  </sheetData>
  <conditionalFormatting sqref="B3:I1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I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:R1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25"/>
  <sheetViews>
    <sheetView tabSelected="1" topLeftCell="A2" workbookViewId="0">
      <selection activeCell="F13" sqref="F13"/>
    </sheetView>
  </sheetViews>
  <sheetFormatPr defaultRowHeight="15"/>
  <sheetData>
    <row r="2" spans="1:4">
      <c r="B2" t="s">
        <v>18</v>
      </c>
    </row>
    <row r="3" spans="1:4">
      <c r="A3">
        <v>0</v>
      </c>
      <c r="B3">
        <v>76.058823529411697</v>
      </c>
      <c r="C3">
        <v>34</v>
      </c>
      <c r="D3">
        <f>A3*50</f>
        <v>0</v>
      </c>
    </row>
    <row r="4" spans="1:4">
      <c r="A4">
        <v>1</v>
      </c>
      <c r="B4">
        <v>68.369230769230697</v>
      </c>
      <c r="C4">
        <v>65</v>
      </c>
      <c r="D4">
        <f t="shared" ref="D4:D24" si="0">A4*50</f>
        <v>50</v>
      </c>
    </row>
    <row r="5" spans="1:4">
      <c r="A5">
        <f>1+A4</f>
        <v>2</v>
      </c>
      <c r="B5">
        <v>60.199218749999901</v>
      </c>
      <c r="C5">
        <v>256</v>
      </c>
      <c r="D5">
        <f t="shared" si="0"/>
        <v>100</v>
      </c>
    </row>
    <row r="6" spans="1:4">
      <c r="A6">
        <f t="shared" ref="A6:A24" si="1">1+A5</f>
        <v>3</v>
      </c>
      <c r="B6">
        <v>49.514018691588703</v>
      </c>
      <c r="C6">
        <v>535</v>
      </c>
      <c r="D6">
        <f t="shared" si="0"/>
        <v>150</v>
      </c>
    </row>
    <row r="7" spans="1:4">
      <c r="A7">
        <f t="shared" si="1"/>
        <v>4</v>
      </c>
      <c r="B7">
        <v>47.7899022801302</v>
      </c>
      <c r="C7">
        <v>614</v>
      </c>
      <c r="D7">
        <f t="shared" si="0"/>
        <v>200</v>
      </c>
    </row>
    <row r="8" spans="1:4">
      <c r="A8">
        <f t="shared" si="1"/>
        <v>5</v>
      </c>
      <c r="B8">
        <v>43.035143769968002</v>
      </c>
      <c r="C8">
        <v>626</v>
      </c>
      <c r="D8">
        <f t="shared" si="0"/>
        <v>250</v>
      </c>
    </row>
    <row r="9" spans="1:4">
      <c r="A9">
        <f t="shared" si="1"/>
        <v>6</v>
      </c>
      <c r="B9">
        <v>43.322857142857103</v>
      </c>
      <c r="C9">
        <v>350</v>
      </c>
      <c r="D9">
        <f t="shared" si="0"/>
        <v>300</v>
      </c>
    </row>
    <row r="10" spans="1:4">
      <c r="A10">
        <f t="shared" si="1"/>
        <v>7</v>
      </c>
      <c r="B10">
        <v>41.034482758620598</v>
      </c>
      <c r="C10">
        <v>174</v>
      </c>
      <c r="D10">
        <f t="shared" si="0"/>
        <v>350</v>
      </c>
    </row>
    <row r="11" spans="1:4">
      <c r="A11">
        <f t="shared" si="1"/>
        <v>8</v>
      </c>
      <c r="B11">
        <v>39.233009708737796</v>
      </c>
      <c r="C11">
        <v>103</v>
      </c>
      <c r="D11">
        <f t="shared" si="0"/>
        <v>400</v>
      </c>
    </row>
    <row r="12" spans="1:4">
      <c r="A12">
        <f t="shared" si="1"/>
        <v>9</v>
      </c>
      <c r="B12">
        <v>39.474074074073997</v>
      </c>
      <c r="C12">
        <v>135</v>
      </c>
      <c r="D12">
        <f t="shared" si="0"/>
        <v>450</v>
      </c>
    </row>
    <row r="13" spans="1:4">
      <c r="A13">
        <f t="shared" si="1"/>
        <v>10</v>
      </c>
      <c r="B13">
        <v>36.212121212121197</v>
      </c>
      <c r="C13">
        <v>66</v>
      </c>
      <c r="D13">
        <f t="shared" si="0"/>
        <v>500</v>
      </c>
    </row>
    <row r="14" spans="1:4">
      <c r="A14">
        <f t="shared" si="1"/>
        <v>11</v>
      </c>
      <c r="B14">
        <v>35.813333333333297</v>
      </c>
      <c r="C14">
        <v>150</v>
      </c>
      <c r="D14">
        <f t="shared" si="0"/>
        <v>550</v>
      </c>
    </row>
    <row r="15" spans="1:4">
      <c r="A15">
        <f t="shared" si="1"/>
        <v>12</v>
      </c>
      <c r="B15">
        <v>40</v>
      </c>
      <c r="C15">
        <v>66</v>
      </c>
      <c r="D15">
        <f t="shared" si="0"/>
        <v>600</v>
      </c>
    </row>
    <row r="16" spans="1:4">
      <c r="A16">
        <f t="shared" si="1"/>
        <v>13</v>
      </c>
      <c r="B16">
        <v>41</v>
      </c>
      <c r="C16">
        <v>36</v>
      </c>
      <c r="D16">
        <f t="shared" si="0"/>
        <v>650</v>
      </c>
    </row>
    <row r="17" spans="1:4">
      <c r="A17">
        <f t="shared" si="1"/>
        <v>14</v>
      </c>
      <c r="B17">
        <v>39.076923076923002</v>
      </c>
      <c r="C17">
        <v>13</v>
      </c>
      <c r="D17">
        <f t="shared" si="0"/>
        <v>700</v>
      </c>
    </row>
    <row r="18" spans="1:4">
      <c r="A18">
        <f t="shared" si="1"/>
        <v>15</v>
      </c>
      <c r="B18">
        <v>35.4</v>
      </c>
      <c r="C18">
        <v>5</v>
      </c>
      <c r="D18">
        <f t="shared" si="0"/>
        <v>750</v>
      </c>
    </row>
    <row r="19" spans="1:4">
      <c r="A19">
        <f t="shared" si="1"/>
        <v>16</v>
      </c>
      <c r="B19">
        <v>34.692307692307601</v>
      </c>
      <c r="C19">
        <v>13</v>
      </c>
      <c r="D19">
        <f t="shared" si="0"/>
        <v>800</v>
      </c>
    </row>
    <row r="20" spans="1:4">
      <c r="A20">
        <f t="shared" si="1"/>
        <v>17</v>
      </c>
      <c r="B20">
        <v>36.6666666666666</v>
      </c>
      <c r="C20">
        <v>3</v>
      </c>
      <c r="D20">
        <f t="shared" si="0"/>
        <v>850</v>
      </c>
    </row>
    <row r="21" spans="1:4">
      <c r="A21">
        <f t="shared" si="1"/>
        <v>18</v>
      </c>
      <c r="B21">
        <v>26.3333333333333</v>
      </c>
      <c r="C21">
        <v>3</v>
      </c>
      <c r="D21">
        <f t="shared" si="0"/>
        <v>900</v>
      </c>
    </row>
    <row r="22" spans="1:4">
      <c r="A22">
        <f t="shared" si="1"/>
        <v>19</v>
      </c>
      <c r="B22">
        <v>33</v>
      </c>
      <c r="C22">
        <v>2</v>
      </c>
      <c r="D22">
        <f t="shared" si="0"/>
        <v>950</v>
      </c>
    </row>
    <row r="23" spans="1:4">
      <c r="A23">
        <f t="shared" si="1"/>
        <v>20</v>
      </c>
      <c r="B23">
        <v>9</v>
      </c>
      <c r="C23">
        <v>1</v>
      </c>
      <c r="D23">
        <f t="shared" si="0"/>
        <v>1000</v>
      </c>
    </row>
    <row r="24" spans="1:4">
      <c r="A24">
        <f t="shared" si="1"/>
        <v>21</v>
      </c>
      <c r="B24">
        <v>33</v>
      </c>
      <c r="C24">
        <v>1</v>
      </c>
      <c r="D24">
        <f t="shared" si="0"/>
        <v>1050</v>
      </c>
    </row>
    <row r="25" spans="1:4">
      <c r="C25">
        <f>SUM(C3:C24)</f>
        <v>3251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Stefania</cp:lastModifiedBy>
  <dcterms:created xsi:type="dcterms:W3CDTF">2015-12-03T11:43:05Z</dcterms:created>
  <dcterms:modified xsi:type="dcterms:W3CDTF">2015-12-03T15:46:29Z</dcterms:modified>
</cp:coreProperties>
</file>