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cha_general" sheetId="1" r:id="rId4"/>
    <sheet state="visible" name="Ecuaciones" sheetId="2" r:id="rId5"/>
    <sheet state="visible" name="Formato Chk Calidad" sheetId="3" r:id="rId6"/>
    <sheet state="visible" name="SINTESI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B2">
      <text>
        <t xml:space="preserve">¿Cuáles son las características de las métricas que existen en la literatura para medir la legibilidad del software y cómo pueden ser aplicadas? En particular, resulta pertinente conocer los siguientes aspectos acerca de las métricas:</t>
      </text>
    </comment>
    <comment authorId="0" ref="AE2">
      <text>
        <t xml:space="preserve">Analizar las métricas utilizadas en la medición de la legibilidad del software estableciendo su evolución, las características utilizadas para su medición, los métodos automáticos de medición, los retos actuales y las aplicaciones de interés en las investigaciones relacionadas, a través de una revisión sistemática de la literatura.</t>
      </text>
    </comment>
    <comment authorId="0" ref="P3">
      <text>
        <t xml:space="preserve">Plantea un objetivo de estudio</t>
      </text>
    </comment>
    <comment authorId="0" ref="Q3">
      <text>
        <t xml:space="preserve">Es clara la descripción del contexto del problema</t>
      </text>
    </comment>
    <comment authorId="0" ref="R3">
      <text>
        <t xml:space="preserve">Tiene sección de resultados</t>
      </text>
    </comment>
    <comment authorId="0" ref="S3">
      <text>
        <t xml:space="preserve">La metodología de investigación utilizada en el estudio es clara</t>
      </text>
    </comment>
    <comment authorId="0" ref="T3">
      <text>
        <t xml:space="preserve">El estudio es reproducible</t>
      </text>
    </comment>
    <comment authorId="0" ref="U3">
      <text>
        <t xml:space="preserve">Las secciones del documento tienen relación con el objetivo principal</t>
      </text>
    </comment>
    <comment authorId="0" ref="V3">
      <text>
        <t xml:space="preserve">Describe al menos 1 métrica, 1 método o 1 característica</t>
      </text>
    </comment>
    <comment authorId="0" ref="W3">
      <text>
        <t xml:space="preserve">Referencias actualizadas (al menos 2) de max 1 año antes a la fecha de publicación</t>
      </text>
    </comment>
    <comment authorId="0" ref="X3">
      <text>
        <t xml:space="preserve">Describe el data Set utilizado</t>
      </text>
    </comment>
    <comment authorId="0" ref="Y3">
      <text>
        <t xml:space="preserve">Tiene preguntas de investigación</t>
      </text>
    </comment>
    <comment authorId="0" ref="Z3">
      <text>
        <t xml:space="preserve">El documento responde sus propias preguntas de investigación</t>
      </text>
    </comment>
    <comment authorId="0" ref="AB3">
      <text>
        <t xml:space="preserve">¿Cuáles son las características que permiten medir la legibilidad del código fuente de un software?</t>
      </text>
    </comment>
    <comment authorId="0" ref="AC3">
      <text>
        <t xml:space="preserve">¿Qué métodos son utilizados para obtener el valor de medida de cada una de esas métricas de forma automática?</t>
      </text>
    </comment>
    <comment authorId="0" ref="AD3">
      <text>
        <t xml:space="preserve">¿Cuáles son los principales retos y aplicaciones de interés en las investigaciones relacionadas con la legibilidad del software?</t>
      </text>
    </comment>
    <comment authorId="0" ref="AE3">
      <text>
        <t xml:space="preserve">Definir la estrategia de búsqueda acerca de las métricas de legibilidad del software.</t>
      </text>
    </comment>
    <comment authorId="0" ref="AF3">
      <text>
        <t xml:space="preserve">Sintetizar los resultados en términos de la evolución de las métricas de legibilidad del software, las características utilizadas para su medición y los métodos automáticos de medición.</t>
      </text>
    </comment>
    <comment authorId="0" ref="AG3">
      <text>
        <t xml:space="preserve">Identificar los retos actuales y las aplicaciones de interés para la comunidad científica en el área.</t>
      </text>
    </comment>
  </commentList>
</comments>
</file>

<file path=xl/sharedStrings.xml><?xml version="1.0" encoding="utf-8"?>
<sst xmlns="http://schemas.openxmlformats.org/spreadsheetml/2006/main" count="685" uniqueCount="495">
  <si>
    <t>LISTA DE CHEQUEO DE CALIDAD</t>
  </si>
  <si>
    <t>readability AND ( software OR code ) AND ( metric* OR classification OR model*)</t>
  </si>
  <si>
    <t>readability AND ( software OR code ) AND ( metric* OR classification )</t>
  </si>
  <si>
    <t>metric + readability + software + classification + "source code"</t>
  </si>
  <si>
    <t>-</t>
  </si>
  <si>
    <t>TITLE-ABS-KEY ( readab* AND software ) AND PUBYEAR &gt; 2014 AND ( LIMIT-TO ( SUBJAREA , "COMP" ) OR LIMIT-TO ( SUBJAREA , "ENGI" ) )</t>
  </si>
  <si>
    <t>SCOPUS</t>
  </si>
  <si>
    <t>(ALL=((metric* OR featur* OR factor* OR criteria* OR model*) AND (software OR "code source" OR program* OR algorithm) AND (readability))) AND IDIOMA: (English OR Spanish)</t>
  </si>
  <si>
    <t>WoS</t>
  </si>
  <si>
    <t>readab* AND software</t>
  </si>
  <si>
    <t>ACM</t>
  </si>
  <si>
    <t>80 %</t>
  </si>
  <si>
    <t>SI</t>
  </si>
  <si>
    <t>PARCIAL</t>
  </si>
  <si>
    <t>NO</t>
  </si>
  <si>
    <t>NA</t>
  </si>
  <si>
    <t>DOCUMENTO</t>
  </si>
  <si>
    <t>Plantea un objetivo de estudio</t>
  </si>
  <si>
    <t>Es clara la descripción del contexto del problema</t>
  </si>
  <si>
    <t>Tiene sección de resultados</t>
  </si>
  <si>
    <t>La metodología de investigación utilizada en el estudio es clara</t>
  </si>
  <si>
    <t>EXTRACCIÓN DE DATOS</t>
  </si>
  <si>
    <t>El estudio es reproducible</t>
  </si>
  <si>
    <t>CHK CALIDAD (0, 1, 2 o NA)</t>
  </si>
  <si>
    <t>Las secciones del documento tienen relación con el objetivo principal</t>
  </si>
  <si>
    <t>Describe al menos 1 métrica, 1 método o 1 caracteristica</t>
  </si>
  <si>
    <t>Referencias actualizadas (al menos 2) de max 1 año antes a la fecha de publicación</t>
  </si>
  <si>
    <t>Describe el data Set utilizado</t>
  </si>
  <si>
    <t>Tiene preguntas de investigación</t>
  </si>
  <si>
    <t>El documento responde sus propias preguntas de investigación</t>
  </si>
  <si>
    <t>CLASIFICACIÓN POR CONTENIDO</t>
  </si>
  <si>
    <t>PREGUNTAS DE INVESTIGACIÓN</t>
  </si>
  <si>
    <t>DOCUMENTOS EVALUADOS:</t>
  </si>
  <si>
    <t>EXCLUIDOS</t>
  </si>
  <si>
    <t>4 porque tema es diferente, 1 por version actualizada</t>
  </si>
  <si>
    <t>CARACTERISTICAS</t>
  </si>
  <si>
    <t>MÉTRICAS</t>
  </si>
  <si>
    <t>MODELOS DE LEGIBILIDAD</t>
  </si>
  <si>
    <t>MEJORES PRACTICAS</t>
  </si>
  <si>
    <t>OBJETIVOS</t>
  </si>
  <si>
    <t>TECNICAS PARA MEDIR</t>
  </si>
  <si>
    <t>LENGUAJES</t>
  </si>
  <si>
    <t>LENGUAJE DE PROGRAMACION</t>
  </si>
  <si>
    <t>ARI, SMOG, FKI, GFI, CLI, BRS</t>
  </si>
  <si>
    <t>Choi et al (2018)</t>
  </si>
  <si>
    <t>técnicas de seguimiento ocular para determinar el impacto de la legibilidad del código fuente en la carga cognitiva del lector.</t>
  </si>
  <si>
    <t>Convenciones de codificación: Identación y espacios en blanco.</t>
  </si>
  <si>
    <t>JAVA</t>
  </si>
  <si>
    <t>CONSTRUCCIONES DE CÓDIGO</t>
  </si>
  <si>
    <t>nombre de identificadores: Método y Clase</t>
  </si>
  <si>
    <t>Posnett (2011)</t>
  </si>
  <si>
    <t>REGRESION LINEAL (correlación)</t>
  </si>
  <si>
    <t>Estilos de embellecimiento para el código</t>
  </si>
  <si>
    <t>JAVA Y C++</t>
  </si>
  <si>
    <t>COMENTARIOS</t>
  </si>
  <si>
    <t>TAGS</t>
  </si>
  <si>
    <t>III</t>
  </si>
  <si>
    <t>LCM (Lineas de comentarios)</t>
  </si>
  <si>
    <t>MODELO ENSAMBLADO DE 3 REDES NEURONALES CONVOLUCIONALES CON APRENDIZAJE PROFUNDO (Mi et al, 2018)</t>
  </si>
  <si>
    <t>Deep learning</t>
  </si>
  <si>
    <t>MEJORES PRACTICAS DE LEGIBILIDAD PARA WSDL</t>
  </si>
  <si>
    <t>WSDL</t>
  </si>
  <si>
    <t>CADENA DE MÉTODOS</t>
  </si>
  <si>
    <t>16 métricas</t>
  </si>
  <si>
    <t>MODELO DE CLASIFICACIÓN DE LEGIBILIDAD BASADO EN ARQUITECTURA DE INICIO (INCEPTION) DE APRENDIZAJE PROFUNDO (Mi et al, 2018)</t>
  </si>
  <si>
    <t>Machine learning</t>
  </si>
  <si>
    <t>MEJORES PRACTICAS DE LEGIBILIDAD PARA JAVA</t>
  </si>
  <si>
    <t>#</t>
  </si>
  <si>
    <t>CARGA COGNITIVA DEL LECTOR</t>
  </si>
  <si>
    <t>La métrica de legibilidad centrada en el servicio web (WSCR)</t>
  </si>
  <si>
    <t>Buse et al (2010)</t>
  </si>
  <si>
    <t>método de gamificación para el aprendizaje de la legibilidad del software en estudiantes universitarios</t>
  </si>
  <si>
    <t>9 de Buse y 1 de Scalabrino</t>
  </si>
  <si>
    <t>Dorn (2012)</t>
  </si>
  <si>
    <t>CR</t>
  </si>
  <si>
    <t>Scalabrino (2016)</t>
  </si>
  <si>
    <t>AR; RiC; RiG</t>
  </si>
  <si>
    <t>FECHA RECOLECCIÓN</t>
  </si>
  <si>
    <t>RECOLECTADOS</t>
  </si>
  <si>
    <t>EXCLUIDOS F1</t>
  </si>
  <si>
    <t>DUPLICADOS F2</t>
  </si>
  <si>
    <t>LECTURA COMPLETA</t>
  </si>
  <si>
    <t>LEIDOS</t>
  </si>
  <si>
    <t>FUENTE</t>
  </si>
  <si>
    <t>EXCLUIDOS F3</t>
  </si>
  <si>
    <t>ECUACIÓN</t>
  </si>
  <si>
    <t>AUTOR</t>
  </si>
  <si>
    <t>TITULO</t>
  </si>
  <si>
    <t>CITACIÓN</t>
  </si>
  <si>
    <t>AÑO</t>
  </si>
  <si>
    <t>PAIS</t>
  </si>
  <si>
    <t>INSTITUCION</t>
  </si>
  <si>
    <t>TIPO DE ESTUDIO</t>
  </si>
  <si>
    <t>REVISTA/CONFERENCIA</t>
  </si>
  <si>
    <t>FECHA INICIO</t>
  </si>
  <si>
    <t>FECHA FIN</t>
  </si>
  <si>
    <t>CHK CALIDAD</t>
  </si>
  <si>
    <t>TOTAL</t>
  </si>
  <si>
    <t>LENGUAJES DE PROGRAMACIÓN</t>
  </si>
  <si>
    <t>TEMA</t>
  </si>
  <si>
    <t>CONCEPTOS</t>
  </si>
  <si>
    <t>FACTORES / CARACTERÍSTICAS</t>
  </si>
  <si>
    <t>MODELOS DE CLASIFICACION</t>
  </si>
  <si>
    <t>TIPO DE MODELO</t>
  </si>
  <si>
    <t>OTROS MODELOS</t>
  </si>
  <si>
    <t>DATASET</t>
  </si>
  <si>
    <t>HERRAMIENTAS</t>
  </si>
  <si>
    <t>DOCUMENTACIÓN</t>
  </si>
  <si>
    <t>DETALLE EXCLUSIÓN</t>
  </si>
  <si>
    <t>IEEE</t>
  </si>
  <si>
    <t>Akour, Mohammed; Falah, Bouchaib</t>
  </si>
  <si>
    <t>Application domain and programming language readability yardsticks</t>
  </si>
  <si>
    <t>Akour, M., &amp; Falah, B. (2016). Application domain and programming language readability yardsticks. 2016 7th International Conference on Computer Science and Information Technology (CSIT), 1–6. https://doi.org/10.1109/CSIT.2016.7549476</t>
  </si>
  <si>
    <t>Jordania; Marruecos</t>
  </si>
  <si>
    <t>Yarmouk University; Al Akhawayn University</t>
  </si>
  <si>
    <t>Conference proceedings</t>
  </si>
  <si>
    <t>2016 7th International Conference on Computer Science and Information Technology (CSIT)</t>
  </si>
  <si>
    <t>ASPECTO PARA CONFIGURACIÓN: Dominio de la aplicación; Lenguaje de programación.</t>
  </si>
  <si>
    <t>RETOS: Modelo de legibilidad especializado de acuerdo al tipo de lenguaje de programación.
APLICACIONES: Modelos de legibilidad del software</t>
  </si>
  <si>
    <t>Evolución de las métricas.</t>
  </si>
  <si>
    <t>Java;Python;PHP;Ruby;entre otros</t>
  </si>
  <si>
    <t>DOMINIO; LENGUAJE DE PROGRAMACION;</t>
  </si>
  <si>
    <t>LEGIBILIDAD</t>
  </si>
  <si>
    <t>DEBEN TENER FACTORES DE LEGIBILIDAD VARIABLES (PONDERADOS) DE ACUERDO AL LENGUAJE DE PROGRAMACIÓN</t>
  </si>
  <si>
    <t>ESPECIALIZADO</t>
  </si>
  <si>
    <t>Alawad, Duaa; Panta, Manisha; Zibran, Minhaz; Islam, Rakibul</t>
  </si>
  <si>
    <t>An Empirical Study of the Relationships between Code Readability and Software Complexity</t>
  </si>
  <si>
    <t>Alawad, D., Panta, M., Zibran, M., &amp; Islam, R. (2018). An Empirical Study of the Relationships between Code Readability and Software Complexity.</t>
  </si>
  <si>
    <t>Estados Unidos</t>
  </si>
  <si>
    <t>The University of New Orleans</t>
  </si>
  <si>
    <t>Working paper</t>
  </si>
  <si>
    <t>Métricas: ARI, SMOG, FKI, GFI, CLI, BRS
Características: Construcciones de código (ESTRUCTURALES)</t>
  </si>
  <si>
    <t>Técnicas utilizadas para automatizar la medición: Herramienta de Buse &amp; Weimer
Tecnicas automáticas para extraer las características: Machine Learning con herramienta WEKA</t>
  </si>
  <si>
    <t>RETOS: Solo se hizo con fragmentos de Java. Solo de usaron 6 metricas de legibilidad.</t>
  </si>
  <si>
    <t xml:space="preserve">Java </t>
  </si>
  <si>
    <t>LEGIBILIDAD Vs COMPLEJIDAD</t>
  </si>
  <si>
    <t>CONSTRUCCIONES DE CODIGO</t>
  </si>
  <si>
    <t>6 METRICAS DE LEGIBILIDAD: ARI, SMOG, FKI, GFI, CLI, BRS</t>
  </si>
  <si>
    <t>https://github.com/zibranm/dataset</t>
  </si>
  <si>
    <t>https://github.com/ipeirotis/ReadabilityMetrics</t>
  </si>
  <si>
    <t>Allamanis, Miltiadis; Barr, Earl T.;Bird, Christian;Sutton, Charles</t>
  </si>
  <si>
    <t>Suggesting accurate method and class names</t>
  </si>
  <si>
    <t>Allamanis, M., Barr, E. T., Bird, C., &amp; Sutton, C. (2015). Suggesting accurate method and class names. Proceedings of the 2015 10th Joint Meeting on Foundations of Software Engineering - ESEC/FSE 2015. New York, New York, USA: ACM Press. https://doi.org/10.1145/2786805.2786849</t>
  </si>
  <si>
    <t>Estados Unidos; Inglaterra</t>
  </si>
  <si>
    <t>University of Edinburgh; University College London; Microsoft</t>
  </si>
  <si>
    <t>CARACTERÍSTICAS: nombre de identificadores: Método y Clase.</t>
  </si>
  <si>
    <t xml:space="preserve">Es un modelo de subtoken con lenguaje neuronal log-bilinear. </t>
  </si>
  <si>
    <t>APLICACIONES: Asignación automática de nombres de identificadores de clase y métodos de acuerdo al contenido del código fuente.
RETOS: ampliar la asignación automática de nombres a otros tipos de identificadores en el código fuente, mejorando la legibilidad.</t>
  </si>
  <si>
    <t>Java</t>
  </si>
  <si>
    <t>ASIGNACIÓN AUTOMÁTICA DE NOMBRES PARA MÉTODO Y CLASE</t>
  </si>
  <si>
    <t>NOMBRE DE IDENTIFICADORES: METODO Y CLASE</t>
  </si>
  <si>
    <t>MODELO AUTOMATICO PARA LA ASIGNACION DE NOMBRE PARA METODO Y CLASE; APLICA MODELO DE SUBTOKEN Y MODELO DE LENGUAJE NEURONAL LOG-BILINEAR;</t>
  </si>
  <si>
    <t>http://groups.inf.ed.ac.uk/cup/naturalize/#evaldata</t>
  </si>
  <si>
    <t>Al-Saiyd, Nedhal A.</t>
  </si>
  <si>
    <t>Source Code Comprehension Analysis in Software Maintenance</t>
  </si>
  <si>
    <t>Al-Saiyd, N. A. (2017). Source code comprehension analysis in software maintenance. In 2017 2nd International Conference on Computer and Communication Systems (ICCCS) (pp. 1–5). IEEE. https://doi.org/10.1109/CCOMS.2017.8075175</t>
  </si>
  <si>
    <t>Jordania;</t>
  </si>
  <si>
    <t>Applied Science Private University</t>
  </si>
  <si>
    <t>The 2nd International Conference on Computer and Communication Systems</t>
  </si>
  <si>
    <t>TEMA NO TIENE PERTINENCIA CON LA INVESTIGACIÓN</t>
  </si>
  <si>
    <t>AMAN, Hirohisa; AMASAKI, Sousuke; SASAKI, Takashi; KAWAHARA, Minoru</t>
  </si>
  <si>
    <t>Lines of Comments as a Noteworthy Metric for Analyzing Fault-Proneness in Methods</t>
  </si>
  <si>
    <t>Aman</t>
  </si>
  <si>
    <t>Japon</t>
  </si>
  <si>
    <t>Ehime University; Okayama Prefectural University</t>
  </si>
  <si>
    <t>IEICE TRANS. INF. &amp; SYST VOL E98-D No. 12</t>
  </si>
  <si>
    <t>Métricas: LCM (Lineas de comentarios)
Características: Comentarios dentro de los métodos.</t>
  </si>
  <si>
    <t xml:space="preserve">Modelo de regresión lineal para clasificar los métodos, separando a los más comentados de los demás. </t>
  </si>
  <si>
    <t>RETOS: Tener un métrica basada en la calidad de los comentarios, analizando el contenido del mismo usando técnicas de procesamiento de lenguaje natural, no por la cantidad de líneas.
Ampliar el análisis de los comentarios a proyectos comerciales, de diferentes dominios y escritos en otros lenguajes de programación. 
APLICACIONES:
Predecir los métodos propensos a fallas de acuerdo a la cantidad de comentarios que tienen.</t>
  </si>
  <si>
    <t>RELACIÓN DE LA CANTIDAD DE LÍNEAS DE COMENTARIOS CON LA PROPENSION A FALLAS EN LOS MÉTODOS</t>
  </si>
  <si>
    <t>LCM: lineas de comentarios</t>
  </si>
  <si>
    <t>MODELO DE REGRESIÓN LINEAL.</t>
  </si>
  <si>
    <t>MODELO PARA LA CLASIFICACIÓN DE MÉTODOS MÁS COMENTADOS.</t>
  </si>
  <si>
    <t>http://se.cite.ehime-u.ac.jp/tool/
https://pmd.github.io/</t>
  </si>
  <si>
    <t>Borstler, Jurgen; Paech, Barbara;</t>
  </si>
  <si>
    <t>The Role of Method Chains and Comments in Software Readability and Comprehension – An Experiment</t>
  </si>
  <si>
    <t>Borstler, J., &amp; Paech, B. (2016). The Role of Method Chains and Comments in Software Readability and Comprehension—An Experiment. IEEE Transactions on Software Engineering, 42(9), 886–898. https://doi.org/10.1109/TSE.2016.2527791</t>
  </si>
  <si>
    <t>Suecia; Alemania</t>
  </si>
  <si>
    <t>Blekinge Institute of Technology; Heidelberg University;</t>
  </si>
  <si>
    <t>Journal Article</t>
  </si>
  <si>
    <t>TRANSACTIONS ON SOFTWARE ENGINEERING, VOL. V, NO. N, MONTH 20YY</t>
  </si>
  <si>
    <t>Características: Comentarios y cadena de métodos.</t>
  </si>
  <si>
    <t>Evaluaron la percepción de legibilidad de los participantes con una encuesta online.</t>
  </si>
  <si>
    <t>Java; C++;</t>
  </si>
  <si>
    <t>El papel de las cadenas de métodos y comentarios en la legibilidad</t>
  </si>
  <si>
    <t>COMENTARIOS; CADENA DE MÉTODOS;</t>
  </si>
  <si>
    <t>NO FUNCIONA:
https://www.bth.se/com/jub.nsf</t>
  </si>
  <si>
    <t>Chen, Hsi Min; Chen, Wei Han; Lee, Chi Chen;</t>
  </si>
  <si>
    <t>An automated assessment system for analysis of coding convention violations in Java programming assignments*</t>
  </si>
  <si>
    <t>Chen, H. M., Chen, W. H., &amp; Lee, C. C. (2018). An automated assessment system for analysis of coding convention violations in Java programming assignments*. Journal of Information Science and Engineering, 34(5), 1203–1221. https://doi.org/10.6688/JISE.201809_34(5).0006</t>
  </si>
  <si>
    <t>Taiwan</t>
  </si>
  <si>
    <t>Feng Chia University</t>
  </si>
  <si>
    <t>Journal of Information Science and Engineering</t>
  </si>
  <si>
    <t>Características: convenciones de codificación: Identación y espacios en blanco.</t>
  </si>
  <si>
    <t>Herramientas libres de análisis estático de código fuente</t>
  </si>
  <si>
    <t>RETOS: Ampliar el soporte a otros lenguajes de programación, como C, C++ y Python.
APLICACIONES: Apoyar el aprendizaje de las buenas prácticas en los cursos de programación.</t>
  </si>
  <si>
    <t>Herramientas libres para el análisis estático de código fuente
Características: convenciones de codificación.</t>
  </si>
  <si>
    <t>Incentivar la apropiación de las convenciones de codificación a los estudiantes de cursos de programación.</t>
  </si>
  <si>
    <t>Análisis de violaciones de la Convención de codificación en Java</t>
  </si>
  <si>
    <t>CONVENCIONES DE CODIFICACIÓN</t>
  </si>
  <si>
    <t>https://checkstyle.sourceforge.io/
https://pmd.github.io/</t>
  </si>
  <si>
    <t>Guías de estilo:
https://github.com/google/styleguide
https://github.com/facebook/jcommon/wiki</t>
  </si>
  <si>
    <t>Choi, Sangchul; Kim, Suntae; Lee, Jeong-Hyu; Kim, JeongAh; Choi, Jae-Young</t>
  </si>
  <si>
    <t>Measuring the Extent of Source Code Readability Using Regression Analysis</t>
  </si>
  <si>
    <t>Choi, S., Kim, S., Lee, J.-H., Kim, J., &amp; Choi, J.-Y. (2018). Measuring the Extent of Source Code Readability Using Regression Analysis (pp. 410–421). Springer, Cham. https://doi.org/10.1007/978-3-319-95171-3_32</t>
  </si>
  <si>
    <t>Corea del sur</t>
  </si>
  <si>
    <t>Chonbuk National University; Catholic Kwandong University; SungKyunKwan University; National Research Foundation of Korea;</t>
  </si>
  <si>
    <t>Book Section</t>
  </si>
  <si>
    <t>Springer International Publishing AG, part of Springer Nature 2018</t>
  </si>
  <si>
    <t>16 métricas de legibilidad.</t>
  </si>
  <si>
    <t>Modelo cuantitativo de Choi para medir la legibilidad del software usando regresión lineal.</t>
  </si>
  <si>
    <t>RETOS: Explorar qué cambios ocurren cuando el modelo es aplicado a personas.
Cuestionario adicional para generalizar el modelo.
Desarrollar una herramienta de apoyo para que un programador pueda mejorar la legibilidad de su código fuente en la fase de desarrollo.
Incluir otros lenguajes de programación.</t>
  </si>
  <si>
    <t>Modelo optimizado y cuantitativo de legibilidad</t>
  </si>
  <si>
    <t>16 CARACTERISTICAS (7 MEJORES)</t>
  </si>
  <si>
    <t>MÉTRICA DE LEGIBILIDAD</t>
  </si>
  <si>
    <t>MODELO OPTIMIZADO Y CUANTITATIVO DE LEGIBILIDAD</t>
  </si>
  <si>
    <t>Coleman, Ron</t>
  </si>
  <si>
    <t>Aesthetics Versus Readability of Source Code</t>
  </si>
  <si>
    <t>Coleman, R. (2018). Aesthetics Versus Readability of Source Code. International Journal of Advanced Computer Science and Applications, 9(9), 12–18. https://doi.org/10.14569/ijacsa.2018.090902</t>
  </si>
  <si>
    <t>Marist College</t>
  </si>
  <si>
    <t>International Journal of Advanced Computer Science and Applications</t>
  </si>
  <si>
    <t>--</t>
  </si>
  <si>
    <t>APLICACIONES: Aplicación de estilos de embellecimiento para mejorar la legibilidad del software.
RETOS: Evaluar la relación de los estilos de embellecimiento del código fuente con la legibilidad del mismo en varios lenguajes de programación.</t>
  </si>
  <si>
    <t>Evolución de modelos de legibilidad</t>
  </si>
  <si>
    <t>C</t>
  </si>
  <si>
    <t>Legibilidad Vs Estética</t>
  </si>
  <si>
    <t>METRICAS (Literatura)</t>
  </si>
  <si>
    <t>FACTORES DE BELLEZA; ESTILOS DE EMBELLECIMIENTO;</t>
  </si>
  <si>
    <t>MODELOS DE LEGIBILIDAD (LITERATURA)</t>
  </si>
  <si>
    <t>https://github.com/roncoleman125/Pretty</t>
  </si>
  <si>
    <t>Google Scholar</t>
  </si>
  <si>
    <t>Coleman, Ron; Boldt, Brendon;</t>
  </si>
  <si>
    <t>Aesthetics Versus Entropy in Source Code</t>
  </si>
  <si>
    <t>Coleman, R., &amp; Boldt, B. (2017). Aesthetics Versus Entropy in Source Code. In Conf. Software Eng. Research and Practice. Retrieved from https://csce.ucmss.com/cr/books/2017/LFS/CSREA2017/SER3597.pdf</t>
  </si>
  <si>
    <t>Conf. Software Eng. Research and Practice</t>
  </si>
  <si>
    <t>De Renzis, Alan; Garriga, Martin; Flores, Andres; Cechich, Alejandra; Mateos, Cristian; Zunino, Alejandro;</t>
  </si>
  <si>
    <t>A domain independent readability metric for web service descriptions</t>
  </si>
  <si>
    <t>De Renzis, A., Garriga, M., Flores, A., Cechich, A., Mateos, C., &amp; Zunino, A. (2017). A domain independent readability metric for web service descriptions. Computer Standards &amp; Interfaces, 50, 124–141. https://doi.org/10.1016/j.csi.2016.09.005</t>
  </si>
  <si>
    <t>Argentina</t>
  </si>
  <si>
    <t>National University of Comahue; UNICEN University;</t>
  </si>
  <si>
    <t>Computer Standards &amp; Interfaces</t>
  </si>
  <si>
    <t>Características: Alcance, cohesión e índice simplificado de Dale-Chall
Métrica: La métrica de legibilidad centrada en el servicio web (WSCR)</t>
  </si>
  <si>
    <t xml:space="preserve">RETO: Reemplazar WordNet por otras alternativas como  DISCO y NER.
</t>
  </si>
  <si>
    <t>LEGIBILIDAD EN WSDL</t>
  </si>
  <si>
    <t>características: el alcance del documento, la cohesión del documento y el índice simplificado de Dale-Chall.</t>
  </si>
  <si>
    <t>METRICAS: WSCR y 6 de la literatura</t>
  </si>
  <si>
    <t>Assessing Readability of Web Service Interfaces</t>
  </si>
  <si>
    <t>De Renzis, A., Garriga, M., Flores, A., Cechich, A., Mateos, C., &amp; Zunino, A. (2016). Assessing readability of Web service interfaces. In 2016 XLII Latin American Computing Conference (CLEI) (pp. 1–12). IEEE. https://doi.org/10.1109/CLEI.2016.7833369</t>
  </si>
  <si>
    <t>YA HAY OTRO DOCUMENTO QUE ES LA ULTIMA VERSIÓN DE LA MISMA INVESTIGACIÓN</t>
  </si>
  <si>
    <t>dos Santos, Rodrigo Magalhães; Gerosa, Marco Aurélio;</t>
  </si>
  <si>
    <t>Impacts of coding practices on readability</t>
  </si>
  <si>
    <t>dos Santos, R. M., &amp; Gerosa, M. A. (2018). Impacts of coding practices on readability. In Proceedings of the 26th Conference on Program Comprehension - ICPC ’18 (pp. 277–285). New York, New York, USA: ACM Press. https://doi.org/10.1145/3196321.3196342</t>
  </si>
  <si>
    <t>Brasil; Estados Unidos</t>
  </si>
  <si>
    <t>Instituto de Pesquisas Tecnologicas de Sao Paulo; Northern Arizona University;</t>
  </si>
  <si>
    <t>International Conference on Program Comprehension</t>
  </si>
  <si>
    <t>CARACTERÍSTICAS: 9 de Buse y 1 de scalabrino</t>
  </si>
  <si>
    <t>PRÁCTICAS DE LEGIBILIDAD EN JAVA</t>
  </si>
  <si>
    <t>CARACTERISTICAS( literatura)</t>
  </si>
  <si>
    <t>Fakhoury, Sarah; Ma, Yuzhan; Arnaoudova, Venera; Adesope, Olusola;</t>
  </si>
  <si>
    <t>The effect of poor source code lexicon and readability on developers' cognitive load</t>
  </si>
  <si>
    <t>Fakhoury, S., Ma, Y., Arnaoudova, V., &amp; Adesope, O. (2018). The effect of poor source code lexicon and readability on developers’ cognitive load. In Proceedings of the 26th Conference on Program Comprehension - ICPC ’18 (pp. 286–296). New York, New York, USA: ACM Press. https://doi.org/10.1145/3196321.3196347</t>
  </si>
  <si>
    <t>Washington State University</t>
  </si>
  <si>
    <t>2018 ACM/IEEE 26th International Conference on Program Comprehension</t>
  </si>
  <si>
    <t xml:space="preserve">Técnica de espectroscopía de infrarrojo cercano funcional (fNIRS), que es una técnica de imagen óptica del cerebro que detecta cambios en la oxigenación y desoxigenación de la hemoglobina en el cerebro usando fibras ópticas para emitir luz cercana a la infrarroja y medir los niveles de oxígeno en la sangre.
METODOS: utilizan técnicas de seguimiento ocular para determinar el impacto de la legibilidad del código fuente en la carga cognitiva del lector. </t>
  </si>
  <si>
    <t>APLICACIÓN: Evaluar el impacto de las características de legibilidad del código fuente en la carga cognitiva del lector.
RETOS: Diversificar los fragmentos de código utilizados, diversificar los participantes en cargo y en experiencia en el lenguaje evaluado.</t>
  </si>
  <si>
    <t>Retos: seguimiento ocular y la carga cognitiva para evaluar la legibilidad del código fuente.</t>
  </si>
  <si>
    <t>Java; C++</t>
  </si>
  <si>
    <t>EFECTO DE LA LEGIBILIDAD EN LA CARGA COGNITIVA</t>
  </si>
  <si>
    <t>CARGA COGNITIVA MEDIDA POR SEGUIMIENTO OCULAR</t>
  </si>
  <si>
    <t>Técnica de imagen cerebral funcional de vanguardia y mínimamente invasiva llamada espectroscopía de infrarrojo cercano funcional (fNIRS)</t>
  </si>
  <si>
    <t>https://github.com/Smfakhoury/fNIRS-and-Cognitive-Load</t>
  </si>
  <si>
    <t>Frunzio, Luigi; Lin, Bin; Lanza, Michele; Bavota, Gabriele;</t>
  </si>
  <si>
    <t>RETICULA: Real-time code quality assessment</t>
  </si>
  <si>
    <t>Frunzio, L., Lin, B., Lanza, M., &amp; Bavota, G. (2018). RETICULA: Real-time code quality assessment. In 2018 IEEE 25th International Conference on Software Analysis, Evolution and Reengineering (SANER) (pp. 542–546). IEEE. https://doi.org/10.1109/SANER.2018.8330256</t>
  </si>
  <si>
    <t>Suiza</t>
  </si>
  <si>
    <t>Università della Svizzera italiana (USI)</t>
  </si>
  <si>
    <t>2018 IEEE 25th International Conference on Software Analysis, Evolution and Reengineering (SANER)</t>
  </si>
  <si>
    <t>Métrica: CR</t>
  </si>
  <si>
    <t>APLICACIONES: plugin para IDE que permite la medición de métricas en tiempo real
RETOS: Adaptar la herramienta para especializarla en la medición de la legibilidad del código fuente.</t>
  </si>
  <si>
    <t>PLUGIN PARA MEDIR LA CALIDAD DEL SOFTWARE EN TIEMPO REAL</t>
  </si>
  <si>
    <t>El nivel de anidación del código, la longitud promedio de las declaraciones, etc</t>
  </si>
  <si>
    <t>MODELO PARA MEDIR LA CALIDAD DEL SOFTWARE EN GENERAL</t>
  </si>
  <si>
    <t>https://reticulaplugin.github.io/</t>
  </si>
  <si>
    <t>He, Peng; Li, Bing; Liu, Xiao; Chen, Jun; Ma, Yutao;</t>
  </si>
  <si>
    <t>An empirical study on software defect prediction with a simplified metric set</t>
  </si>
  <si>
    <t>He, P., Li, B., Liu, X., Chen, J., &amp; Ma, Y. (2015). An empirical study on software defect prediction with a simplified metric set. Information and Software Technology, 59, 170–190. https://doi.org/10.1016/J.INFSOF.2014.11.006</t>
  </si>
  <si>
    <t>China</t>
  </si>
  <si>
    <t>Wuhan University</t>
  </si>
  <si>
    <t>Information and Software Technology</t>
  </si>
  <si>
    <t>TEMA NO TIENE PERTINENCIA CON LA INVESTIGACIÓN: PREDICTOR DE DEFECTOS</t>
  </si>
  <si>
    <t>Lima, Phyllipe; Guerra, Eduardo; Meirelles, Paulo; Kanashiro, Lucas; Silva, Hélio; Silveira, Fábio Fagundes</t>
  </si>
  <si>
    <t>A Metrics Suite for code annotation assessment</t>
  </si>
  <si>
    <t>Lima, P., Guerra, E., Meirelles, P., Kanashiro, L., Silva, H., &amp; Silveira, F. F. (2018). A Metrics Suite for code annotation assessment. Journal of Systems and Software, 137, 163–183. Retrieved from https://linkinghub.elsevier.com/retrieve/pii/S016412121730273X</t>
  </si>
  <si>
    <t xml:space="preserve">Brasil </t>
  </si>
  <si>
    <t>University of Sao Paulo; University of Brasilia; National Institute for Space Research; Federal University of Sao Paulo;</t>
  </si>
  <si>
    <t>Journal of Systems and Software</t>
  </si>
  <si>
    <t>TEMA NO TIENE PERTINENCIA CON LA INVESTIGACIÓN: MÉTRICAS DE ANOTACIONES</t>
  </si>
  <si>
    <t>Liu, Yangchao; Sun, Xiaobing; Duan, Yucong;</t>
  </si>
  <si>
    <t>Analyzing program readability based on WordNet</t>
  </si>
  <si>
    <t>Liu, Y., Sun, X., &amp; Duan, Y. (2015). Analyzing program readability based on WordNet. In Proceedings of the 19th International Conference on Evaluation and Assessment in Software Engineering - EASE ’15 (pp. 1–2). New York, New York, USA: ACM Press. https://doi.org/10.1145/2745802.2745837</t>
  </si>
  <si>
    <t>Yangzhou University; Hainan University; Nanjing University;</t>
  </si>
  <si>
    <t>Conference Proceedings</t>
  </si>
  <si>
    <t>Proceedings of the 19th International Conference on Evaluation and Assessment in Software Engineering - EASE '15</t>
  </si>
  <si>
    <t>MÉTRICAS; AR; RiC; RiG
Características: Correlación de la semántica de los Comentarios con el código</t>
  </si>
  <si>
    <t>Extracción con WordNet</t>
  </si>
  <si>
    <t>caracteristicas: comentarios
metodos: uso de WordNet y analisis de correlación de los comentarios con el contenido del código</t>
  </si>
  <si>
    <t>herramienta WordNet para analizar automáticamente la correlación de la semántica entre el código y los comentarios</t>
  </si>
  <si>
    <t>semántica entre el código y los COMENTARIOS</t>
  </si>
  <si>
    <t>AR, RiC, RiG</t>
  </si>
  <si>
    <t>CLASIFICACIÓN DE LEGIBILIDAD, MEDIANTE ANALISIS DE LA CORRELACIÓN DE LOS COMENTARIOS Y EL CÓDIGO FUENTE CON WORDNET</t>
  </si>
  <si>
    <t>https://wordnet.princeton.edu/</t>
  </si>
  <si>
    <t>Mannan, Umme Ayda; Ahmed, Iftekhar; Sarma, Anita;</t>
  </si>
  <si>
    <t>Towards understanding code readability and its impact on design quality</t>
  </si>
  <si>
    <t>Mannan, U. A., Ahmed, I., &amp; Sarma, A. (2018). Towards understanding code readability and its impact on design quality. In Proceedings of the 4th ACM SIGSOFT International Workshop on NLP for Software Engineering  - NL4SE 2018 (pp. 18–21). New York, New York, USA: ACM Press. https://doi.org/10.1145/3283812.3283820</t>
  </si>
  <si>
    <t>Oregon State University; University of California</t>
  </si>
  <si>
    <t>Proceedings of the 4th ACM SIGSOFT International Workshop on NLP for Software Engineering  - NL4SE 2018</t>
  </si>
  <si>
    <t>Posnett en proyectos grandes: no funciona</t>
  </si>
  <si>
    <t>RETOS: hay deficiencias en los modelos de legibilidad actuales y por ello es necesario identificar mejores métricas para evaluar la legibilidad.</t>
  </si>
  <si>
    <t>Retos: buscar nuevos modelos de legibilidad</t>
  </si>
  <si>
    <t>Modelo de legibilidad de Posnett aplicado a proyectos grandes</t>
  </si>
  <si>
    <t>MOTIVACION</t>
  </si>
  <si>
    <t>Posnett (LITERATURA)</t>
  </si>
  <si>
    <t>Mi, Qing; Keung, Jacky; Mei, Xiupei; Xiao, Yan; Chan, W. K;</t>
  </si>
  <si>
    <t>A Gamification Technique for Motivating Students to Learn Code Readability in Software Engineering</t>
  </si>
  <si>
    <t>Mi, Q., Keung, J., Mei, X., Xiao, Y., &amp; Chan, W. K. (2018). A Gamification Technique for Motivating Students to Learn Code Readability in Software Engineering. In 2018 International Symposium on Educational Technology (ISET) (pp. 250–254). IEEE. https://doi.org/10.1109/ISET.2018.00062</t>
  </si>
  <si>
    <t>Hong Kong</t>
  </si>
  <si>
    <t>City University of Hong Kong</t>
  </si>
  <si>
    <t>2018 International Symposium on Educational Technology</t>
  </si>
  <si>
    <t>APLICACIONES: método de gamificación para el aprendizaje de la legibilidad del software en estudiantes universitarios</t>
  </si>
  <si>
    <t>Aplicación: educativo</t>
  </si>
  <si>
    <t>IMPLEMENTANDO EL MÉTODO DE GAMIFICACIÓN EN LA ENSEÑANZA DE LEGIBILIDAD</t>
  </si>
  <si>
    <t>ENSEÑANZA DE LA LEGIBILIDAD DEL SOFTWARE EN UNIVERSIDADES</t>
  </si>
  <si>
    <t>GamiCRS</t>
  </si>
  <si>
    <t>Mi, Qing; Keung, Jacky; Xiao, Yan; Mensah, Solomon; Gao, Yujin;</t>
  </si>
  <si>
    <t>Improving code readability classification using convolutional neural networks</t>
  </si>
  <si>
    <t>Mi, Q., Keung, J., Xiao, Y., Mensah, S., &amp; Gao, Y. (2018). Improving code readability classification using convolutional neural networks. Information and Software Technology, 104, 60–71. Retrieved from https://linkinghub.elsevier.com/retrieve/pii/S0950584918301496</t>
  </si>
  <si>
    <t>Hong Kong; China;</t>
  </si>
  <si>
    <t>City University of Hong Kong; Beijing Institute of Technology;</t>
  </si>
  <si>
    <t>Modelo de clasificación de legibilidad, usando redes neuronales convolucionales y aprendizaje profundo.</t>
  </si>
  <si>
    <t>APLICACIONES: modelo de clasificación de legibilidad.
RETOS: ampliar el comjunto de fragmentos de código fuente para el entrenamiento, diversificar a otros lenguajes de programación e integrar el modelo a un IDE o un sistema de control de versiones para el monitoreo de legibilidad en tiempo real.</t>
  </si>
  <si>
    <t>Evolución de los modelos de legibilidad</t>
  </si>
  <si>
    <t>MODELO ENSAMBLADO DE 3 REDES NEURONALES CONVOLUCIONALES CON APRENDIZAJE PROFUNDO</t>
  </si>
  <si>
    <t>LEGIBILIDAD: EVOLUCIÓN</t>
  </si>
  <si>
    <t>NINGUNO EN PARTICULAR.</t>
  </si>
  <si>
    <t>MODELO ENSAMBLADO DE 3 REDES NEURONALES CONVOLUCIONALES CON APRENDIZAJE PROFUNDO: DeppCRM Y ConvNets</t>
  </si>
  <si>
    <t>https://github.com/CityU-QingMi/DeepCRM/tree/master/Code%20Snippet%20Repository</t>
  </si>
  <si>
    <t>https://github.com/CityU-QingMi/DeepCRM</t>
  </si>
  <si>
    <t>Mi, Qing; Keung, Jacky; Xiao, Yan; Mensah, Solomon; Mei, Xiupei;</t>
  </si>
  <si>
    <t>An Inception Architecture-Based Model for Improving Code Readability Classification</t>
  </si>
  <si>
    <t>Mi, Q., Keung, J., Xiao, Y., Mensah, S., &amp; Mei, X. (2018). An Inception Architecture-Based Model for Improving Code Readability Classification. In Proceedings of the 22nd International Conference on Evaluation and Assessment in Software Engineering 2018 - EASE’18 (pp. 139–144). New York, New York, USA: ACM Press. https://doi.org/10.1145/3210459.3210473</t>
  </si>
  <si>
    <t>Proceedings of the 22nd International Conference on Evaluation and Assessment in Software Engineering 2018 - EASE'18</t>
  </si>
  <si>
    <t>Modelo de clasificación de legibilidad, usando arquitectura de inicio (inception) y aprendizaje profundo.</t>
  </si>
  <si>
    <t>RETOS: Mejorar el rendimiento de IncepCRM, ajustando parámetros; Identificar los factores clave que afectan la legibilidad en el software.</t>
  </si>
  <si>
    <t>Retos: mejorar el dataset</t>
  </si>
  <si>
    <t>MODELO DE CLASIFICACIÓN DE LEGIBILIDAD BASADO EN ARQUITECTURA DE INICIO (INCEPTION) DE APRENDIZAJE PROFUNDO</t>
  </si>
  <si>
    <t>LIBRERÍA:
https://github.com/keras-team/keras</t>
  </si>
  <si>
    <t>Mi, Qing; Keung, Jacky; Yu, Yang;</t>
  </si>
  <si>
    <t>Measuring the Stylistic Inconsistency in Software Projects using Hierarchical Agglomerative Clustering</t>
  </si>
  <si>
    <t>Mi, Q., Keung, J., &amp; Yu, Y. (2016). Measuring the Stylistic Inconsistency in Software Projects using Hierarchical Agglomerative Clustering. In Proceedings of the The 12th International Conference on Predictive Models and Data Analytics in Software Engineering - PROMISE 2016 (pp. 1–10). New York, New York, USA: ACM Press. https://doi.org/10.1145/2972958.2972963</t>
  </si>
  <si>
    <t>City University of Hong Kong; Beijing Sogou Technology Development Co;</t>
  </si>
  <si>
    <t>Proceedings of the The 12th International Conference on Predictive Models and Data Analytics in Software Engineering - PROMISE 2016</t>
  </si>
  <si>
    <t>MÉTRICAS: 15 de formato de programación y 20 de legibilidad de programación.</t>
  </si>
  <si>
    <t>Extracción de las métricas de estilo, mediante herramienta desarrollada en python.</t>
  </si>
  <si>
    <t>C; C++</t>
  </si>
  <si>
    <t>CLUSTERIZACIÓN ALGOMERATIVA JERARQUICA DE ESTILOS DE PROGRAMACIÓN EN C Y C++</t>
  </si>
  <si>
    <t>20 de legibilidad de programación.</t>
  </si>
  <si>
    <t>ESTILOS DE PROGRAMACIÓN</t>
  </si>
  <si>
    <t>CLUSTERIZACIÓN AGLOMERATIVA DE ESTILOS DE PROGRAMACIÓN</t>
  </si>
  <si>
    <t>https://github.com/robertyuyang/StylisticFingerprinting
Embellecedor del codigo:
http://prettyprinter.de/
http://astyle.sourceforge.net/</t>
  </si>
  <si>
    <t>https://github.com/google/styleguide
http://www.gnu.org/prep/standards/
https://en.cppreference.com/w/cpp/keyword</t>
  </si>
  <si>
    <t>Novais, Daniel José Ferreira; Pereira, Maria João Varanda; Henriques, Pedro Rangel;</t>
  </si>
  <si>
    <t>Program analysis for Clustering Programmers' Profile</t>
  </si>
  <si>
    <t>Novais, D. J. F., Pereira, M. J. V., &amp; Henriques, P. R. (2017). Program analysis for Clustering Programmers’ Profile (pp. 701–705). https://doi.org/10.15439/2017F147</t>
  </si>
  <si>
    <t>Portugal</t>
  </si>
  <si>
    <t>Universidade do Minho</t>
  </si>
  <si>
    <t>Proceedings of the Federated Conference on Computer Science and Information Systems</t>
  </si>
  <si>
    <t>CARACTERÍSTICAS: 10 estructurales.</t>
  </si>
  <si>
    <t>Usan técnicas de procesamiento de lenguaje, junto a la herramienta PMD, que es un analizador de código fuente, para extraer las métricas de programas Java.</t>
  </si>
  <si>
    <t xml:space="preserve">RETOS: Puede ser usado en las pruebas de reclutamiento de las empresas de software para el cargo de programador, identificando de forma automática el perfil de los candidatos, como nivel de habilidad y legibilidad, mediante el análisis del código fuente de los programas escritos por ellos.
APLICACIÓN: Sistema automático para identificar el perfil de los programadores, analizando el código fuente de los programas que desarrollaron, evaluando la habilidad en el lenguaje y en la legibilidad.
</t>
  </si>
  <si>
    <t>Extracción de métricas</t>
  </si>
  <si>
    <t>CLUSTERIZACIÓN DE PERFILES DE PROGRAMADOR MEDIANTE EXTRACCIÓN DE METRICAS DE LEGIBILIDAD EN EL CÓDIGO FUENTE</t>
  </si>
  <si>
    <t>11 métricas</t>
  </si>
  <si>
    <t>Clasificación de perfiles de programadores, mediante el análisis del código fuente desarrollado en lenguaje Java, evaluando habilidad en el lenguaje y legibilidad en el código fuente.</t>
  </si>
  <si>
    <t>https://pmd.github.io/</t>
  </si>
  <si>
    <t>Pahal, Ankit; Chillar, Rajender S;</t>
  </si>
  <si>
    <t>Code Readability: A Review of Metrics for Software Quality</t>
  </si>
  <si>
    <t>Pahal, A., &amp; Chillar, R. S. (2017). Code Readability: A Review of Metrics for Software Quality. International Journal of Computer Trends and Technology, 46(1). Retrieved from http://www.ijcttjournal.org</t>
  </si>
  <si>
    <t>India</t>
  </si>
  <si>
    <t>Rohtak University</t>
  </si>
  <si>
    <t>International Journal of Computer Trends and Technology</t>
  </si>
  <si>
    <t>Métricas: ARI, SMOG, FOG, FKI, CLI
Historia de las métricas de legibilidad</t>
  </si>
  <si>
    <t xml:space="preserve"> --</t>
  </si>
  <si>
    <t>Evolución de las métricas de legibilidad</t>
  </si>
  <si>
    <t>REVISIÓN DE LA LITERATURA SOBRE LEGIBILIDAD</t>
  </si>
  <si>
    <t>5 métricas: ARI, SMOG, FOG, FK y CLI</t>
  </si>
  <si>
    <t>Scalabrino, Simone; Bavota, Gabriele; Vendome, Christopher; Linares-Vasquez, Mario; Poshyvanyk, Denys; Oliveto, Rocco;</t>
  </si>
  <si>
    <t>Automatically Assessing Code Understandability</t>
  </si>
  <si>
    <t>Scalabrino, S., Bavota, G., Vendome, C., Linares-Vasquez, M., Poshyvanyk, D., &amp; Oliveto, R. (2019). Automatically Assessing Code Understandability. IEEE Transactions on Software Engineering, 1–1. https://doi.org/10.1109/TSE.2019.2901468</t>
  </si>
  <si>
    <t>Estados Unidos; Colombia; Italia;</t>
  </si>
  <si>
    <t>IEEE Transactions on Software Engineering</t>
  </si>
  <si>
    <t>Habla del modelo de la comprensibilidad y aunque en trabajos previos menciona la legibilidad, esa información ya se tiene de otro documento</t>
  </si>
  <si>
    <t>Scalabrino, Simone; Linares-Vásquez, Mario; Oliveto, Rocco; Poshyvanyk, Denys;</t>
  </si>
  <si>
    <t>A comprehensive model for code readability</t>
  </si>
  <si>
    <t>Scalabrino, S., Linares-Vásquez, M., Oliveto, R., &amp; Poshyvanyk, D. (2018). A comprehensive model for code readability. Journal of Software: Evolution and Process, 30(6), e1958. https://doi.org/10.1002/smr.1958</t>
  </si>
  <si>
    <t>Journal of Software: Evolution and Process</t>
  </si>
  <si>
    <t>CARACTERÍSTICAS: CIC; ITID; NMI; CR; NM; TC; NOC;</t>
  </si>
  <si>
    <t xml:space="preserve">Regresión logística; Aprendizaje de máquina: red de Bayes*, RandomForest*, ML perceptron y SMO; </t>
  </si>
  <si>
    <t>RETOS: Evaluar los modelos en conjuntos de datos de otros lenguajes de programación diferentes a Java.</t>
  </si>
  <si>
    <t>Evolución de la legibilidad del software</t>
  </si>
  <si>
    <t>MODELO INTEGRAL PARA LA LEGIBILIDAD DEL CÓDIGO CON CARACTERÍSTICAS TEXTUALES</t>
  </si>
  <si>
    <t>CIC; ITID; NMI; CR; NM; TC; NOC;</t>
  </si>
  <si>
    <t>MODELO DE CARACTERÍSTICAS TEXTUALES; MODELO COMBINADO (CARACTERÍSTICAS ESTRUCTURALES + TEXTUALES); MODELO UNIFICADO DE CARACTERISTICAS ESTRUCTURALES (BUSE+POSNETT+DORN)</t>
  </si>
  <si>
    <t>https://dibt.unimol.it/report/readability/</t>
  </si>
  <si>
    <t>Scalabrino, Simone; Bavota, Gabriele; Vendome, Christopher; Linares-Vasquez, Mario; Poshyvanyk, Denys; Oliveto, Rocco</t>
  </si>
  <si>
    <t>Automatically assessing code understandability: How far are we?</t>
  </si>
  <si>
    <t>Scalabrino, S., Bavota, G., Vendome, C., Linares-Vasquez, M., Poshyvanyk, D., &amp; Oliveto, R. (2017). Automatically assessing code understandability: How far are we? In 2017 32nd IEEE/ACM International Conference on Automated Software Engineering (ASE) (pp. 417–427). IEEE. https://doi.org/10.1109/ASE.2017.8115654</t>
  </si>
  <si>
    <t>Estados Unidos; Colombia; Italia; Suiza;</t>
  </si>
  <si>
    <t xml:space="preserve">University of Molise; Università della Svizzera italiana; The College of William and Mary; Universidad de los Andes; </t>
  </si>
  <si>
    <t>2017 32nd IEEE/ACM International Conference on Automated Software Engineering (ASE)</t>
  </si>
  <si>
    <t>Ya hay otra versión. Los trabajos previos que menciona de legibilidad ya se tienen en otro documento. Habla del modelo de la comprensibilidad.</t>
  </si>
  <si>
    <t>Improving code readability models with textual features</t>
  </si>
  <si>
    <t>Scalabrino, S., Linares-Vasquez, M., Poshyvanyk, D., &amp; Oliveto, R. (2016). Improving code readability models with textual features. In 2016 IEEE 24th International Conference on Program Comprehension (ICPC) (pp. 1–10). IEEE. https://doi.org/10.1109/ICPC.2016.7503707</t>
  </si>
  <si>
    <t>2016 IEEE 24th International Conference on Program Comprehension (ICPC)</t>
  </si>
  <si>
    <t>Sedano, Todd</t>
  </si>
  <si>
    <t>Code Readability Testing, an Empirical Study</t>
  </si>
  <si>
    <t>Sedano, T. (2016). Code Readability Testing, an Empirical Study. In 2016 IEEE 29th International Conference on Software Engineering Education and Training (CSEET) (pp. 111–117). IEEE. https://doi.org/10.1109/CSEET.2016.36</t>
  </si>
  <si>
    <t>Carnegie Mellon University</t>
  </si>
  <si>
    <t>2016 IEEE 29th International Conference on Software Engineering Education and Training (CSEET)</t>
  </si>
  <si>
    <t>CARACTERÍSTICAS: nombres de las variables, nombres de los métodos, duplicación del código, longitud de línea.</t>
  </si>
  <si>
    <t>APLICACIÓN: Pruebas de legibilidad del software para el aprendizaje.</t>
  </si>
  <si>
    <t>ENSEÑANZA DE LA LEGIBILIDAD EN LAS INSTITUCIONES EDUCATIVAS</t>
  </si>
  <si>
    <t>Enseñanza de la legibilidad.
mejorar los nombres de las variables, mejorar los nombres de los métodos, crear nuevos métodos para reducir la duplicación del código, simplificar las condiciones y estructuras, y simplificar las condiciones del bucle.</t>
  </si>
  <si>
    <t>http://sedano.org/toddsedano/2013/02/19/improving-code-readability-turning-comments-into-methods.html</t>
  </si>
  <si>
    <t>Trockman, Asher; Cates, Keenen; Mozina, Mark; Nguyen,Tuan; Kästner, Christian; Vasilescu, Bogdan;</t>
  </si>
  <si>
    <t>Automatically Assessing Code Understandability, Reanalyzed: Combined Metrics Matter</t>
  </si>
  <si>
    <t>Trockman, A., Cates, K., Mozina, M., Nguyen, T., Kästner, C., &amp; Vasilescu, B. (2018). Automatically Assessing Code Understandability, Reanalyzed: Combined Metrics Matter. In Proceedings of the 15th International Conference on Mining Software Repositories - MSR ’18 (pp. 314–318). New York, New York, USA: ACM Press. https://doi.org/10.1145/3196398.3196441</t>
  </si>
  <si>
    <t>University of Evansville; Carnegie Mellon University;</t>
  </si>
  <si>
    <t>Proceedings of the 15th International Conference on Mining Software Repositories - MSR '18</t>
  </si>
  <si>
    <t>Replica el modelo de comprensibilidad de Scalabrino, con el enfoque de un conjunto de características para la clasificación.</t>
  </si>
  <si>
    <t>Wulff-Jensen, Andreas; Ruder, Kevin; Triantafyllou, Evangelia; Bruni, Luis Emilio;</t>
  </si>
  <si>
    <t>Gaze Strategies Can Reveal the Impact of Source Code Features on the Cognitive Load of Novice Programmers</t>
  </si>
  <si>
    <t>Wulff-Jensen, A., Ruder, K., Triantafyllou, E., &amp; Bruni, L. E. (2019). Gaze Strategies Can Reveal the Impact of Source Code Features on the Cognitive Load of Novice Programmers. https://doi.org/10.1007/978-3-319-94866-9_9</t>
  </si>
  <si>
    <t>Dinamarca</t>
  </si>
  <si>
    <t>Aalborg University</t>
  </si>
  <si>
    <t>Working Paper</t>
  </si>
  <si>
    <t>Springer International Publishing AG, part of Springer Nature 2019</t>
  </si>
  <si>
    <t>CARACTERÍSTICAS: Estructurales y Textuales.</t>
  </si>
  <si>
    <t>Seguimiento ocular, evaluando la carga cognitiva con la pupilometría, velocidad Saccade, duración de la fijación y dirección</t>
  </si>
  <si>
    <t>APLICACIÓN: Evaluar el impacto de las características de legibilidad del código fuente en la carga cognitiva del lector.</t>
  </si>
  <si>
    <t>Processing (Java)</t>
  </si>
  <si>
    <t>Técnica de seguimiento ocular y extracción de sus parámetros.</t>
  </si>
  <si>
    <t>Xu, Weifeng; Xu, Dianxiang; Deng, Lin;</t>
  </si>
  <si>
    <t>Measurement of Source Code Readability Using Word Concreteness and Memory Retention of Variable Names</t>
  </si>
  <si>
    <t>Xu, W., Xu, D., &amp; Deng, L. (2017). Measurement of Source Code Readability Using Word Concreteness and Memory Retention of Variable Names. In 2017 IEEE 41st Annual Computer Software and Applications Conference (COMPSAC) (pp. 33–38). IEEE. https://doi.org/10.1109/COMPSAC.2017.166</t>
  </si>
  <si>
    <t>Bowie State University; Boise State University; Towosn University;</t>
  </si>
  <si>
    <t>2017 IEEE 41st Annual Computer Software and Applications Conference (COMPSAC)</t>
  </si>
  <si>
    <t>MÉTRICAS: Legibilidad de la variable, legibilidad del método, legibilidad de la clase, legibilidad del programa.</t>
  </si>
  <si>
    <t>WCRM: concreción de palabras y retención de memoria de nombres de variable.</t>
  </si>
  <si>
    <t>modelo</t>
  </si>
  <si>
    <t>MODELO DE LEGIBILIDAD BASADO EN WCMR Y NO EN CARACTERISTICAS</t>
  </si>
  <si>
    <t>ENFOQUE BASADO EN WCRM</t>
  </si>
  <si>
    <t>4 métricas: legibilidad de la variable, del método, de la clase y del programa</t>
  </si>
  <si>
    <t>MODELO BASADO EN WCRM</t>
  </si>
  <si>
    <t>Para segmentación de palabras en Inglés:
https://pypi.org/project/wordsegment/
Para calcular legibilidad:
https://github.com/Bowie-State-University/ReadablilityCaculate</t>
  </si>
  <si>
    <t xml:space="preserve">Lista completa de abreviaciones: 
https://raw.githubusercontent.com/Bowie-State-University/CS-Courses/master/research/UnigramAnalysisDataPaper/topAbbWordPair.txt
Lista de unigrams:
https://raw.githubusercontent.com/Bowie-State-University/CS-Courses/master/research/variables/varNameAll/unigram/unigramAll.txt.txt
</t>
  </si>
  <si>
    <t>Buse, Raymond P L; Weimer, Westley R;</t>
  </si>
  <si>
    <t>Learning a Metric for Code Readability</t>
  </si>
  <si>
    <t>Buse, R. P. L., &amp; Weimer, W. R. (2010). Learning a Metric for Code Readability. IEEE Transactions on Software Engineering, 36(4), 546–558. https://doi.org/10.1109/TSE.2009.70</t>
  </si>
  <si>
    <t>University Virginia; University of California;</t>
  </si>
  <si>
    <t>558 IEEE TRANSACTIONS ON SOFTWARE ENGINEERING, VOL. 36, NO. 4</t>
  </si>
  <si>
    <t>MODELO DE LEGIBILIDAD</t>
  </si>
  <si>
    <t>CARACTERÍSTICAS ESTRUCTURALES</t>
  </si>
  <si>
    <t>Butler, S; Wermelinger, M; Yijun Yu; Sharp, H;</t>
  </si>
  <si>
    <t>Exploring the Influence of Identifier Names on Code Quality: An Empirical Study</t>
  </si>
  <si>
    <t>Butler, S., Wermelinger, M., Yijun Yu, &amp; Sharp, H. (2010). Exploring the Influence of Identifier Names on Code Quality: An Empirical Study. In 2010 14th European Conference on Software Maintenance and Reengineering (pp. 156–165). IEEE. https://doi.org/10.1109/CSMR.2010.27</t>
  </si>
  <si>
    <t>Reino Unido</t>
  </si>
  <si>
    <t>The Open University</t>
  </si>
  <si>
    <t>2010 14th European Conference on Software Maintenance and Reengineering</t>
  </si>
  <si>
    <t>CARACTERÍSTICAS: NOMBRES DE LOS IDENTIFICADORES</t>
  </si>
  <si>
    <t>Dorn, Jonathan</t>
  </si>
  <si>
    <t>A General Software Readability Model</t>
  </si>
  <si>
    <t>Dorn, J. (2012). A General Software Readability Model. Retrieved from http://web.eecs.umich.edu/~weimerw/students/dorn-mcs-paper.pdf</t>
  </si>
  <si>
    <t>University of Virginia</t>
  </si>
  <si>
    <t>Posnett, Daryl; Hindle, Abram; Devanbu, Premkumar;</t>
  </si>
  <si>
    <t>A simpler model of software readability</t>
  </si>
  <si>
    <t>Posnett, D., Hindle, A., &amp; Devanbu, P. (2011). A simpler model of software readability. In Proceeding of the 8th working conference on Mining software repositories - MSR ’11 (p. 73). New York, New York, USA: ACM Press. https://doi.org/10.1145/1985441.1985454</t>
  </si>
  <si>
    <t>University of California</t>
  </si>
  <si>
    <t>Sampaio, Isabel Braga; Barbosa, Luis;</t>
  </si>
  <si>
    <t>Software readability practices and the importance of their teaching</t>
  </si>
  <si>
    <t>Sampaio, I. B., &amp; Barbosa, L. (2016). Software readability practices and the importance of their teaching. In 2016 7th International Conference on Information and Communication Systems (ICICS) (pp. 304–309). IEEE. https://doi.org/10.1109/IACS.2016.7476069</t>
  </si>
  <si>
    <t>University of Tr´as-os-Montes and Alto Douro; Institute of Engineering of Porto; Polytechnic Institute of Porto;</t>
  </si>
  <si>
    <t>2016 7th International Conference on Information and Communication Systems (ICICS)</t>
  </si>
  <si>
    <t>buenas practicas para la legibilidad del software para ser usada en POO</t>
  </si>
  <si>
    <t>Italia; Suiza; Estados Unidos; Colombia;</t>
  </si>
  <si>
    <t>CARACTERÍSTICAS TEXTUALES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</si>
</sst>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3">
    <font>
      <sz val="10.0"/>
      <color rgb="FF000000"/>
      <name val="Arial"/>
    </font>
    <font>
      <color theme="1"/>
      <name val="Arial"/>
    </font>
    <font>
      <b/>
      <color theme="1"/>
      <name val="Arial"/>
    </font>
    <font>
      <b/>
      <color rgb="FF000000"/>
      <name val="Arial"/>
    </font>
    <font/>
    <font>
      <sz val="11.0"/>
      <color rgb="FF000000"/>
      <name val="Arial"/>
    </font>
    <font>
      <sz val="11.0"/>
      <color rgb="FF000000"/>
      <name val="Inconsolata"/>
    </font>
    <font>
      <u/>
      <color rgb="FF0000FF"/>
      <name val="Arial"/>
    </font>
    <font>
      <u/>
      <color rgb="FF0000FF"/>
    </font>
    <font>
      <color rgb="FF000000"/>
      <name val="Roboto"/>
    </font>
    <font>
      <color rgb="FF000000"/>
      <name val="Arial"/>
    </font>
    <font>
      <u/>
      <color rgb="FF0000FF"/>
      <name val="Arial"/>
    </font>
    <font>
      <name val="Arial"/>
    </font>
  </fonts>
  <fills count="12">
    <fill>
      <patternFill patternType="none"/>
    </fill>
    <fill>
      <patternFill patternType="lightGray"/>
    </fill>
    <fill>
      <patternFill patternType="solid">
        <fgColor rgb="FFFFFFFF"/>
        <bgColor rgb="FFFFFFFF"/>
      </patternFill>
    </fill>
    <fill>
      <patternFill patternType="solid">
        <fgColor rgb="FF9FC5E8"/>
        <bgColor rgb="FF9FC5E8"/>
      </patternFill>
    </fill>
    <fill>
      <patternFill patternType="solid">
        <fgColor rgb="FFB6D7A8"/>
        <bgColor rgb="FFB6D7A8"/>
      </patternFill>
    </fill>
    <fill>
      <patternFill patternType="solid">
        <fgColor rgb="FFD9D2E9"/>
        <bgColor rgb="FFD9D2E9"/>
      </patternFill>
    </fill>
    <fill>
      <patternFill patternType="solid">
        <fgColor rgb="FFC9DAF8"/>
        <bgColor rgb="FFC9DAF8"/>
      </patternFill>
    </fill>
    <fill>
      <patternFill patternType="solid">
        <fgColor rgb="FFEAD1DC"/>
        <bgColor rgb="FFEAD1DC"/>
      </patternFill>
    </fill>
    <fill>
      <patternFill patternType="solid">
        <fgColor rgb="FF00FF00"/>
        <bgColor rgb="FF00FF00"/>
      </patternFill>
    </fill>
    <fill>
      <patternFill patternType="solid">
        <fgColor rgb="FF999999"/>
        <bgColor rgb="FF999999"/>
      </patternFill>
    </fill>
    <fill>
      <patternFill patternType="solid">
        <fgColor rgb="FFFF0000"/>
        <bgColor rgb="FFFF0000"/>
      </patternFill>
    </fill>
    <fill>
      <patternFill patternType="solid">
        <fgColor theme="4"/>
        <bgColor theme="4"/>
      </patternFill>
    </fill>
  </fills>
  <borders count="9">
    <border/>
    <border>
      <right/>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2" fontId="1" numFmtId="0" xfId="0" applyAlignment="1" applyFill="1" applyFont="1">
      <alignment vertical="bottom"/>
    </xf>
    <xf borderId="1" fillId="0" fontId="2" numFmtId="0" xfId="0" applyAlignment="1" applyBorder="1" applyFont="1">
      <alignment shrinkToFit="0" vertical="bottom" wrapText="0"/>
    </xf>
    <xf borderId="0" fillId="0" fontId="1" numFmtId="0" xfId="0" applyAlignment="1" applyFont="1">
      <alignment vertical="bottom"/>
    </xf>
    <xf borderId="0" fillId="0" fontId="1" numFmtId="0" xfId="0" applyAlignment="1" applyFont="1">
      <alignment readingOrder="0"/>
    </xf>
    <xf borderId="2" fillId="0" fontId="1" numFmtId="0" xfId="0" applyAlignment="1" applyBorder="1" applyFont="1">
      <alignment vertical="bottom"/>
    </xf>
    <xf borderId="0" fillId="2" fontId="2" numFmtId="0" xfId="0" applyAlignment="1" applyFont="1">
      <alignment horizontal="center" vertical="bottom"/>
    </xf>
    <xf borderId="3" fillId="3" fontId="3" numFmtId="0" xfId="0" applyAlignment="1" applyBorder="1" applyFill="1" applyFont="1">
      <alignment vertical="bottom"/>
    </xf>
    <xf borderId="0" fillId="2" fontId="2" numFmtId="0" xfId="0" applyAlignment="1" applyFont="1">
      <alignment vertical="bottom"/>
    </xf>
    <xf borderId="4" fillId="4" fontId="3" numFmtId="0" xfId="0" applyAlignment="1" applyBorder="1" applyFill="1" applyFont="1">
      <alignment vertical="bottom"/>
    </xf>
    <xf borderId="5" fillId="0" fontId="1" numFmtId="0" xfId="0" applyAlignment="1" applyBorder="1" applyFont="1">
      <alignment horizontal="right" vertical="bottom"/>
    </xf>
    <xf borderId="4" fillId="5" fontId="2" numFmtId="0" xfId="0" applyAlignment="1" applyBorder="1" applyFill="1" applyFont="1">
      <alignment vertical="bottom"/>
    </xf>
    <xf borderId="5" fillId="0" fontId="1" numFmtId="0" xfId="0" applyAlignment="1" applyBorder="1" applyFont="1">
      <alignment vertical="bottom"/>
    </xf>
    <xf borderId="0" fillId="2" fontId="1" numFmtId="0" xfId="0" applyFont="1"/>
    <xf borderId="3" fillId="0" fontId="1" numFmtId="0" xfId="0" applyAlignment="1" applyBorder="1" applyFont="1">
      <alignment vertical="bottom"/>
    </xf>
    <xf borderId="6" fillId="0" fontId="1" numFmtId="0" xfId="0" applyAlignment="1" applyBorder="1" applyFont="1">
      <alignment vertical="bottom"/>
    </xf>
    <xf borderId="4" fillId="0" fontId="1" numFmtId="0" xfId="0" applyAlignment="1" applyBorder="1" applyFont="1">
      <alignment horizontal="right" vertical="bottom"/>
    </xf>
    <xf borderId="7" fillId="0" fontId="2" numFmtId="0" xfId="0" applyAlignment="1" applyBorder="1" applyFont="1">
      <alignment horizontal="center" vertical="bottom"/>
    </xf>
    <xf borderId="7" fillId="0" fontId="4" numFmtId="0" xfId="0" applyBorder="1" applyFont="1"/>
    <xf borderId="6" fillId="0" fontId="4" numFmtId="0" xfId="0" applyBorder="1" applyFont="1"/>
    <xf borderId="6" fillId="0" fontId="2" numFmtId="0" xfId="0" applyAlignment="1" applyBorder="1" applyFont="1">
      <alignment horizontal="center" vertical="bottom"/>
    </xf>
    <xf borderId="7" fillId="6" fontId="2" numFmtId="0" xfId="0" applyAlignment="1" applyBorder="1" applyFill="1" applyFont="1">
      <alignment horizontal="center" vertical="bottom"/>
    </xf>
    <xf borderId="6" fillId="7" fontId="2" numFmtId="0" xfId="0" applyAlignment="1" applyBorder="1" applyFill="1" applyFont="1">
      <alignment readingOrder="0" vertical="bottom"/>
    </xf>
    <xf borderId="6" fillId="7" fontId="2" numFmtId="0" xfId="0" applyAlignment="1" applyBorder="1" applyFont="1">
      <alignment vertical="bottom"/>
    </xf>
    <xf borderId="8" fillId="0" fontId="1" numFmtId="0" xfId="0" applyAlignment="1" applyBorder="1" applyFont="1">
      <alignment shrinkToFit="0" vertical="bottom" wrapText="0"/>
    </xf>
    <xf borderId="8" fillId="0" fontId="1" numFmtId="0" xfId="0" applyAlignment="1" applyBorder="1" applyFont="1">
      <alignment vertical="bottom"/>
    </xf>
    <xf borderId="4" fillId="0" fontId="1" numFmtId="0" xfId="0" applyAlignment="1" applyBorder="1" applyFont="1">
      <alignment vertical="bottom"/>
    </xf>
    <xf borderId="0" fillId="0" fontId="2" numFmtId="0" xfId="0" applyAlignment="1" applyFont="1">
      <alignment readingOrder="0"/>
    </xf>
    <xf borderId="7" fillId="7" fontId="2" numFmtId="0" xfId="0" applyAlignment="1" applyBorder="1" applyFont="1">
      <alignment horizontal="center" readingOrder="0" vertical="bottom"/>
    </xf>
    <xf borderId="6" fillId="7" fontId="2" numFmtId="0" xfId="0" applyAlignment="1" applyBorder="1" applyFont="1">
      <alignment horizontal="center" readingOrder="0" vertical="bottom"/>
    </xf>
    <xf borderId="0" fillId="2" fontId="5" numFmtId="0" xfId="0" applyAlignment="1" applyFont="1">
      <alignment readingOrder="0"/>
    </xf>
    <xf borderId="6" fillId="7" fontId="2" numFmtId="0" xfId="0" applyAlignment="1" applyBorder="1" applyFont="1">
      <alignment horizontal="center" vertical="bottom"/>
    </xf>
    <xf borderId="7" fillId="7" fontId="2" numFmtId="0" xfId="0" applyAlignment="1" applyBorder="1" applyFont="1">
      <alignment horizontal="center" vertical="bottom"/>
    </xf>
    <xf borderId="0" fillId="2" fontId="6" numFmtId="0" xfId="0" applyAlignment="1" applyFont="1">
      <alignment readingOrder="0"/>
    </xf>
    <xf borderId="4" fillId="0" fontId="2" numFmtId="0" xfId="0" applyAlignment="1" applyBorder="1" applyFont="1">
      <alignment vertical="bottom"/>
    </xf>
    <xf borderId="5" fillId="0" fontId="2" numFmtId="0" xfId="0" applyAlignment="1" applyBorder="1" applyFont="1">
      <alignment readingOrder="0" vertical="bottom"/>
    </xf>
    <xf borderId="5" fillId="0" fontId="2" numFmtId="0" xfId="0" applyAlignment="1" applyBorder="1" applyFont="1">
      <alignment vertical="bottom"/>
    </xf>
    <xf borderId="0" fillId="0" fontId="1" numFmtId="0" xfId="0" applyFont="1"/>
    <xf borderId="5" fillId="8" fontId="2" numFmtId="0" xfId="0" applyAlignment="1" applyBorder="1" applyFill="1" applyFont="1">
      <alignment readingOrder="0" vertical="bottom"/>
    </xf>
    <xf borderId="5" fillId="2" fontId="3" numFmtId="0" xfId="0" applyAlignment="1" applyBorder="1" applyFont="1">
      <alignment readingOrder="0" vertical="bottom"/>
    </xf>
    <xf borderId="8" fillId="0" fontId="2" numFmtId="0" xfId="0" applyAlignment="1" applyBorder="1" applyFont="1">
      <alignment shrinkToFit="0" vertical="bottom" wrapText="0"/>
    </xf>
    <xf borderId="0" fillId="0" fontId="1" numFmtId="0" xfId="0" applyAlignment="1" applyFont="1">
      <alignment readingOrder="0" vertical="bottom"/>
    </xf>
    <xf borderId="5" fillId="0" fontId="1" numFmtId="164" xfId="0" applyAlignment="1" applyBorder="1" applyFont="1" applyNumberFormat="1">
      <alignment horizontal="right" readingOrder="0" vertical="bottom"/>
    </xf>
    <xf borderId="5" fillId="0" fontId="1" numFmtId="0" xfId="0" applyAlignment="1" applyBorder="1" applyFont="1">
      <alignment horizontal="right" readingOrder="0" vertical="bottom"/>
    </xf>
    <xf borderId="5" fillId="0" fontId="1" numFmtId="0" xfId="0" applyAlignment="1" applyBorder="1" applyFont="1">
      <alignment readingOrder="0" vertical="bottom"/>
    </xf>
    <xf borderId="5" fillId="0" fontId="1" numFmtId="164" xfId="0" applyAlignment="1" applyBorder="1" applyFont="1" applyNumberFormat="1">
      <alignment horizontal="right" vertical="bottom"/>
    </xf>
    <xf borderId="3" fillId="2" fontId="1" numFmtId="0" xfId="0" applyAlignment="1" applyBorder="1" applyFont="1">
      <alignment readingOrder="0" vertical="bottom"/>
    </xf>
    <xf borderId="5" fillId="2" fontId="1" numFmtId="0" xfId="0" applyAlignment="1" applyBorder="1" applyFont="1">
      <alignment readingOrder="0" vertical="bottom"/>
    </xf>
    <xf borderId="5" fillId="9" fontId="1" numFmtId="0" xfId="0" applyAlignment="1" applyBorder="1" applyFill="1" applyFont="1">
      <alignment readingOrder="0" vertical="bottom"/>
    </xf>
    <xf borderId="3" fillId="2" fontId="1" numFmtId="0" xfId="0" applyAlignment="1" applyBorder="1" applyFont="1">
      <alignment readingOrder="0" shrinkToFit="0" vertical="bottom" wrapText="0"/>
    </xf>
    <xf borderId="2" fillId="2" fontId="1" numFmtId="0" xfId="0" applyAlignment="1" applyBorder="1" applyFont="1">
      <alignment readingOrder="0" vertical="bottom"/>
    </xf>
    <xf borderId="2" fillId="9" fontId="1" numFmtId="0" xfId="0" applyAlignment="1" applyBorder="1" applyFont="1">
      <alignment readingOrder="0" shrinkToFit="0" vertical="bottom" wrapText="0"/>
    </xf>
    <xf borderId="8" fillId="9" fontId="1" numFmtId="0" xfId="0" applyAlignment="1" applyBorder="1" applyFont="1">
      <alignment shrinkToFit="0" vertical="bottom" wrapText="0"/>
    </xf>
    <xf borderId="8" fillId="9" fontId="1" numFmtId="0" xfId="0" applyAlignment="1" applyBorder="1" applyFont="1">
      <alignment readingOrder="0" shrinkToFit="0" vertical="bottom" wrapText="0"/>
    </xf>
    <xf borderId="5" fillId="9" fontId="7" numFmtId="0" xfId="0" applyAlignment="1" applyBorder="1" applyFont="1">
      <alignment readingOrder="0" vertical="bottom"/>
    </xf>
    <xf borderId="0" fillId="9" fontId="8" numFmtId="0" xfId="0" applyAlignment="1" applyFont="1">
      <alignment readingOrder="0"/>
    </xf>
    <xf borderId="0" fillId="2" fontId="9" numFmtId="0" xfId="0" applyAlignment="1" applyFont="1">
      <alignment readingOrder="0"/>
    </xf>
    <xf borderId="2" fillId="9" fontId="1" numFmtId="0" xfId="0" applyAlignment="1" applyBorder="1" applyFont="1">
      <alignment readingOrder="0" vertical="bottom"/>
    </xf>
    <xf borderId="1" fillId="0" fontId="1" numFmtId="0" xfId="0" applyAlignment="1" applyBorder="1" applyFont="1">
      <alignment vertical="bottom"/>
    </xf>
    <xf borderId="4" fillId="10" fontId="1" numFmtId="0" xfId="0" applyAlignment="1" applyBorder="1" applyFill="1" applyFont="1">
      <alignment horizontal="right" vertical="bottom"/>
    </xf>
    <xf borderId="5" fillId="10" fontId="1" numFmtId="164" xfId="0" applyAlignment="1" applyBorder="1" applyFont="1" applyNumberFormat="1">
      <alignment horizontal="right" readingOrder="0" vertical="bottom"/>
    </xf>
    <xf borderId="5" fillId="10" fontId="1" numFmtId="0" xfId="0" applyAlignment="1" applyBorder="1" applyFont="1">
      <alignment horizontal="right" readingOrder="0" vertical="bottom"/>
    </xf>
    <xf borderId="0" fillId="10" fontId="1" numFmtId="0" xfId="0" applyAlignment="1" applyFont="1">
      <alignment readingOrder="0"/>
    </xf>
    <xf borderId="5" fillId="10" fontId="1" numFmtId="0" xfId="0" applyAlignment="1" applyBorder="1" applyFont="1">
      <alignment vertical="bottom"/>
    </xf>
    <xf borderId="5" fillId="10" fontId="1" numFmtId="0" xfId="0" applyAlignment="1" applyBorder="1" applyFont="1">
      <alignment readingOrder="0" vertical="bottom"/>
    </xf>
    <xf borderId="5" fillId="10" fontId="1" numFmtId="0" xfId="0" applyAlignment="1" applyBorder="1" applyFont="1">
      <alignment horizontal="right" vertical="bottom"/>
    </xf>
    <xf borderId="5" fillId="10" fontId="1" numFmtId="164" xfId="0" applyAlignment="1" applyBorder="1" applyFont="1" applyNumberFormat="1">
      <alignment horizontal="right" vertical="bottom"/>
    </xf>
    <xf borderId="5" fillId="10" fontId="1" numFmtId="164" xfId="0" applyAlignment="1" applyBorder="1" applyFont="1" applyNumberFormat="1">
      <alignment readingOrder="0" vertical="bottom"/>
    </xf>
    <xf borderId="3" fillId="10" fontId="1" numFmtId="0" xfId="0" applyAlignment="1" applyBorder="1" applyFont="1">
      <alignment readingOrder="0" vertical="bottom"/>
    </xf>
    <xf borderId="0" fillId="10" fontId="1" numFmtId="0" xfId="0" applyAlignment="1" applyFont="1">
      <alignment readingOrder="0" vertical="bottom"/>
    </xf>
    <xf borderId="0" fillId="10" fontId="1" numFmtId="0" xfId="0" applyAlignment="1" applyFont="1">
      <alignment vertical="bottom"/>
    </xf>
    <xf borderId="0" fillId="10" fontId="1" numFmtId="0" xfId="0" applyFont="1"/>
    <xf borderId="5" fillId="0" fontId="1" numFmtId="164" xfId="0" applyAlignment="1" applyBorder="1" applyFont="1" applyNumberFormat="1">
      <alignment readingOrder="0" vertical="bottom"/>
    </xf>
    <xf borderId="5" fillId="0" fontId="1" numFmtId="165" xfId="0" applyAlignment="1" applyBorder="1" applyFont="1" applyNumberFormat="1">
      <alignment readingOrder="0" vertical="bottom"/>
    </xf>
    <xf borderId="5" fillId="2" fontId="1" numFmtId="0" xfId="0" applyAlignment="1" applyBorder="1" applyFont="1">
      <alignment vertical="bottom"/>
    </xf>
    <xf borderId="0" fillId="9" fontId="10" numFmtId="0" xfId="0" applyAlignment="1" applyFont="1">
      <alignment horizontal="left" readingOrder="0"/>
    </xf>
    <xf borderId="0" fillId="9" fontId="1" numFmtId="0" xfId="0" applyAlignment="1" applyFont="1">
      <alignment readingOrder="0"/>
    </xf>
    <xf borderId="5" fillId="10" fontId="1" numFmtId="165" xfId="0" applyAlignment="1" applyBorder="1" applyFont="1" applyNumberFormat="1">
      <alignment readingOrder="0" vertical="bottom"/>
    </xf>
    <xf borderId="5" fillId="0" fontId="11" numFmtId="0" xfId="0" applyAlignment="1" applyBorder="1" applyFont="1">
      <alignment readingOrder="0" vertical="bottom"/>
    </xf>
    <xf borderId="4" fillId="8" fontId="1" numFmtId="0" xfId="0" applyAlignment="1" applyBorder="1" applyFont="1">
      <alignment horizontal="right" vertical="bottom"/>
    </xf>
    <xf borderId="0" fillId="9" fontId="5" numFmtId="0" xfId="0" applyAlignment="1" applyFont="1">
      <alignment readingOrder="0"/>
    </xf>
    <xf borderId="3" fillId="0" fontId="12" numFmtId="0" xfId="0" applyAlignment="1" applyBorder="1" applyFont="1">
      <alignment vertical="bottom"/>
    </xf>
    <xf borderId="3" fillId="11" fontId="4" numFmtId="0" xfId="0" applyAlignment="1" applyBorder="1" applyFill="1" applyFont="1">
      <alignment readingOrder="0"/>
    </xf>
    <xf borderId="3" fillId="0" fontId="4" numFmtId="0" xfId="0" applyAlignment="1" applyBorder="1" applyFont="1">
      <alignment readingOrder="0"/>
    </xf>
    <xf borderId="3" fillId="0" fontId="1" numFmtId="0" xfId="0" applyBorder="1" applyFont="1"/>
    <xf borderId="3" fillId="0" fontId="12" numFmtId="0" xfId="0" applyAlignment="1" applyBorder="1" applyFont="1">
      <alignment readingOrder="0" vertical="bottom"/>
    </xf>
    <xf borderId="3" fillId="9" fontId="12" numFmtId="0" xfId="0" applyAlignment="1" applyBorder="1" applyFont="1">
      <alignment readingOrder="0" vertical="bottom"/>
    </xf>
    <xf borderId="3" fillId="9" fontId="4" numFmtId="0" xfId="0" applyAlignment="1" applyBorder="1" applyFont="1">
      <alignment readingOrder="0"/>
    </xf>
    <xf borderId="3" fillId="11" fontId="12"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CityU-QingMi/DeepCRM" TargetMode="External"/><Relationship Id="rId10" Type="http://schemas.openxmlformats.org/officeDocument/2006/relationships/hyperlink" Target="https://github.com/CityU-QingMi/DeepCRM/tree/master/Code%20Snippet%20Repository" TargetMode="External"/><Relationship Id="rId13" Type="http://schemas.openxmlformats.org/officeDocument/2006/relationships/hyperlink" Target="https://dibt.unimol.it/report/readability/" TargetMode="External"/><Relationship Id="rId12" Type="http://schemas.openxmlformats.org/officeDocument/2006/relationships/hyperlink" Target="https://pmd.github.io/" TargetMode="External"/><Relationship Id="rId1" Type="http://schemas.openxmlformats.org/officeDocument/2006/relationships/comments" Target="../comments1.xml"/><Relationship Id="rId2" Type="http://schemas.openxmlformats.org/officeDocument/2006/relationships/hyperlink" Target="https://github.com/zibranm/dataset" TargetMode="External"/><Relationship Id="rId3" Type="http://schemas.openxmlformats.org/officeDocument/2006/relationships/hyperlink" Target="https://github.com/ipeirotis/ReadabilityMetrics" TargetMode="External"/><Relationship Id="rId4" Type="http://schemas.openxmlformats.org/officeDocument/2006/relationships/hyperlink" Target="http://groups.inf.ed.ac.uk/cup/naturalize/" TargetMode="External"/><Relationship Id="rId9" Type="http://schemas.openxmlformats.org/officeDocument/2006/relationships/hyperlink" Target="https://wordnet.princeton.edu/" TargetMode="External"/><Relationship Id="rId15" Type="http://schemas.openxmlformats.org/officeDocument/2006/relationships/hyperlink" Target="http://sedano.org/toddsedano/2013/02/19/improving-code-readability-turning-comments-into-methods.html" TargetMode="External"/><Relationship Id="rId14" Type="http://schemas.openxmlformats.org/officeDocument/2006/relationships/hyperlink" Target="https://dibt.unimol.it/report/readability/"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s://github.com/roncoleman125/Pretty" TargetMode="External"/><Relationship Id="rId6" Type="http://schemas.openxmlformats.org/officeDocument/2006/relationships/hyperlink" Target="https://github.com/ipeirotis/ReadabilityMetrics" TargetMode="External"/><Relationship Id="rId7" Type="http://schemas.openxmlformats.org/officeDocument/2006/relationships/hyperlink" Target="https://github.com/Smfakhoury/fNIRS-and-Cognitive-Load" TargetMode="External"/><Relationship Id="rId8" Type="http://schemas.openxmlformats.org/officeDocument/2006/relationships/hyperlink" Target="https://reticulaplugin.github.i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3.43"/>
    <col customWidth="1" min="2" max="2" width="11.86"/>
    <col customWidth="1" min="3" max="3" width="9.57"/>
    <col customWidth="1" min="4" max="4" width="7.43"/>
    <col customWidth="1" min="5" max="5" width="23.29"/>
    <col customWidth="1" min="6" max="6" width="38.57"/>
    <col customWidth="1" min="7" max="7" width="24.14"/>
    <col customWidth="1" min="8" max="8" width="5.86"/>
    <col customWidth="1" min="9" max="12" width="18.86"/>
    <col customWidth="1" min="13" max="13" width="12.43"/>
    <col customWidth="1" min="14" max="14" width="11.57"/>
    <col customWidth="1" min="15" max="15" width="11.29"/>
    <col customWidth="1" min="16" max="17" width="4.86"/>
    <col customWidth="1" min="18" max="18" width="5.14"/>
    <col customWidth="1" min="19" max="19" width="4.86"/>
    <col customWidth="1" min="20" max="22" width="4.71"/>
    <col customWidth="1" min="23" max="26" width="5.14"/>
    <col customWidth="1" min="27" max="27" width="7.57"/>
    <col customWidth="1" min="28" max="28" width="32.57"/>
    <col customWidth="1" min="29" max="29" width="25.43"/>
    <col customWidth="1" min="30" max="30" width="26.43"/>
    <col customWidth="1" min="31" max="31" width="2.86"/>
    <col customWidth="1" min="32" max="32" width="7.71"/>
    <col customWidth="1" min="33" max="33" width="6.43"/>
    <col customWidth="1" min="34" max="34" width="21.14"/>
    <col customWidth="1" min="35" max="37" width="19.14"/>
    <col customWidth="1" min="44" max="44" width="15.71"/>
  </cols>
  <sheetData>
    <row r="1">
      <c r="A1" s="1"/>
      <c r="B1" s="1"/>
      <c r="C1" s="1"/>
      <c r="D1" s="1"/>
      <c r="E1" s="6"/>
      <c r="F1" s="6"/>
      <c r="G1" s="6"/>
      <c r="H1" s="6"/>
      <c r="I1" s="6"/>
      <c r="J1" s="6"/>
      <c r="K1" s="6"/>
      <c r="L1" s="6"/>
      <c r="M1" s="6"/>
      <c r="N1" s="6"/>
      <c r="O1" s="6"/>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1"/>
      <c r="AW1" s="1"/>
      <c r="AX1" s="1"/>
      <c r="AY1" s="1"/>
      <c r="AZ1" s="1"/>
      <c r="BA1" s="1"/>
      <c r="BB1" s="1"/>
      <c r="BC1" s="13"/>
    </row>
    <row r="2">
      <c r="A2" s="14"/>
      <c r="B2" s="15"/>
      <c r="C2" s="15"/>
      <c r="D2" s="15"/>
      <c r="E2" s="17" t="s">
        <v>16</v>
      </c>
      <c r="F2" s="18"/>
      <c r="G2" s="18"/>
      <c r="H2" s="18"/>
      <c r="I2" s="19"/>
      <c r="J2" s="20"/>
      <c r="K2" s="20"/>
      <c r="L2" s="20"/>
      <c r="M2" s="21" t="s">
        <v>21</v>
      </c>
      <c r="N2" s="18"/>
      <c r="O2" s="19"/>
      <c r="P2" s="22" t="s">
        <v>23</v>
      </c>
      <c r="Q2" s="23"/>
      <c r="R2" s="23"/>
      <c r="S2" s="23"/>
      <c r="T2" s="23"/>
      <c r="U2" s="23"/>
      <c r="V2" s="23"/>
      <c r="W2" s="23"/>
      <c r="X2" s="23"/>
      <c r="Y2" s="23"/>
      <c r="Z2" s="23"/>
      <c r="AA2" s="23"/>
      <c r="AB2" s="28" t="s">
        <v>31</v>
      </c>
      <c r="AC2" s="18"/>
      <c r="AD2" s="19"/>
      <c r="AE2" s="28" t="s">
        <v>39</v>
      </c>
      <c r="AF2" s="18"/>
      <c r="AG2" s="19"/>
      <c r="AH2" s="29"/>
      <c r="AI2" s="31"/>
      <c r="AJ2" s="31"/>
      <c r="AK2" s="32" t="s">
        <v>55</v>
      </c>
      <c r="AL2" s="18"/>
      <c r="AM2" s="18"/>
      <c r="AN2" s="18"/>
      <c r="AO2" s="18"/>
      <c r="AP2" s="18"/>
      <c r="AQ2" s="18"/>
      <c r="AR2" s="18"/>
      <c r="AS2" s="18"/>
      <c r="AT2" s="18"/>
      <c r="AU2" s="19"/>
      <c r="AV2" s="3"/>
      <c r="AW2" s="3"/>
      <c r="AX2" s="3"/>
      <c r="AY2" s="3"/>
      <c r="AZ2" s="3"/>
      <c r="BA2" s="3"/>
      <c r="BB2" s="3"/>
    </row>
    <row r="3">
      <c r="A3" s="34" t="s">
        <v>67</v>
      </c>
      <c r="B3" s="35" t="s">
        <v>77</v>
      </c>
      <c r="C3" s="35" t="s">
        <v>83</v>
      </c>
      <c r="D3" s="35" t="s">
        <v>85</v>
      </c>
      <c r="E3" s="36" t="s">
        <v>86</v>
      </c>
      <c r="F3" s="36" t="s">
        <v>87</v>
      </c>
      <c r="G3" s="35" t="s">
        <v>88</v>
      </c>
      <c r="H3" s="36" t="s">
        <v>89</v>
      </c>
      <c r="I3" s="36" t="s">
        <v>90</v>
      </c>
      <c r="J3" s="35" t="s">
        <v>91</v>
      </c>
      <c r="K3" s="35" t="s">
        <v>92</v>
      </c>
      <c r="L3" s="35" t="s">
        <v>93</v>
      </c>
      <c r="M3" s="36" t="s">
        <v>94</v>
      </c>
      <c r="N3" s="36" t="s">
        <v>95</v>
      </c>
      <c r="O3" s="35" t="s">
        <v>96</v>
      </c>
      <c r="P3" s="35">
        <v>1.0</v>
      </c>
      <c r="Q3" s="35">
        <v>2.0</v>
      </c>
      <c r="R3" s="35">
        <v>3.0</v>
      </c>
      <c r="S3" s="35">
        <v>4.0</v>
      </c>
      <c r="T3" s="35">
        <v>5.0</v>
      </c>
      <c r="U3" s="35">
        <v>6.0</v>
      </c>
      <c r="V3" s="35">
        <v>7.0</v>
      </c>
      <c r="W3" s="35">
        <v>8.0</v>
      </c>
      <c r="X3" s="35">
        <v>9.0</v>
      </c>
      <c r="Y3" s="35">
        <v>10.0</v>
      </c>
      <c r="Z3" s="35">
        <v>11.0</v>
      </c>
      <c r="AA3" s="38" t="s">
        <v>97</v>
      </c>
      <c r="AB3" s="38">
        <v>1.0</v>
      </c>
      <c r="AC3" s="38">
        <v>2.0</v>
      </c>
      <c r="AD3" s="38">
        <v>3.0</v>
      </c>
      <c r="AE3" s="38">
        <v>1.0</v>
      </c>
      <c r="AF3" s="38">
        <v>2.0</v>
      </c>
      <c r="AG3" s="38">
        <v>3.0</v>
      </c>
      <c r="AH3" s="38" t="s">
        <v>98</v>
      </c>
      <c r="AI3" s="35" t="s">
        <v>99</v>
      </c>
      <c r="AJ3" s="35" t="s">
        <v>100</v>
      </c>
      <c r="AK3" s="35" t="s">
        <v>101</v>
      </c>
      <c r="AL3" s="36" t="s">
        <v>36</v>
      </c>
      <c r="AM3" s="36" t="s">
        <v>38</v>
      </c>
      <c r="AN3" s="36" t="s">
        <v>102</v>
      </c>
      <c r="AO3" s="39" t="s">
        <v>103</v>
      </c>
      <c r="AP3" s="40" t="s">
        <v>104</v>
      </c>
      <c r="AQ3" s="36" t="s">
        <v>105</v>
      </c>
      <c r="AR3" s="27" t="s">
        <v>106</v>
      </c>
      <c r="AS3" s="27" t="s">
        <v>107</v>
      </c>
      <c r="AT3" s="12"/>
      <c r="AU3" s="12"/>
      <c r="AV3" s="41" t="s">
        <v>108</v>
      </c>
      <c r="AW3" s="3"/>
      <c r="AX3" s="3"/>
      <c r="AY3" s="3"/>
      <c r="AZ3" s="3"/>
      <c r="BA3" s="3"/>
      <c r="BB3" s="3"/>
    </row>
    <row r="4">
      <c r="A4" s="16">
        <v>1.0</v>
      </c>
      <c r="B4" s="42">
        <v>43552.0</v>
      </c>
      <c r="C4" s="43" t="s">
        <v>109</v>
      </c>
      <c r="D4" s="43">
        <v>1.0</v>
      </c>
      <c r="E4" s="44" t="s">
        <v>110</v>
      </c>
      <c r="F4" s="12" t="s">
        <v>111</v>
      </c>
      <c r="G4" s="44" t="s">
        <v>112</v>
      </c>
      <c r="H4" s="10">
        <v>2016.0</v>
      </c>
      <c r="I4" s="12" t="s">
        <v>113</v>
      </c>
      <c r="J4" s="44" t="s">
        <v>114</v>
      </c>
      <c r="K4" s="44" t="s">
        <v>115</v>
      </c>
      <c r="L4" s="44" t="s">
        <v>116</v>
      </c>
      <c r="M4" s="45">
        <v>43662.0</v>
      </c>
      <c r="N4" s="45">
        <v>43669.0</v>
      </c>
      <c r="O4" s="10">
        <v>81.0</v>
      </c>
      <c r="P4" s="46">
        <v>2.0</v>
      </c>
      <c r="Q4" s="46">
        <v>2.0</v>
      </c>
      <c r="R4" s="46">
        <v>2.0</v>
      </c>
      <c r="S4" s="46">
        <v>0.0</v>
      </c>
      <c r="T4" s="46">
        <v>1.0</v>
      </c>
      <c r="U4" s="46">
        <v>2.0</v>
      </c>
      <c r="V4" s="46">
        <v>2.0</v>
      </c>
      <c r="W4" s="46">
        <v>2.0</v>
      </c>
      <c r="X4" s="46" t="s">
        <v>15</v>
      </c>
      <c r="Y4" s="46" t="s">
        <v>15</v>
      </c>
      <c r="Z4" s="46" t="s">
        <v>15</v>
      </c>
      <c r="AA4" s="47">
        <f>((SUM(P4:W4))/(8*2))*100</f>
        <v>81.25</v>
      </c>
      <c r="AB4" s="47" t="s">
        <v>117</v>
      </c>
      <c r="AC4" s="47"/>
      <c r="AD4" s="47" t="s">
        <v>118</v>
      </c>
      <c r="AE4" s="47"/>
      <c r="AF4" s="47" t="s">
        <v>119</v>
      </c>
      <c r="AG4" s="47"/>
      <c r="AH4" s="47" t="s">
        <v>120</v>
      </c>
      <c r="AI4" s="48" t="s">
        <v>121</v>
      </c>
      <c r="AJ4" s="48" t="s">
        <v>122</v>
      </c>
      <c r="AK4" s="48" t="s">
        <v>123</v>
      </c>
      <c r="AL4" s="44"/>
      <c r="AM4" s="12"/>
      <c r="AN4" s="12"/>
      <c r="AO4" s="48" t="s">
        <v>124</v>
      </c>
      <c r="AP4" s="12"/>
      <c r="AQ4" s="12"/>
      <c r="AT4" s="12"/>
      <c r="AU4" s="12"/>
      <c r="AV4" s="3"/>
      <c r="AW4" s="3"/>
      <c r="AX4" s="3"/>
      <c r="AY4" s="3"/>
      <c r="AZ4" s="3"/>
      <c r="BA4" s="3"/>
      <c r="BB4" s="3"/>
    </row>
    <row r="5">
      <c r="A5" s="16">
        <v>2.0</v>
      </c>
      <c r="B5" s="42">
        <v>43552.0</v>
      </c>
      <c r="C5" s="43" t="s">
        <v>109</v>
      </c>
      <c r="D5" s="43">
        <v>1.0</v>
      </c>
      <c r="E5" s="44" t="s">
        <v>125</v>
      </c>
      <c r="F5" s="12" t="s">
        <v>126</v>
      </c>
      <c r="G5" s="44" t="s">
        <v>127</v>
      </c>
      <c r="H5" s="10">
        <v>2018.0</v>
      </c>
      <c r="I5" s="12" t="s">
        <v>128</v>
      </c>
      <c r="J5" s="44" t="s">
        <v>129</v>
      </c>
      <c r="K5" s="44" t="s">
        <v>130</v>
      </c>
      <c r="L5" s="12"/>
      <c r="M5" s="45">
        <v>43671.0</v>
      </c>
      <c r="N5" s="45">
        <v>43684.0</v>
      </c>
      <c r="O5" s="10">
        <v>95.0</v>
      </c>
      <c r="P5" s="49">
        <v>2.0</v>
      </c>
      <c r="Q5" s="49">
        <v>2.0</v>
      </c>
      <c r="R5" s="49">
        <v>2.0</v>
      </c>
      <c r="S5" s="49">
        <v>2.0</v>
      </c>
      <c r="T5" s="49">
        <v>2.0</v>
      </c>
      <c r="U5" s="49">
        <v>2.0</v>
      </c>
      <c r="V5" s="49">
        <v>2.0</v>
      </c>
      <c r="W5" s="49">
        <v>1.0</v>
      </c>
      <c r="X5" s="49">
        <v>2.0</v>
      </c>
      <c r="Y5" s="49">
        <v>2.0</v>
      </c>
      <c r="Z5" s="49">
        <v>2.0</v>
      </c>
      <c r="AA5" s="47">
        <f>((SUM(P5:Z5))/(11*2))*100</f>
        <v>95.45454545</v>
      </c>
      <c r="AB5" s="50" t="s">
        <v>131</v>
      </c>
      <c r="AC5" s="50" t="s">
        <v>132</v>
      </c>
      <c r="AD5" s="50" t="s">
        <v>133</v>
      </c>
      <c r="AE5" s="50"/>
      <c r="AF5" s="47" t="s">
        <v>119</v>
      </c>
      <c r="AG5" s="50"/>
      <c r="AH5" s="50" t="s">
        <v>134</v>
      </c>
      <c r="AI5" s="51" t="s">
        <v>135</v>
      </c>
      <c r="AJ5" s="48" t="s">
        <v>122</v>
      </c>
      <c r="AK5" s="52" t="s">
        <v>136</v>
      </c>
      <c r="AL5" s="53" t="s">
        <v>137</v>
      </c>
      <c r="AM5" s="25"/>
      <c r="AN5" s="12"/>
      <c r="AO5" s="12"/>
      <c r="AP5" s="12"/>
      <c r="AQ5" s="54" t="s">
        <v>138</v>
      </c>
      <c r="AR5" s="55" t="s">
        <v>139</v>
      </c>
      <c r="AT5" s="12"/>
      <c r="AU5" s="12"/>
      <c r="AV5" s="3"/>
      <c r="AW5" s="3"/>
      <c r="AX5" s="3"/>
      <c r="AY5" s="3"/>
      <c r="AZ5" s="3"/>
      <c r="BA5" s="3"/>
      <c r="BB5" s="3"/>
    </row>
    <row r="6">
      <c r="A6" s="16">
        <v>3.0</v>
      </c>
      <c r="B6" s="42">
        <v>43565.0</v>
      </c>
      <c r="C6" s="43" t="s">
        <v>10</v>
      </c>
      <c r="D6" s="43">
        <v>1.0</v>
      </c>
      <c r="E6" s="56" t="s">
        <v>140</v>
      </c>
      <c r="F6" s="12" t="s">
        <v>141</v>
      </c>
      <c r="G6" s="44" t="s">
        <v>142</v>
      </c>
      <c r="H6" s="10">
        <v>2015.0</v>
      </c>
      <c r="I6" s="12" t="s">
        <v>143</v>
      </c>
      <c r="J6" s="56" t="s">
        <v>144</v>
      </c>
      <c r="K6" s="44" t="s">
        <v>115</v>
      </c>
      <c r="L6" s="12"/>
      <c r="M6" s="45">
        <v>43684.0</v>
      </c>
      <c r="N6" s="45">
        <v>43691.0</v>
      </c>
      <c r="O6" s="43">
        <v>81.0</v>
      </c>
      <c r="P6" s="49">
        <v>2.0</v>
      </c>
      <c r="Q6" s="49">
        <v>2.0</v>
      </c>
      <c r="R6" s="49">
        <v>2.0</v>
      </c>
      <c r="S6" s="49">
        <v>2.0</v>
      </c>
      <c r="T6" s="49">
        <v>2.0</v>
      </c>
      <c r="U6" s="49">
        <v>0.0</v>
      </c>
      <c r="V6" s="49">
        <v>1.0</v>
      </c>
      <c r="W6" s="49">
        <v>2.0</v>
      </c>
      <c r="X6" s="49">
        <v>2.0</v>
      </c>
      <c r="Y6" s="49">
        <v>2.0</v>
      </c>
      <c r="Z6" s="49">
        <v>2.0</v>
      </c>
      <c r="AA6" s="47">
        <f>((SUM(P6:W6))/(8*2))*100</f>
        <v>81.25</v>
      </c>
      <c r="AB6" s="50" t="s">
        <v>145</v>
      </c>
      <c r="AC6" s="50" t="s">
        <v>146</v>
      </c>
      <c r="AD6" s="50" t="s">
        <v>147</v>
      </c>
      <c r="AE6" s="50"/>
      <c r="AF6" s="50"/>
      <c r="AG6" s="50"/>
      <c r="AH6" s="50" t="s">
        <v>148</v>
      </c>
      <c r="AI6" s="57" t="s">
        <v>149</v>
      </c>
      <c r="AJ6" s="5"/>
      <c r="AK6" s="48" t="s">
        <v>150</v>
      </c>
      <c r="AL6" s="24"/>
      <c r="AM6" s="25"/>
      <c r="AN6" s="25"/>
      <c r="AO6" s="12"/>
      <c r="AP6" s="53" t="s">
        <v>151</v>
      </c>
      <c r="AQ6" s="54" t="s">
        <v>152</v>
      </c>
      <c r="AT6" s="25"/>
      <c r="AU6" s="25"/>
      <c r="AV6" s="58"/>
      <c r="AW6" s="58"/>
      <c r="AX6" s="58"/>
      <c r="AY6" s="58"/>
      <c r="AZ6" s="58"/>
      <c r="BA6" s="58"/>
      <c r="BB6" s="58"/>
    </row>
    <row r="7">
      <c r="A7" s="59">
        <v>4.0</v>
      </c>
      <c r="B7" s="60">
        <v>43576.0</v>
      </c>
      <c r="C7" s="61" t="s">
        <v>109</v>
      </c>
      <c r="D7" s="61">
        <v>1.0</v>
      </c>
      <c r="E7" s="62" t="s">
        <v>153</v>
      </c>
      <c r="F7" s="63" t="s">
        <v>154</v>
      </c>
      <c r="G7" s="64" t="s">
        <v>155</v>
      </c>
      <c r="H7" s="65">
        <v>2017.0</v>
      </c>
      <c r="I7" s="63" t="s">
        <v>156</v>
      </c>
      <c r="J7" s="64" t="s">
        <v>157</v>
      </c>
      <c r="K7" s="64" t="s">
        <v>115</v>
      </c>
      <c r="L7" s="64" t="s">
        <v>158</v>
      </c>
      <c r="M7" s="66">
        <v>43691.0</v>
      </c>
      <c r="N7" s="67">
        <v>43735.0</v>
      </c>
      <c r="O7" s="64">
        <v>31.0</v>
      </c>
      <c r="P7" s="68">
        <v>1.0</v>
      </c>
      <c r="Q7" s="68">
        <v>2.0</v>
      </c>
      <c r="R7" s="68">
        <v>0.0</v>
      </c>
      <c r="S7" s="68">
        <v>2.0</v>
      </c>
      <c r="T7" s="68">
        <v>0.0</v>
      </c>
      <c r="U7" s="68">
        <v>0.0</v>
      </c>
      <c r="V7" s="68">
        <v>0.0</v>
      </c>
      <c r="W7" s="68">
        <v>0.0</v>
      </c>
      <c r="X7" s="68">
        <v>0.0</v>
      </c>
      <c r="Y7" s="68" t="s">
        <v>15</v>
      </c>
      <c r="Z7" s="68" t="s">
        <v>15</v>
      </c>
      <c r="AA7" s="64">
        <f>((SUM(P7:X7))/(8*2))*100</f>
        <v>31.25</v>
      </c>
      <c r="AB7" s="63"/>
      <c r="AC7" s="63"/>
      <c r="AD7" s="63"/>
      <c r="AE7" s="63"/>
      <c r="AF7" s="63"/>
      <c r="AG7" s="63"/>
      <c r="AH7" s="63"/>
      <c r="AI7" s="63"/>
      <c r="AJ7" s="63"/>
      <c r="AK7" s="63"/>
      <c r="AL7" s="63"/>
      <c r="AM7" s="63"/>
      <c r="AN7" s="63"/>
      <c r="AO7" s="63"/>
      <c r="AP7" s="63"/>
      <c r="AQ7" s="63"/>
      <c r="AT7" s="63"/>
      <c r="AU7" s="63"/>
      <c r="AV7" s="69" t="s">
        <v>159</v>
      </c>
      <c r="AW7" s="70"/>
      <c r="AX7" s="70"/>
      <c r="AY7" s="70"/>
      <c r="AZ7" s="70"/>
      <c r="BA7" s="70"/>
      <c r="BB7" s="70"/>
      <c r="BC7" s="71"/>
    </row>
    <row r="8">
      <c r="A8" s="16">
        <v>5.0</v>
      </c>
      <c r="B8" s="42">
        <v>43564.0</v>
      </c>
      <c r="C8" s="43" t="s">
        <v>6</v>
      </c>
      <c r="D8" s="43">
        <v>2.0</v>
      </c>
      <c r="E8" s="44" t="s">
        <v>160</v>
      </c>
      <c r="F8" s="44" t="s">
        <v>161</v>
      </c>
      <c r="G8" s="44" t="s">
        <v>162</v>
      </c>
      <c r="H8" s="44">
        <v>2015.0</v>
      </c>
      <c r="I8" s="44" t="s">
        <v>163</v>
      </c>
      <c r="J8" s="44" t="s">
        <v>164</v>
      </c>
      <c r="K8" s="44" t="s">
        <v>130</v>
      </c>
      <c r="L8" s="44" t="s">
        <v>165</v>
      </c>
      <c r="M8" s="72">
        <v>43736.0</v>
      </c>
      <c r="N8" s="73">
        <v>43748.0</v>
      </c>
      <c r="O8" s="44">
        <v>91.0</v>
      </c>
      <c r="P8" s="46">
        <v>2.0</v>
      </c>
      <c r="Q8" s="46">
        <v>2.0</v>
      </c>
      <c r="R8" s="46">
        <v>1.0</v>
      </c>
      <c r="S8" s="46">
        <v>2.0</v>
      </c>
      <c r="T8" s="46">
        <v>2.0</v>
      </c>
      <c r="U8" s="46">
        <v>1.0</v>
      </c>
      <c r="V8" s="46">
        <v>2.0</v>
      </c>
      <c r="W8" s="46">
        <v>2.0</v>
      </c>
      <c r="X8" s="46">
        <v>2.0</v>
      </c>
      <c r="Y8" s="46">
        <v>2.0</v>
      </c>
      <c r="Z8" s="46">
        <v>2.0</v>
      </c>
      <c r="AA8" s="44">
        <f t="shared" ref="AA8:AA9" si="1">((SUM(P8:Z8))/(11*2))*100</f>
        <v>90.90909091</v>
      </c>
      <c r="AB8" s="47" t="s">
        <v>166</v>
      </c>
      <c r="AC8" s="47" t="s">
        <v>167</v>
      </c>
      <c r="AD8" s="47" t="s">
        <v>168</v>
      </c>
      <c r="AE8" s="74"/>
      <c r="AF8" s="74"/>
      <c r="AG8" s="74"/>
      <c r="AH8" s="47" t="s">
        <v>148</v>
      </c>
      <c r="AI8" s="48" t="s">
        <v>169</v>
      </c>
      <c r="AJ8" s="44"/>
      <c r="AK8" s="48" t="s">
        <v>54</v>
      </c>
      <c r="AL8" s="48" t="s">
        <v>170</v>
      </c>
      <c r="AM8" s="12"/>
      <c r="AN8" s="75" t="s">
        <v>171</v>
      </c>
      <c r="AO8" s="48" t="s">
        <v>124</v>
      </c>
      <c r="AP8" s="48" t="s">
        <v>172</v>
      </c>
      <c r="AQ8" s="4"/>
      <c r="AR8" s="76" t="s">
        <v>173</v>
      </c>
      <c r="AT8" s="12"/>
      <c r="AU8" s="12"/>
      <c r="AV8" s="3"/>
      <c r="AW8" s="3"/>
      <c r="AX8" s="3"/>
      <c r="AY8" s="3"/>
      <c r="AZ8" s="3"/>
      <c r="BA8" s="3"/>
      <c r="BB8" s="3"/>
    </row>
    <row r="9">
      <c r="A9" s="16">
        <v>6.0</v>
      </c>
      <c r="B9" s="42">
        <v>43576.0</v>
      </c>
      <c r="C9" s="43" t="s">
        <v>109</v>
      </c>
      <c r="D9" s="43">
        <v>1.0</v>
      </c>
      <c r="E9" s="44" t="s">
        <v>174</v>
      </c>
      <c r="F9" s="44" t="s">
        <v>175</v>
      </c>
      <c r="G9" s="44" t="s">
        <v>176</v>
      </c>
      <c r="H9" s="44">
        <v>2016.0</v>
      </c>
      <c r="I9" s="44" t="s">
        <v>177</v>
      </c>
      <c r="J9" s="44" t="s">
        <v>178</v>
      </c>
      <c r="K9" s="44" t="s">
        <v>179</v>
      </c>
      <c r="L9" s="44" t="s">
        <v>180</v>
      </c>
      <c r="M9" s="73">
        <v>43749.0</v>
      </c>
      <c r="N9" s="73">
        <v>43750.0</v>
      </c>
      <c r="O9" s="44">
        <v>77.0</v>
      </c>
      <c r="P9" s="46">
        <v>2.0</v>
      </c>
      <c r="Q9" s="46">
        <v>2.0</v>
      </c>
      <c r="R9" s="46">
        <v>2.0</v>
      </c>
      <c r="S9" s="46">
        <v>2.0</v>
      </c>
      <c r="T9" s="46">
        <v>0.0</v>
      </c>
      <c r="U9" s="46">
        <v>2.0</v>
      </c>
      <c r="V9" s="46">
        <v>2.0</v>
      </c>
      <c r="W9" s="46">
        <v>1.0</v>
      </c>
      <c r="X9" s="46">
        <v>1.0</v>
      </c>
      <c r="Y9" s="46">
        <v>2.0</v>
      </c>
      <c r="Z9" s="46">
        <v>2.0</v>
      </c>
      <c r="AA9" s="44">
        <f t="shared" si="1"/>
        <v>81.81818182</v>
      </c>
      <c r="AB9" s="47" t="s">
        <v>181</v>
      </c>
      <c r="AC9" s="47" t="s">
        <v>182</v>
      </c>
      <c r="AD9" s="74"/>
      <c r="AE9" s="74"/>
      <c r="AF9" s="74"/>
      <c r="AG9" s="74"/>
      <c r="AH9" s="47" t="s">
        <v>183</v>
      </c>
      <c r="AI9" s="48" t="s">
        <v>184</v>
      </c>
      <c r="AJ9" s="48" t="s">
        <v>122</v>
      </c>
      <c r="AK9" s="48" t="s">
        <v>185</v>
      </c>
      <c r="AL9" s="12"/>
      <c r="AM9" s="12"/>
      <c r="AN9" s="12"/>
      <c r="AO9" s="12"/>
      <c r="AP9" s="12"/>
      <c r="AQ9" s="64" t="s">
        <v>186</v>
      </c>
      <c r="AT9" s="12"/>
      <c r="AU9" s="12"/>
      <c r="AV9" s="3"/>
      <c r="AW9" s="3"/>
      <c r="AX9" s="3"/>
      <c r="AY9" s="3"/>
      <c r="AZ9" s="3"/>
      <c r="BA9" s="3"/>
      <c r="BB9" s="3"/>
    </row>
    <row r="10">
      <c r="A10" s="16">
        <v>7.0</v>
      </c>
      <c r="B10" s="42">
        <v>43552.0</v>
      </c>
      <c r="C10" s="43" t="s">
        <v>6</v>
      </c>
      <c r="D10" s="43">
        <v>4.0</v>
      </c>
      <c r="E10" s="44" t="s">
        <v>187</v>
      </c>
      <c r="F10" s="44" t="s">
        <v>188</v>
      </c>
      <c r="G10" s="44" t="s">
        <v>189</v>
      </c>
      <c r="H10" s="44">
        <v>2018.0</v>
      </c>
      <c r="I10" s="44" t="s">
        <v>190</v>
      </c>
      <c r="J10" s="44" t="s">
        <v>191</v>
      </c>
      <c r="K10" s="44" t="s">
        <v>179</v>
      </c>
      <c r="L10" s="44" t="s">
        <v>192</v>
      </c>
      <c r="M10" s="73">
        <v>43750.0</v>
      </c>
      <c r="N10" s="73">
        <v>43751.0</v>
      </c>
      <c r="O10" s="44">
        <v>83.0</v>
      </c>
      <c r="P10" s="44">
        <v>2.0</v>
      </c>
      <c r="Q10" s="44">
        <v>2.0</v>
      </c>
      <c r="R10" s="44">
        <v>2.0</v>
      </c>
      <c r="S10" s="44">
        <v>2.0</v>
      </c>
      <c r="T10" s="44">
        <v>1.0</v>
      </c>
      <c r="U10" s="44">
        <v>1.0</v>
      </c>
      <c r="V10" s="44">
        <v>2.0</v>
      </c>
      <c r="W10" s="44">
        <v>2.0</v>
      </c>
      <c r="X10" s="44">
        <v>1.0</v>
      </c>
      <c r="Y10" s="44" t="s">
        <v>15</v>
      </c>
      <c r="Z10" s="44" t="s">
        <v>15</v>
      </c>
      <c r="AA10" s="44">
        <f>((SUM(P10:X10))/(9*2))*100</f>
        <v>83.33333333</v>
      </c>
      <c r="AB10" s="44" t="s">
        <v>193</v>
      </c>
      <c r="AC10" s="44" t="s">
        <v>194</v>
      </c>
      <c r="AD10" s="44" t="s">
        <v>195</v>
      </c>
      <c r="AE10" s="12"/>
      <c r="AF10" s="44" t="s">
        <v>196</v>
      </c>
      <c r="AG10" s="44" t="s">
        <v>197</v>
      </c>
      <c r="AH10" s="44" t="s">
        <v>148</v>
      </c>
      <c r="AI10" s="48" t="s">
        <v>198</v>
      </c>
      <c r="AJ10" s="12"/>
      <c r="AK10" s="12"/>
      <c r="AL10" s="12"/>
      <c r="AM10" s="48" t="s">
        <v>199</v>
      </c>
      <c r="AN10" s="12"/>
      <c r="AO10" s="47"/>
      <c r="AP10" s="12"/>
      <c r="AQ10" s="12"/>
      <c r="AR10" s="76" t="s">
        <v>200</v>
      </c>
      <c r="AS10" s="76" t="s">
        <v>201</v>
      </c>
      <c r="AT10" s="12"/>
      <c r="AU10" s="12"/>
      <c r="AV10" s="3"/>
      <c r="AW10" s="3"/>
      <c r="AX10" s="3"/>
      <c r="AY10" s="3"/>
      <c r="AZ10" s="3"/>
      <c r="BA10" s="3"/>
      <c r="BB10" s="3"/>
    </row>
    <row r="11">
      <c r="A11" s="16">
        <v>8.0</v>
      </c>
      <c r="B11" s="42">
        <v>43552.0</v>
      </c>
      <c r="C11" s="43" t="s">
        <v>6</v>
      </c>
      <c r="D11" s="43">
        <v>2.0</v>
      </c>
      <c r="E11" s="44" t="s">
        <v>202</v>
      </c>
      <c r="F11" s="44" t="s">
        <v>203</v>
      </c>
      <c r="G11" s="44" t="s">
        <v>204</v>
      </c>
      <c r="H11" s="44">
        <v>2018.0</v>
      </c>
      <c r="I11" s="44" t="s">
        <v>205</v>
      </c>
      <c r="J11" s="44" t="s">
        <v>206</v>
      </c>
      <c r="K11" s="44" t="s">
        <v>207</v>
      </c>
      <c r="L11" s="44" t="s">
        <v>208</v>
      </c>
      <c r="M11" s="73">
        <v>43752.0</v>
      </c>
      <c r="N11" s="73">
        <v>43754.0</v>
      </c>
      <c r="O11" s="44">
        <v>81.0</v>
      </c>
      <c r="P11" s="44">
        <v>2.0</v>
      </c>
      <c r="Q11" s="44">
        <v>2.0</v>
      </c>
      <c r="R11" s="44">
        <v>2.0</v>
      </c>
      <c r="S11" s="44">
        <v>2.0</v>
      </c>
      <c r="T11" s="44">
        <v>1.0</v>
      </c>
      <c r="U11" s="44">
        <v>2.0</v>
      </c>
      <c r="V11" s="44">
        <v>2.0</v>
      </c>
      <c r="W11" s="44">
        <v>0.0</v>
      </c>
      <c r="X11" s="44" t="s">
        <v>15</v>
      </c>
      <c r="Y11" s="44" t="s">
        <v>15</v>
      </c>
      <c r="Z11" s="44" t="s">
        <v>15</v>
      </c>
      <c r="AA11" s="44">
        <f>((SUM(P11:X11))/(8*2))*100</f>
        <v>81.25</v>
      </c>
      <c r="AB11" s="44" t="s">
        <v>209</v>
      </c>
      <c r="AC11" s="44" t="s">
        <v>210</v>
      </c>
      <c r="AD11" s="44" t="s">
        <v>211</v>
      </c>
      <c r="AE11" s="12"/>
      <c r="AF11" s="12"/>
      <c r="AG11" s="12"/>
      <c r="AH11" s="44" t="s">
        <v>148</v>
      </c>
      <c r="AI11" s="48" t="s">
        <v>212</v>
      </c>
      <c r="AJ11" s="12"/>
      <c r="AK11" s="48" t="s">
        <v>213</v>
      </c>
      <c r="AL11" s="76" t="s">
        <v>214</v>
      </c>
      <c r="AM11" s="12"/>
      <c r="AN11" s="48" t="s">
        <v>215</v>
      </c>
      <c r="AO11" s="44" t="s">
        <v>124</v>
      </c>
      <c r="AP11" s="12"/>
      <c r="AQ11" s="12"/>
      <c r="AR11" s="12"/>
      <c r="AS11" s="12"/>
      <c r="AT11" s="12"/>
      <c r="AU11" s="12"/>
      <c r="AV11" s="3"/>
      <c r="AW11" s="3"/>
      <c r="AX11" s="3"/>
      <c r="AY11" s="3"/>
      <c r="AZ11" s="3"/>
      <c r="BA11" s="3"/>
      <c r="BB11" s="3"/>
    </row>
    <row r="12">
      <c r="A12" s="16">
        <v>9.0</v>
      </c>
      <c r="B12" s="42">
        <v>43576.0</v>
      </c>
      <c r="C12" s="43" t="s">
        <v>8</v>
      </c>
      <c r="D12" s="43">
        <v>5.0</v>
      </c>
      <c r="E12" s="44" t="s">
        <v>216</v>
      </c>
      <c r="F12" s="44" t="s">
        <v>217</v>
      </c>
      <c r="G12" s="44" t="s">
        <v>218</v>
      </c>
      <c r="H12" s="44">
        <v>2018.0</v>
      </c>
      <c r="I12" s="44" t="s">
        <v>128</v>
      </c>
      <c r="J12" s="44" t="s">
        <v>219</v>
      </c>
      <c r="K12" s="44" t="s">
        <v>179</v>
      </c>
      <c r="L12" s="44" t="s">
        <v>220</v>
      </c>
      <c r="M12" s="73">
        <v>43754.0</v>
      </c>
      <c r="N12" s="73">
        <v>43757.0</v>
      </c>
      <c r="O12" s="44">
        <v>89.0</v>
      </c>
      <c r="P12" s="44">
        <v>2.0</v>
      </c>
      <c r="Q12" s="44">
        <v>2.0</v>
      </c>
      <c r="R12" s="44">
        <v>2.0</v>
      </c>
      <c r="S12" s="44">
        <v>2.0</v>
      </c>
      <c r="T12" s="44">
        <v>2.0</v>
      </c>
      <c r="U12" s="44">
        <v>1.0</v>
      </c>
      <c r="V12" s="44">
        <v>2.0</v>
      </c>
      <c r="W12" s="44">
        <v>1.0</v>
      </c>
      <c r="X12" s="44">
        <v>2.0</v>
      </c>
      <c r="Y12" s="44" t="s">
        <v>15</v>
      </c>
      <c r="Z12" s="44" t="s">
        <v>15</v>
      </c>
      <c r="AA12" s="44">
        <f t="shared" ref="AA12:AA14" si="2">((SUM(P12:X12))/(9*2))*100</f>
        <v>88.88888889</v>
      </c>
      <c r="AB12" s="44" t="s">
        <v>221</v>
      </c>
      <c r="AC12" s="44" t="s">
        <v>221</v>
      </c>
      <c r="AD12" s="44" t="s">
        <v>222</v>
      </c>
      <c r="AE12" s="12"/>
      <c r="AF12" s="44" t="s">
        <v>223</v>
      </c>
      <c r="AG12" s="12"/>
      <c r="AH12" s="44" t="s">
        <v>224</v>
      </c>
      <c r="AI12" s="48" t="s">
        <v>225</v>
      </c>
      <c r="AJ12" s="12"/>
      <c r="AK12" s="12"/>
      <c r="AL12" s="48" t="s">
        <v>226</v>
      </c>
      <c r="AM12" s="48" t="s">
        <v>227</v>
      </c>
      <c r="AN12" s="48" t="s">
        <v>228</v>
      </c>
      <c r="AO12" s="12"/>
      <c r="AP12" s="12"/>
      <c r="AQ12" s="54" t="s">
        <v>229</v>
      </c>
      <c r="AR12" s="12"/>
      <c r="AS12" s="12"/>
      <c r="AT12" s="12"/>
      <c r="AU12" s="12"/>
      <c r="AV12" s="3"/>
      <c r="AW12" s="3"/>
      <c r="AX12" s="3"/>
      <c r="AY12" s="3"/>
      <c r="AZ12" s="3"/>
      <c r="BA12" s="3"/>
      <c r="BB12" s="3"/>
    </row>
    <row r="13">
      <c r="A13" s="59">
        <v>10.0</v>
      </c>
      <c r="B13" s="60">
        <v>43578.0</v>
      </c>
      <c r="C13" s="61" t="s">
        <v>230</v>
      </c>
      <c r="D13" s="61">
        <v>3.0</v>
      </c>
      <c r="E13" s="64" t="s">
        <v>231</v>
      </c>
      <c r="F13" s="64" t="s">
        <v>232</v>
      </c>
      <c r="G13" s="64" t="s">
        <v>233</v>
      </c>
      <c r="H13" s="64">
        <v>2017.0</v>
      </c>
      <c r="I13" s="64" t="s">
        <v>128</v>
      </c>
      <c r="J13" s="64" t="s">
        <v>219</v>
      </c>
      <c r="K13" s="64" t="s">
        <v>115</v>
      </c>
      <c r="L13" s="64" t="s">
        <v>234</v>
      </c>
      <c r="M13" s="77">
        <v>43757.0</v>
      </c>
      <c r="N13" s="77">
        <v>43757.0</v>
      </c>
      <c r="O13" s="64">
        <v>55.0</v>
      </c>
      <c r="P13" s="64">
        <v>2.0</v>
      </c>
      <c r="Q13" s="64">
        <v>2.0</v>
      </c>
      <c r="R13" s="64">
        <v>2.0</v>
      </c>
      <c r="S13" s="64">
        <v>1.0</v>
      </c>
      <c r="T13" s="64">
        <v>1.0</v>
      </c>
      <c r="U13" s="64">
        <v>0.0</v>
      </c>
      <c r="V13" s="64">
        <v>0.0</v>
      </c>
      <c r="W13" s="64">
        <v>2.0</v>
      </c>
      <c r="X13" s="64">
        <v>0.0</v>
      </c>
      <c r="Y13" s="64" t="s">
        <v>15</v>
      </c>
      <c r="Z13" s="64" t="s">
        <v>15</v>
      </c>
      <c r="AA13" s="64">
        <f t="shared" si="2"/>
        <v>55.55555556</v>
      </c>
      <c r="AB13" s="64" t="s">
        <v>221</v>
      </c>
      <c r="AC13" s="64" t="s">
        <v>221</v>
      </c>
      <c r="AD13" s="64" t="s">
        <v>221</v>
      </c>
      <c r="AE13" s="64" t="s">
        <v>221</v>
      </c>
      <c r="AF13" s="64" t="s">
        <v>221</v>
      </c>
      <c r="AG13" s="63"/>
      <c r="AH13" s="63"/>
      <c r="AI13" s="63"/>
      <c r="AJ13" s="63"/>
      <c r="AK13" s="63"/>
      <c r="AL13" s="63"/>
      <c r="AM13" s="63"/>
      <c r="AN13" s="63"/>
      <c r="AO13" s="63"/>
      <c r="AP13" s="63"/>
      <c r="AQ13" s="63"/>
      <c r="AR13" s="63"/>
      <c r="AS13" s="63"/>
      <c r="AT13" s="63"/>
      <c r="AU13" s="63"/>
      <c r="AV13" s="69" t="s">
        <v>159</v>
      </c>
      <c r="AW13" s="70"/>
      <c r="AX13" s="70"/>
      <c r="AY13" s="70"/>
      <c r="AZ13" s="70"/>
      <c r="BA13" s="70"/>
      <c r="BB13" s="70"/>
      <c r="BC13" s="71"/>
    </row>
    <row r="14">
      <c r="A14" s="16">
        <v>11.0</v>
      </c>
      <c r="B14" s="42">
        <v>43616.0</v>
      </c>
      <c r="C14" s="43" t="s">
        <v>6</v>
      </c>
      <c r="D14" s="43">
        <v>2.0</v>
      </c>
      <c r="E14" s="44" t="s">
        <v>235</v>
      </c>
      <c r="F14" s="44" t="s">
        <v>236</v>
      </c>
      <c r="G14" s="44" t="s">
        <v>237</v>
      </c>
      <c r="H14" s="44">
        <v>2017.0</v>
      </c>
      <c r="I14" s="44" t="s">
        <v>238</v>
      </c>
      <c r="J14" s="44" t="s">
        <v>239</v>
      </c>
      <c r="K14" s="44" t="s">
        <v>179</v>
      </c>
      <c r="L14" s="44" t="s">
        <v>240</v>
      </c>
      <c r="M14" s="73">
        <v>43757.0</v>
      </c>
      <c r="N14" s="73">
        <v>43758.0</v>
      </c>
      <c r="O14" s="44">
        <v>83.0</v>
      </c>
      <c r="P14" s="44">
        <v>2.0</v>
      </c>
      <c r="Q14" s="44">
        <v>2.0</v>
      </c>
      <c r="R14" s="44">
        <v>2.0</v>
      </c>
      <c r="S14" s="44">
        <v>2.0</v>
      </c>
      <c r="T14" s="44">
        <v>2.0</v>
      </c>
      <c r="U14" s="44">
        <v>2.0</v>
      </c>
      <c r="V14" s="44">
        <v>2.0</v>
      </c>
      <c r="W14" s="44">
        <v>0.0</v>
      </c>
      <c r="X14" s="44">
        <v>1.0</v>
      </c>
      <c r="Y14" s="44" t="s">
        <v>15</v>
      </c>
      <c r="Z14" s="44" t="s">
        <v>15</v>
      </c>
      <c r="AA14" s="44">
        <f t="shared" si="2"/>
        <v>83.33333333</v>
      </c>
      <c r="AB14" s="44" t="s">
        <v>241</v>
      </c>
      <c r="AC14" s="12"/>
      <c r="AD14" s="44" t="s">
        <v>242</v>
      </c>
      <c r="AE14" s="12"/>
      <c r="AF14" s="12"/>
      <c r="AG14" s="12"/>
      <c r="AH14" s="44" t="s">
        <v>61</v>
      </c>
      <c r="AI14" s="48" t="s">
        <v>243</v>
      </c>
      <c r="AJ14" s="12"/>
      <c r="AK14" s="48" t="s">
        <v>244</v>
      </c>
      <c r="AL14" s="48" t="s">
        <v>245</v>
      </c>
      <c r="AM14" s="48" t="s">
        <v>60</v>
      </c>
      <c r="AN14" s="12"/>
      <c r="AO14" s="48" t="s">
        <v>124</v>
      </c>
      <c r="AP14" s="12"/>
      <c r="AQ14" s="12"/>
      <c r="AR14" s="78" t="s">
        <v>139</v>
      </c>
      <c r="AS14" s="12"/>
      <c r="AT14" s="12"/>
      <c r="AU14" s="12"/>
      <c r="AV14" s="3"/>
      <c r="AW14" s="3"/>
      <c r="AX14" s="3"/>
      <c r="AY14" s="3"/>
      <c r="AZ14" s="3"/>
      <c r="BA14" s="3"/>
      <c r="BB14" s="3"/>
    </row>
    <row r="15">
      <c r="A15" s="59">
        <v>12.0</v>
      </c>
      <c r="B15" s="60">
        <v>43564.0</v>
      </c>
      <c r="C15" s="61" t="s">
        <v>109</v>
      </c>
      <c r="D15" s="61">
        <v>3.0</v>
      </c>
      <c r="E15" s="64" t="s">
        <v>235</v>
      </c>
      <c r="F15" s="64" t="s">
        <v>246</v>
      </c>
      <c r="G15" s="64" t="s">
        <v>247</v>
      </c>
      <c r="H15" s="64">
        <v>2016.0</v>
      </c>
      <c r="I15" s="64" t="s">
        <v>238</v>
      </c>
      <c r="J15" s="64" t="s">
        <v>239</v>
      </c>
      <c r="K15" s="64" t="s">
        <v>130</v>
      </c>
      <c r="L15" s="63"/>
      <c r="M15" s="77">
        <v>43758.0</v>
      </c>
      <c r="N15" s="77">
        <v>43758.0</v>
      </c>
      <c r="O15" s="63"/>
      <c r="P15" s="63"/>
      <c r="Q15" s="63"/>
      <c r="R15" s="63"/>
      <c r="S15" s="63"/>
      <c r="T15" s="63"/>
      <c r="U15" s="63"/>
      <c r="V15" s="63"/>
      <c r="W15" s="63"/>
      <c r="X15" s="63"/>
      <c r="Y15" s="63"/>
      <c r="Z15" s="63"/>
      <c r="AA15" s="64"/>
      <c r="AB15" s="63"/>
      <c r="AC15" s="63"/>
      <c r="AD15" s="63"/>
      <c r="AE15" s="63"/>
      <c r="AF15" s="63"/>
      <c r="AG15" s="63"/>
      <c r="AH15" s="63"/>
      <c r="AI15" s="63"/>
      <c r="AJ15" s="63"/>
      <c r="AK15" s="63"/>
      <c r="AL15" s="63"/>
      <c r="AM15" s="63"/>
      <c r="AN15" s="63"/>
      <c r="AO15" s="63"/>
      <c r="AP15" s="63"/>
      <c r="AQ15" s="63"/>
      <c r="AR15" s="63"/>
      <c r="AS15" s="63"/>
      <c r="AT15" s="63"/>
      <c r="AU15" s="63"/>
      <c r="AV15" s="69" t="s">
        <v>248</v>
      </c>
      <c r="AW15" s="70"/>
      <c r="AX15" s="70"/>
      <c r="AY15" s="70"/>
      <c r="AZ15" s="70"/>
      <c r="BA15" s="70"/>
      <c r="BB15" s="70"/>
      <c r="BC15" s="71"/>
    </row>
    <row r="16">
      <c r="A16" s="16">
        <v>13.0</v>
      </c>
      <c r="B16" s="42">
        <v>43541.0</v>
      </c>
      <c r="C16" s="43" t="s">
        <v>10</v>
      </c>
      <c r="D16" s="43">
        <v>6.0</v>
      </c>
      <c r="E16" s="44" t="s">
        <v>249</v>
      </c>
      <c r="F16" s="44" t="s">
        <v>250</v>
      </c>
      <c r="G16" s="44" t="s">
        <v>251</v>
      </c>
      <c r="H16" s="44">
        <v>2018.0</v>
      </c>
      <c r="I16" s="44" t="s">
        <v>252</v>
      </c>
      <c r="J16" s="44" t="s">
        <v>253</v>
      </c>
      <c r="K16" s="44" t="s">
        <v>115</v>
      </c>
      <c r="L16" s="44" t="s">
        <v>254</v>
      </c>
      <c r="M16" s="73">
        <v>43758.0</v>
      </c>
      <c r="N16" s="73">
        <v>43759.0</v>
      </c>
      <c r="O16" s="44">
        <v>82.0</v>
      </c>
      <c r="P16" s="44">
        <v>2.0</v>
      </c>
      <c r="Q16" s="44">
        <v>2.0</v>
      </c>
      <c r="R16" s="44">
        <v>2.0</v>
      </c>
      <c r="S16" s="44">
        <v>2.0</v>
      </c>
      <c r="T16" s="44">
        <v>1.0</v>
      </c>
      <c r="U16" s="44">
        <v>2.0</v>
      </c>
      <c r="V16" s="44">
        <v>2.0</v>
      </c>
      <c r="W16" s="44">
        <v>1.0</v>
      </c>
      <c r="X16" s="44">
        <v>0.0</v>
      </c>
      <c r="Y16" s="44">
        <v>2.0</v>
      </c>
      <c r="Z16" s="44">
        <v>2.0</v>
      </c>
      <c r="AA16" s="44">
        <f t="shared" ref="AA16:AA17" si="3">((SUM(P16:Z16))/(11*2))*100</f>
        <v>81.81818182</v>
      </c>
      <c r="AB16" s="44" t="s">
        <v>255</v>
      </c>
      <c r="AC16" s="44" t="s">
        <v>221</v>
      </c>
      <c r="AD16" s="44" t="s">
        <v>221</v>
      </c>
      <c r="AE16" s="12"/>
      <c r="AF16" s="12"/>
      <c r="AG16" s="12"/>
      <c r="AH16" s="44" t="s">
        <v>148</v>
      </c>
      <c r="AI16" s="48" t="s">
        <v>256</v>
      </c>
      <c r="AJ16" s="12"/>
      <c r="AK16" s="48" t="s">
        <v>257</v>
      </c>
      <c r="AL16" s="44"/>
      <c r="AM16" s="48" t="s">
        <v>66</v>
      </c>
      <c r="AN16" s="12"/>
      <c r="AO16" s="12"/>
      <c r="AP16" s="12"/>
      <c r="AQ16" s="12"/>
      <c r="AR16" s="12"/>
      <c r="AS16" s="12"/>
      <c r="AT16" s="12"/>
      <c r="AU16" s="12"/>
      <c r="AV16" s="3"/>
      <c r="AW16" s="3"/>
      <c r="AX16" s="3"/>
      <c r="AY16" s="3"/>
      <c r="AZ16" s="3"/>
      <c r="BA16" s="3"/>
      <c r="BB16" s="3"/>
    </row>
    <row r="17">
      <c r="A17" s="16">
        <v>14.0</v>
      </c>
      <c r="B17" s="42">
        <v>43552.0</v>
      </c>
      <c r="C17" s="43" t="s">
        <v>230</v>
      </c>
      <c r="D17" s="43">
        <v>3.0</v>
      </c>
      <c r="E17" s="44" t="s">
        <v>258</v>
      </c>
      <c r="F17" s="44" t="s">
        <v>259</v>
      </c>
      <c r="G17" s="44" t="s">
        <v>260</v>
      </c>
      <c r="H17" s="44">
        <v>2018.0</v>
      </c>
      <c r="I17" s="44" t="s">
        <v>128</v>
      </c>
      <c r="J17" s="44" t="s">
        <v>261</v>
      </c>
      <c r="K17" s="44" t="s">
        <v>115</v>
      </c>
      <c r="L17" s="4" t="s">
        <v>262</v>
      </c>
      <c r="M17" s="73">
        <v>43759.0</v>
      </c>
      <c r="N17" s="73">
        <v>43760.0</v>
      </c>
      <c r="O17" s="44">
        <v>95.0</v>
      </c>
      <c r="P17" s="44">
        <v>2.0</v>
      </c>
      <c r="Q17" s="44">
        <v>2.0</v>
      </c>
      <c r="R17" s="44">
        <v>2.0</v>
      </c>
      <c r="S17" s="44">
        <v>2.0</v>
      </c>
      <c r="T17" s="44">
        <v>2.0</v>
      </c>
      <c r="U17" s="44">
        <v>1.0</v>
      </c>
      <c r="V17" s="44">
        <v>2.0</v>
      </c>
      <c r="W17" s="44">
        <v>2.0</v>
      </c>
      <c r="X17" s="44">
        <v>2.0</v>
      </c>
      <c r="Y17" s="44">
        <v>2.0</v>
      </c>
      <c r="Z17" s="44">
        <v>2.0</v>
      </c>
      <c r="AA17" s="44">
        <f t="shared" si="3"/>
        <v>95.45454545</v>
      </c>
      <c r="AB17" s="44"/>
      <c r="AC17" s="44" t="s">
        <v>263</v>
      </c>
      <c r="AD17" s="44" t="s">
        <v>264</v>
      </c>
      <c r="AE17" s="12"/>
      <c r="AF17" s="12"/>
      <c r="AG17" s="44" t="s">
        <v>265</v>
      </c>
      <c r="AH17" s="44" t="s">
        <v>266</v>
      </c>
      <c r="AI17" s="48" t="s">
        <v>267</v>
      </c>
      <c r="AJ17" s="44"/>
      <c r="AK17" s="48" t="s">
        <v>268</v>
      </c>
      <c r="AL17" s="12"/>
      <c r="AM17" s="12"/>
      <c r="AN17" s="12"/>
      <c r="AO17" s="12"/>
      <c r="AP17" s="48" t="s">
        <v>269</v>
      </c>
      <c r="AR17" s="54" t="s">
        <v>270</v>
      </c>
      <c r="AS17" s="12"/>
      <c r="AT17" s="12"/>
      <c r="AU17" s="12"/>
      <c r="AV17" s="3"/>
      <c r="AW17" s="3"/>
      <c r="AX17" s="3"/>
      <c r="AY17" s="3"/>
      <c r="AZ17" s="3"/>
      <c r="BA17" s="3"/>
      <c r="BB17" s="3"/>
    </row>
    <row r="18">
      <c r="A18" s="16">
        <v>15.0</v>
      </c>
      <c r="B18" s="42">
        <v>43559.0</v>
      </c>
      <c r="C18" s="43" t="s">
        <v>109</v>
      </c>
      <c r="D18" s="43">
        <v>1.0</v>
      </c>
      <c r="E18" s="44" t="s">
        <v>271</v>
      </c>
      <c r="F18" s="44" t="s">
        <v>272</v>
      </c>
      <c r="G18" s="44" t="s">
        <v>273</v>
      </c>
      <c r="H18" s="44">
        <v>2018.0</v>
      </c>
      <c r="I18" s="44" t="s">
        <v>274</v>
      </c>
      <c r="J18" s="44" t="s">
        <v>275</v>
      </c>
      <c r="K18" s="12"/>
      <c r="L18" s="44" t="s">
        <v>276</v>
      </c>
      <c r="M18" s="73">
        <v>43760.0</v>
      </c>
      <c r="N18" s="73">
        <v>43760.0</v>
      </c>
      <c r="O18" s="44">
        <v>83.0</v>
      </c>
      <c r="P18" s="44">
        <v>2.0</v>
      </c>
      <c r="Q18" s="44">
        <v>2.0</v>
      </c>
      <c r="R18" s="44">
        <v>2.0</v>
      </c>
      <c r="S18" s="44">
        <v>2.0</v>
      </c>
      <c r="T18" s="44">
        <v>2.0</v>
      </c>
      <c r="U18" s="44">
        <v>1.0</v>
      </c>
      <c r="V18" s="44">
        <v>2.0</v>
      </c>
      <c r="W18" s="44">
        <v>0.0</v>
      </c>
      <c r="X18" s="44">
        <v>2.0</v>
      </c>
      <c r="Y18" s="44" t="s">
        <v>15</v>
      </c>
      <c r="Z18" s="44" t="s">
        <v>15</v>
      </c>
      <c r="AA18" s="44">
        <f>((SUM(P18:X18))/(9*2))*100</f>
        <v>83.33333333</v>
      </c>
      <c r="AB18" s="44" t="s">
        <v>277</v>
      </c>
      <c r="AC18" s="44" t="s">
        <v>221</v>
      </c>
      <c r="AD18" s="44" t="s">
        <v>278</v>
      </c>
      <c r="AE18" s="12"/>
      <c r="AF18" s="12"/>
      <c r="AG18" s="12"/>
      <c r="AH18" s="44" t="s">
        <v>148</v>
      </c>
      <c r="AI18" s="48" t="s">
        <v>279</v>
      </c>
      <c r="AJ18" s="12"/>
      <c r="AK18" s="48" t="s">
        <v>280</v>
      </c>
      <c r="AL18" s="48" t="s">
        <v>74</v>
      </c>
      <c r="AM18" s="12"/>
      <c r="AO18" s="44" t="s">
        <v>124</v>
      </c>
      <c r="AP18" s="48" t="s">
        <v>281</v>
      </c>
      <c r="AQ18" s="12"/>
      <c r="AR18" s="54" t="s">
        <v>282</v>
      </c>
      <c r="AS18" s="12"/>
      <c r="AT18" s="12"/>
      <c r="AU18" s="12"/>
      <c r="AV18" s="3"/>
      <c r="AW18" s="3"/>
      <c r="AX18" s="3"/>
      <c r="AY18" s="3"/>
      <c r="AZ18" s="3"/>
      <c r="BA18" s="3"/>
      <c r="BB18" s="3"/>
    </row>
    <row r="19">
      <c r="A19" s="59">
        <v>16.0</v>
      </c>
      <c r="B19" s="60">
        <v>43578.0</v>
      </c>
      <c r="C19" s="61" t="s">
        <v>230</v>
      </c>
      <c r="D19" s="61">
        <v>3.0</v>
      </c>
      <c r="E19" s="64" t="s">
        <v>283</v>
      </c>
      <c r="F19" s="64" t="s">
        <v>284</v>
      </c>
      <c r="G19" s="64" t="s">
        <v>285</v>
      </c>
      <c r="H19" s="64">
        <v>2015.0</v>
      </c>
      <c r="I19" s="64" t="s">
        <v>286</v>
      </c>
      <c r="J19" s="64" t="s">
        <v>287</v>
      </c>
      <c r="K19" s="64" t="s">
        <v>179</v>
      </c>
      <c r="L19" s="64" t="s">
        <v>288</v>
      </c>
      <c r="M19" s="77">
        <v>43760.0</v>
      </c>
      <c r="N19" s="77">
        <v>43761.0</v>
      </c>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9" t="s">
        <v>289</v>
      </c>
      <c r="AW19" s="70"/>
      <c r="AX19" s="70"/>
      <c r="AY19" s="70"/>
      <c r="AZ19" s="70"/>
      <c r="BA19" s="70"/>
      <c r="BB19" s="70"/>
      <c r="BC19" s="71"/>
    </row>
    <row r="20">
      <c r="A20" s="59">
        <v>17.0</v>
      </c>
      <c r="B20" s="60">
        <v>43552.0</v>
      </c>
      <c r="C20" s="61" t="s">
        <v>8</v>
      </c>
      <c r="D20" s="61">
        <v>2.0</v>
      </c>
      <c r="E20" s="64" t="s">
        <v>290</v>
      </c>
      <c r="F20" s="64" t="s">
        <v>291</v>
      </c>
      <c r="G20" s="64" t="s">
        <v>292</v>
      </c>
      <c r="H20" s="64">
        <v>2017.0</v>
      </c>
      <c r="I20" s="64" t="s">
        <v>293</v>
      </c>
      <c r="J20" s="64" t="s">
        <v>294</v>
      </c>
      <c r="K20" s="64" t="s">
        <v>179</v>
      </c>
      <c r="L20" s="64" t="s">
        <v>295</v>
      </c>
      <c r="M20" s="77">
        <v>43762.0</v>
      </c>
      <c r="N20" s="77">
        <v>43762.0</v>
      </c>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9" t="s">
        <v>296</v>
      </c>
      <c r="AW20" s="70"/>
      <c r="AX20" s="70"/>
      <c r="AY20" s="70"/>
      <c r="AZ20" s="70"/>
      <c r="BA20" s="70"/>
      <c r="BB20" s="70"/>
      <c r="BC20" s="71"/>
    </row>
    <row r="21">
      <c r="A21" s="16">
        <v>18.0</v>
      </c>
      <c r="B21" s="42">
        <v>43541.0</v>
      </c>
      <c r="C21" s="43" t="s">
        <v>10</v>
      </c>
      <c r="D21" s="43">
        <v>6.0</v>
      </c>
      <c r="E21" s="44" t="s">
        <v>297</v>
      </c>
      <c r="F21" s="44" t="s">
        <v>298</v>
      </c>
      <c r="G21" s="44" t="s">
        <v>299</v>
      </c>
      <c r="H21" s="44">
        <v>2015.0</v>
      </c>
      <c r="I21" s="44" t="s">
        <v>286</v>
      </c>
      <c r="J21" s="44" t="s">
        <v>300</v>
      </c>
      <c r="K21" s="44" t="s">
        <v>301</v>
      </c>
      <c r="L21" s="44" t="s">
        <v>302</v>
      </c>
      <c r="M21" s="73">
        <v>43762.0</v>
      </c>
      <c r="N21" s="73">
        <v>43763.0</v>
      </c>
      <c r="O21" s="44">
        <v>83.0</v>
      </c>
      <c r="P21" s="44">
        <v>2.0</v>
      </c>
      <c r="Q21" s="44">
        <v>2.0</v>
      </c>
      <c r="R21" s="44">
        <v>2.0</v>
      </c>
      <c r="S21" s="44">
        <v>2.0</v>
      </c>
      <c r="T21" s="44">
        <v>1.0</v>
      </c>
      <c r="U21" s="44">
        <v>2.0</v>
      </c>
      <c r="V21" s="44">
        <v>2.0</v>
      </c>
      <c r="W21" s="44">
        <v>2.0</v>
      </c>
      <c r="X21" s="44">
        <v>0.0</v>
      </c>
      <c r="Y21" s="44" t="s">
        <v>15</v>
      </c>
      <c r="Z21" s="44" t="s">
        <v>15</v>
      </c>
      <c r="AA21" s="44">
        <f>((SUM(P21:X21))/(9*2))*100</f>
        <v>83.33333333</v>
      </c>
      <c r="AB21" s="44" t="s">
        <v>303</v>
      </c>
      <c r="AC21" s="44" t="s">
        <v>304</v>
      </c>
      <c r="AD21" s="12"/>
      <c r="AE21" s="12"/>
      <c r="AF21" s="44" t="s">
        <v>305</v>
      </c>
      <c r="AG21" s="12"/>
      <c r="AH21" s="44" t="s">
        <v>148</v>
      </c>
      <c r="AI21" s="48" t="s">
        <v>306</v>
      </c>
      <c r="AJ21" s="44"/>
      <c r="AK21" s="48" t="s">
        <v>307</v>
      </c>
      <c r="AL21" s="48" t="s">
        <v>308</v>
      </c>
      <c r="AM21" s="12"/>
      <c r="AN21" s="48" t="s">
        <v>309</v>
      </c>
      <c r="AO21" s="44" t="s">
        <v>124</v>
      </c>
      <c r="AP21" s="12"/>
      <c r="AQ21" s="12"/>
      <c r="AR21" s="54" t="s">
        <v>310</v>
      </c>
      <c r="AS21" s="12"/>
      <c r="AT21" s="12"/>
      <c r="AU21" s="12"/>
      <c r="AV21" s="3"/>
      <c r="AW21" s="3"/>
      <c r="AX21" s="3"/>
      <c r="AY21" s="3"/>
      <c r="AZ21" s="3"/>
      <c r="BA21" s="3"/>
      <c r="BB21" s="3"/>
    </row>
    <row r="22">
      <c r="A22" s="16">
        <v>19.0</v>
      </c>
      <c r="B22" s="42">
        <v>43542.0</v>
      </c>
      <c r="C22" s="43" t="s">
        <v>10</v>
      </c>
      <c r="D22" s="43">
        <v>1.0</v>
      </c>
      <c r="E22" s="44" t="s">
        <v>311</v>
      </c>
      <c r="F22" s="44" t="s">
        <v>312</v>
      </c>
      <c r="G22" s="44" t="s">
        <v>313</v>
      </c>
      <c r="H22" s="44">
        <v>2018.0</v>
      </c>
      <c r="I22" s="44" t="s">
        <v>128</v>
      </c>
      <c r="J22" s="44" t="s">
        <v>314</v>
      </c>
      <c r="K22" s="44" t="s">
        <v>301</v>
      </c>
      <c r="L22" s="44" t="s">
        <v>315</v>
      </c>
      <c r="M22" s="73">
        <v>43764.0</v>
      </c>
      <c r="N22" s="73">
        <v>43766.0</v>
      </c>
      <c r="O22" s="44">
        <v>90.0</v>
      </c>
      <c r="P22" s="44">
        <v>2.0</v>
      </c>
      <c r="Q22" s="44">
        <v>2.0</v>
      </c>
      <c r="R22" s="44">
        <v>2.0</v>
      </c>
      <c r="S22" s="44">
        <v>2.0</v>
      </c>
      <c r="T22" s="44">
        <v>1.0</v>
      </c>
      <c r="U22" s="44">
        <v>2.0</v>
      </c>
      <c r="V22" s="44">
        <v>2.0</v>
      </c>
      <c r="W22" s="44">
        <v>2.0</v>
      </c>
      <c r="X22" s="44">
        <v>1.0</v>
      </c>
      <c r="Y22" s="44">
        <v>2.0</v>
      </c>
      <c r="Z22" s="44">
        <v>2.0</v>
      </c>
      <c r="AA22" s="44">
        <f>((SUM(P22:Z22))/(11*2))*100</f>
        <v>90.90909091</v>
      </c>
      <c r="AB22" s="12"/>
      <c r="AC22" s="44" t="s">
        <v>316</v>
      </c>
      <c r="AD22" s="44" t="s">
        <v>317</v>
      </c>
      <c r="AE22" s="12"/>
      <c r="AF22" s="12"/>
      <c r="AG22" s="44" t="s">
        <v>318</v>
      </c>
      <c r="AH22" s="44" t="s">
        <v>148</v>
      </c>
      <c r="AI22" s="48" t="s">
        <v>319</v>
      </c>
      <c r="AJ22" s="48" t="s">
        <v>320</v>
      </c>
      <c r="AK22" s="12"/>
      <c r="AL22" s="12"/>
      <c r="AM22" s="12"/>
      <c r="AN22" s="48" t="s">
        <v>321</v>
      </c>
      <c r="AO22" s="44" t="s">
        <v>124</v>
      </c>
      <c r="AP22" s="12"/>
      <c r="AQ22" s="12"/>
      <c r="AR22" s="12"/>
      <c r="AS22" s="12"/>
      <c r="AT22" s="12"/>
      <c r="AU22" s="12"/>
      <c r="AV22" s="3"/>
      <c r="AW22" s="3"/>
      <c r="AX22" s="3"/>
      <c r="AY22" s="3"/>
      <c r="AZ22" s="3"/>
      <c r="BA22" s="3"/>
      <c r="BB22" s="3"/>
    </row>
    <row r="23">
      <c r="A23" s="16">
        <v>20.0</v>
      </c>
      <c r="B23" s="42">
        <v>43542.0</v>
      </c>
      <c r="C23" s="43" t="s">
        <v>109</v>
      </c>
      <c r="D23" s="43">
        <v>1.0</v>
      </c>
      <c r="E23" s="44" t="s">
        <v>322</v>
      </c>
      <c r="F23" s="44" t="s">
        <v>323</v>
      </c>
      <c r="G23" s="44" t="s">
        <v>324</v>
      </c>
      <c r="H23" s="44">
        <v>2018.0</v>
      </c>
      <c r="I23" s="44" t="s">
        <v>325</v>
      </c>
      <c r="J23" s="44" t="s">
        <v>326</v>
      </c>
      <c r="K23" s="44" t="s">
        <v>301</v>
      </c>
      <c r="L23" s="44" t="s">
        <v>327</v>
      </c>
      <c r="M23" s="73">
        <v>43766.0</v>
      </c>
      <c r="N23" s="73">
        <v>43766.0</v>
      </c>
      <c r="O23" s="44">
        <v>81.0</v>
      </c>
      <c r="P23" s="44">
        <v>2.0</v>
      </c>
      <c r="Q23" s="44">
        <v>2.0</v>
      </c>
      <c r="R23" s="44">
        <v>2.0</v>
      </c>
      <c r="S23" s="44">
        <v>2.0</v>
      </c>
      <c r="T23" s="44">
        <v>2.0</v>
      </c>
      <c r="U23" s="44">
        <v>2.0</v>
      </c>
      <c r="V23" s="44">
        <v>1.0</v>
      </c>
      <c r="W23" s="44">
        <v>0.0</v>
      </c>
      <c r="X23" s="44" t="s">
        <v>15</v>
      </c>
      <c r="Y23" s="44" t="s">
        <v>15</v>
      </c>
      <c r="Z23" s="44" t="s">
        <v>15</v>
      </c>
      <c r="AA23" s="44">
        <f>((SUM(P23:W23))/(8*2))*100</f>
        <v>81.25</v>
      </c>
      <c r="AB23" s="12"/>
      <c r="AC23" s="12"/>
      <c r="AD23" s="44" t="s">
        <v>328</v>
      </c>
      <c r="AE23" s="12"/>
      <c r="AF23" s="12"/>
      <c r="AG23" s="44" t="s">
        <v>329</v>
      </c>
      <c r="AH23" s="44" t="s">
        <v>148</v>
      </c>
      <c r="AI23" s="48" t="s">
        <v>330</v>
      </c>
      <c r="AJ23" s="44"/>
      <c r="AK23" s="44" t="s">
        <v>221</v>
      </c>
      <c r="AL23" s="44" t="s">
        <v>221</v>
      </c>
      <c r="AM23" s="48" t="s">
        <v>331</v>
      </c>
      <c r="AN23" s="12"/>
      <c r="AO23" s="12"/>
      <c r="AP23" s="12"/>
      <c r="AQ23" s="12"/>
      <c r="AR23" s="48" t="s">
        <v>332</v>
      </c>
      <c r="AS23" s="12"/>
      <c r="AT23" s="12"/>
      <c r="AU23" s="12"/>
      <c r="AV23" s="3"/>
      <c r="AW23" s="3"/>
      <c r="AX23" s="3"/>
      <c r="AY23" s="3"/>
      <c r="AZ23" s="3"/>
      <c r="BA23" s="3"/>
      <c r="BB23" s="3"/>
    </row>
    <row r="24">
      <c r="A24" s="16">
        <v>21.0</v>
      </c>
      <c r="B24" s="42">
        <v>43542.0</v>
      </c>
      <c r="C24" s="43" t="s">
        <v>6</v>
      </c>
      <c r="D24" s="43">
        <v>2.0</v>
      </c>
      <c r="E24" s="44" t="s">
        <v>333</v>
      </c>
      <c r="F24" s="44" t="s">
        <v>334</v>
      </c>
      <c r="G24" s="44" t="s">
        <v>335</v>
      </c>
      <c r="H24" s="44">
        <v>2018.0</v>
      </c>
      <c r="I24" s="44" t="s">
        <v>336</v>
      </c>
      <c r="J24" s="44" t="s">
        <v>337</v>
      </c>
      <c r="K24" s="44" t="s">
        <v>179</v>
      </c>
      <c r="L24" s="44" t="s">
        <v>288</v>
      </c>
      <c r="M24" s="73">
        <v>43767.0</v>
      </c>
      <c r="N24" s="73">
        <v>43768.0</v>
      </c>
      <c r="O24" s="44">
        <v>95.0</v>
      </c>
      <c r="P24" s="44">
        <v>2.0</v>
      </c>
      <c r="Q24" s="44">
        <v>2.0</v>
      </c>
      <c r="R24" s="44">
        <v>2.0</v>
      </c>
      <c r="S24" s="44">
        <v>2.0</v>
      </c>
      <c r="T24" s="44">
        <v>2.0</v>
      </c>
      <c r="U24" s="44">
        <v>2.0</v>
      </c>
      <c r="V24" s="44">
        <v>1.0</v>
      </c>
      <c r="W24" s="44">
        <v>2.0</v>
      </c>
      <c r="X24" s="44">
        <v>2.0</v>
      </c>
      <c r="Y24" s="44">
        <v>2.0</v>
      </c>
      <c r="Z24" s="44">
        <v>2.0</v>
      </c>
      <c r="AA24" s="44">
        <f t="shared" ref="AA24:AA26" si="4">((SUM(P24:Z24))/(11*2))*100</f>
        <v>95.45454545</v>
      </c>
      <c r="AB24" s="12"/>
      <c r="AC24" s="44" t="s">
        <v>338</v>
      </c>
      <c r="AD24" s="44" t="s">
        <v>339</v>
      </c>
      <c r="AE24" s="12"/>
      <c r="AF24" s="44" t="s">
        <v>340</v>
      </c>
      <c r="AG24" s="12"/>
      <c r="AH24" s="44" t="s">
        <v>148</v>
      </c>
      <c r="AI24" s="48" t="s">
        <v>341</v>
      </c>
      <c r="AJ24" s="48" t="s">
        <v>342</v>
      </c>
      <c r="AK24" s="48" t="s">
        <v>343</v>
      </c>
      <c r="AL24" s="12"/>
      <c r="AM24" s="12"/>
      <c r="AN24" s="48" t="s">
        <v>344</v>
      </c>
      <c r="AO24" s="44" t="s">
        <v>124</v>
      </c>
      <c r="AP24" s="12"/>
      <c r="AQ24" s="54" t="s">
        <v>345</v>
      </c>
      <c r="AR24" s="54" t="s">
        <v>346</v>
      </c>
      <c r="AS24" s="12"/>
      <c r="AT24" s="12"/>
      <c r="AU24" s="12"/>
      <c r="AV24" s="3"/>
      <c r="AW24" s="3"/>
      <c r="AX24" s="3"/>
      <c r="AY24" s="3"/>
      <c r="AZ24" s="3"/>
      <c r="BA24" s="3"/>
      <c r="BB24" s="3"/>
    </row>
    <row r="25">
      <c r="A25" s="79">
        <v>22.0</v>
      </c>
      <c r="B25" s="42">
        <v>43541.0</v>
      </c>
      <c r="C25" s="43" t="s">
        <v>10</v>
      </c>
      <c r="D25" s="43">
        <v>1.0</v>
      </c>
      <c r="E25" s="44" t="s">
        <v>347</v>
      </c>
      <c r="F25" s="44" t="s">
        <v>348</v>
      </c>
      <c r="G25" s="44" t="s">
        <v>349</v>
      </c>
      <c r="H25" s="44">
        <v>2018.0</v>
      </c>
      <c r="I25" s="44" t="s">
        <v>325</v>
      </c>
      <c r="J25" s="44" t="s">
        <v>326</v>
      </c>
      <c r="K25" s="44" t="s">
        <v>301</v>
      </c>
      <c r="L25" s="44" t="s">
        <v>350</v>
      </c>
      <c r="M25" s="73">
        <v>43768.0</v>
      </c>
      <c r="N25" s="73">
        <v>43769.0</v>
      </c>
      <c r="O25" s="44">
        <v>86.0</v>
      </c>
      <c r="P25" s="44">
        <v>2.0</v>
      </c>
      <c r="Q25" s="44">
        <v>2.0</v>
      </c>
      <c r="R25" s="44">
        <v>2.0</v>
      </c>
      <c r="S25" s="44">
        <v>2.0</v>
      </c>
      <c r="T25" s="44">
        <v>1.0</v>
      </c>
      <c r="U25" s="44">
        <v>2.0</v>
      </c>
      <c r="V25" s="44">
        <v>1.0</v>
      </c>
      <c r="W25" s="44">
        <v>2.0</v>
      </c>
      <c r="X25" s="44">
        <v>1.0</v>
      </c>
      <c r="Y25" s="44">
        <v>2.0</v>
      </c>
      <c r="Z25" s="44">
        <v>2.0</v>
      </c>
      <c r="AA25" s="44">
        <f t="shared" si="4"/>
        <v>86.36363636</v>
      </c>
      <c r="AB25" s="12"/>
      <c r="AC25" s="44" t="s">
        <v>351</v>
      </c>
      <c r="AD25" s="44" t="s">
        <v>352</v>
      </c>
      <c r="AE25" s="12"/>
      <c r="AF25" s="44" t="s">
        <v>340</v>
      </c>
      <c r="AG25" s="44" t="s">
        <v>353</v>
      </c>
      <c r="AH25" s="44" t="s">
        <v>148</v>
      </c>
      <c r="AI25" s="48" t="s">
        <v>354</v>
      </c>
      <c r="AJ25" s="44"/>
      <c r="AK25" s="48" t="s">
        <v>343</v>
      </c>
      <c r="AL25" s="12"/>
      <c r="AM25" s="12"/>
      <c r="AN25" s="48" t="s">
        <v>354</v>
      </c>
      <c r="AO25" s="44" t="s">
        <v>124</v>
      </c>
      <c r="AP25" s="12"/>
      <c r="AQ25" s="12"/>
      <c r="AR25" s="48" t="s">
        <v>355</v>
      </c>
      <c r="AS25" s="12"/>
      <c r="AT25" s="12"/>
      <c r="AU25" s="12"/>
      <c r="AV25" s="3"/>
      <c r="AW25" s="3"/>
      <c r="AX25" s="3"/>
      <c r="AY25" s="3"/>
      <c r="AZ25" s="3"/>
      <c r="BA25" s="3"/>
      <c r="BB25" s="3"/>
    </row>
    <row r="26">
      <c r="A26" s="16">
        <v>23.0</v>
      </c>
      <c r="B26" s="42">
        <v>43542.0</v>
      </c>
      <c r="C26" s="43" t="s">
        <v>10</v>
      </c>
      <c r="D26" s="43">
        <v>1.0</v>
      </c>
      <c r="E26" s="44" t="s">
        <v>356</v>
      </c>
      <c r="F26" s="44" t="s">
        <v>357</v>
      </c>
      <c r="G26" s="44" t="s">
        <v>358</v>
      </c>
      <c r="H26" s="44">
        <v>2016.0</v>
      </c>
      <c r="I26" s="44" t="s">
        <v>336</v>
      </c>
      <c r="J26" s="44" t="s">
        <v>359</v>
      </c>
      <c r="K26" s="44" t="s">
        <v>301</v>
      </c>
      <c r="L26" s="44" t="s">
        <v>360</v>
      </c>
      <c r="M26" s="73">
        <v>43769.0</v>
      </c>
      <c r="N26" s="72">
        <v>43772.0</v>
      </c>
      <c r="O26" s="44">
        <v>90.0</v>
      </c>
      <c r="P26" s="44">
        <v>2.0</v>
      </c>
      <c r="Q26" s="44">
        <v>2.0</v>
      </c>
      <c r="R26" s="44">
        <v>2.0</v>
      </c>
      <c r="S26" s="44">
        <v>2.0</v>
      </c>
      <c r="T26" s="44">
        <v>2.0</v>
      </c>
      <c r="U26" s="44">
        <v>1.0</v>
      </c>
      <c r="V26" s="44">
        <v>2.0</v>
      </c>
      <c r="W26" s="44">
        <v>1.0</v>
      </c>
      <c r="X26" s="44">
        <v>2.0</v>
      </c>
      <c r="Y26" s="44">
        <v>2.0</v>
      </c>
      <c r="Z26" s="44">
        <v>2.0</v>
      </c>
      <c r="AA26" s="44">
        <f t="shared" si="4"/>
        <v>90.90909091</v>
      </c>
      <c r="AB26" s="44" t="s">
        <v>361</v>
      </c>
      <c r="AC26" s="44" t="s">
        <v>362</v>
      </c>
      <c r="AD26" s="12"/>
      <c r="AE26" s="12"/>
      <c r="AF26" s="12"/>
      <c r="AG26" s="12"/>
      <c r="AH26" s="44" t="s">
        <v>363</v>
      </c>
      <c r="AI26" s="48" t="s">
        <v>364</v>
      </c>
      <c r="AJ26" s="12"/>
      <c r="AK26" s="12"/>
      <c r="AL26" s="48" t="s">
        <v>365</v>
      </c>
      <c r="AM26" s="48" t="s">
        <v>366</v>
      </c>
      <c r="AN26" s="12"/>
      <c r="AO26" s="12"/>
      <c r="AP26" s="48" t="s">
        <v>367</v>
      </c>
      <c r="AQ26" s="12"/>
      <c r="AR26" s="48" t="s">
        <v>368</v>
      </c>
      <c r="AS26" s="48" t="s">
        <v>369</v>
      </c>
      <c r="AT26" s="12"/>
      <c r="AU26" s="12"/>
      <c r="AV26" s="3"/>
      <c r="AW26" s="3"/>
      <c r="AX26" s="3"/>
      <c r="AY26" s="3"/>
      <c r="AZ26" s="3"/>
      <c r="BA26" s="3"/>
      <c r="BB26" s="3"/>
    </row>
    <row r="27">
      <c r="A27" s="16">
        <v>24.0</v>
      </c>
      <c r="B27" s="42">
        <v>43578.0</v>
      </c>
      <c r="C27" s="43" t="s">
        <v>230</v>
      </c>
      <c r="D27" s="43">
        <v>3.0</v>
      </c>
      <c r="E27" s="44" t="s">
        <v>370</v>
      </c>
      <c r="F27" s="44" t="s">
        <v>371</v>
      </c>
      <c r="G27" s="44" t="s">
        <v>372</v>
      </c>
      <c r="H27" s="44">
        <v>2017.0</v>
      </c>
      <c r="I27" s="44" t="s">
        <v>373</v>
      </c>
      <c r="J27" s="44" t="s">
        <v>374</v>
      </c>
      <c r="K27" s="44" t="s">
        <v>301</v>
      </c>
      <c r="L27" s="44" t="s">
        <v>375</v>
      </c>
      <c r="M27" s="72">
        <v>43772.0</v>
      </c>
      <c r="N27" s="72">
        <v>43773.0</v>
      </c>
      <c r="O27" s="44">
        <v>81.0</v>
      </c>
      <c r="P27" s="44">
        <v>2.0</v>
      </c>
      <c r="Q27" s="44">
        <v>2.0</v>
      </c>
      <c r="R27" s="44">
        <v>2.0</v>
      </c>
      <c r="S27" s="44">
        <v>2.0</v>
      </c>
      <c r="T27" s="44">
        <v>1.0</v>
      </c>
      <c r="U27" s="44">
        <v>2.0</v>
      </c>
      <c r="V27" s="44">
        <v>2.0</v>
      </c>
      <c r="W27" s="44">
        <v>0.0</v>
      </c>
      <c r="X27" s="44" t="s">
        <v>15</v>
      </c>
      <c r="Y27" s="44" t="s">
        <v>15</v>
      </c>
      <c r="Z27" s="44" t="s">
        <v>15</v>
      </c>
      <c r="AA27" s="44">
        <f t="shared" ref="AA27:AA28" si="5">((SUM(P27:W27))/(8*2))*100</f>
        <v>81.25</v>
      </c>
      <c r="AB27" s="44" t="s">
        <v>376</v>
      </c>
      <c r="AC27" s="44" t="s">
        <v>377</v>
      </c>
      <c r="AD27" s="44" t="s">
        <v>378</v>
      </c>
      <c r="AE27" s="12"/>
      <c r="AF27" s="44" t="s">
        <v>379</v>
      </c>
      <c r="AG27" s="12"/>
      <c r="AH27" s="44" t="s">
        <v>148</v>
      </c>
      <c r="AI27" s="48" t="s">
        <v>380</v>
      </c>
      <c r="AJ27" s="12"/>
      <c r="AK27" s="12"/>
      <c r="AL27" s="48" t="s">
        <v>381</v>
      </c>
      <c r="AM27" s="12"/>
      <c r="AN27" s="12"/>
      <c r="AO27" s="12"/>
      <c r="AP27" s="48" t="s">
        <v>382</v>
      </c>
      <c r="AQ27" s="12"/>
      <c r="AR27" s="55" t="s">
        <v>383</v>
      </c>
      <c r="AS27" s="12"/>
      <c r="AT27" s="12"/>
      <c r="AU27" s="12"/>
      <c r="AV27" s="3"/>
      <c r="AW27" s="3"/>
      <c r="AX27" s="3"/>
      <c r="AY27" s="3"/>
      <c r="AZ27" s="3"/>
      <c r="BA27" s="3"/>
      <c r="BB27" s="3"/>
    </row>
    <row r="28">
      <c r="A28" s="16">
        <v>25.0</v>
      </c>
      <c r="B28" s="42">
        <v>43578.0</v>
      </c>
      <c r="C28" s="43" t="s">
        <v>230</v>
      </c>
      <c r="D28" s="43">
        <v>3.0</v>
      </c>
      <c r="E28" s="44" t="s">
        <v>384</v>
      </c>
      <c r="F28" s="44" t="s">
        <v>385</v>
      </c>
      <c r="G28" s="44" t="s">
        <v>386</v>
      </c>
      <c r="H28" s="44">
        <v>2017.0</v>
      </c>
      <c r="I28" s="44" t="s">
        <v>387</v>
      </c>
      <c r="J28" s="44" t="s">
        <v>388</v>
      </c>
      <c r="K28" s="44" t="s">
        <v>179</v>
      </c>
      <c r="L28" s="44" t="s">
        <v>389</v>
      </c>
      <c r="M28" s="72">
        <v>43773.0</v>
      </c>
      <c r="N28" s="72">
        <v>43773.0</v>
      </c>
      <c r="O28" s="44">
        <v>81.0</v>
      </c>
      <c r="P28" s="44">
        <v>2.0</v>
      </c>
      <c r="Q28" s="44">
        <v>2.0</v>
      </c>
      <c r="R28" s="44">
        <v>1.0</v>
      </c>
      <c r="S28" s="44">
        <v>2.0</v>
      </c>
      <c r="T28" s="44">
        <v>2.0</v>
      </c>
      <c r="U28" s="44">
        <v>2.0</v>
      </c>
      <c r="V28" s="44">
        <v>2.0</v>
      </c>
      <c r="W28" s="44">
        <v>0.0</v>
      </c>
      <c r="X28" s="44" t="s">
        <v>15</v>
      </c>
      <c r="Y28" s="44" t="s">
        <v>15</v>
      </c>
      <c r="Z28" s="44" t="s">
        <v>15</v>
      </c>
      <c r="AA28" s="44">
        <f t="shared" si="5"/>
        <v>81.25</v>
      </c>
      <c r="AB28" s="44" t="s">
        <v>390</v>
      </c>
      <c r="AC28" s="44" t="s">
        <v>391</v>
      </c>
      <c r="AD28" s="44" t="s">
        <v>391</v>
      </c>
      <c r="AE28" s="12"/>
      <c r="AF28" s="44" t="s">
        <v>392</v>
      </c>
      <c r="AG28" s="12"/>
      <c r="AH28" s="44" t="s">
        <v>148</v>
      </c>
      <c r="AI28" s="48" t="s">
        <v>393</v>
      </c>
      <c r="AJ28" s="48" t="s">
        <v>342</v>
      </c>
      <c r="AK28" s="12"/>
      <c r="AL28" s="48" t="s">
        <v>394</v>
      </c>
      <c r="AM28" s="12"/>
      <c r="AN28" s="12"/>
      <c r="AO28" s="12"/>
      <c r="AP28" s="12"/>
      <c r="AQ28" s="12"/>
      <c r="AR28" s="12"/>
      <c r="AS28" s="12"/>
      <c r="AT28" s="12"/>
      <c r="AU28" s="12"/>
      <c r="AV28" s="3"/>
      <c r="AW28" s="3"/>
      <c r="AX28" s="3"/>
      <c r="AY28" s="3"/>
      <c r="AZ28" s="3"/>
      <c r="BA28" s="3"/>
      <c r="BB28" s="3"/>
    </row>
    <row r="29">
      <c r="A29" s="59">
        <v>26.0</v>
      </c>
      <c r="B29" s="60">
        <v>43551.0</v>
      </c>
      <c r="C29" s="61" t="s">
        <v>109</v>
      </c>
      <c r="D29" s="61">
        <v>1.0</v>
      </c>
      <c r="E29" s="64" t="s">
        <v>395</v>
      </c>
      <c r="F29" s="64" t="s">
        <v>396</v>
      </c>
      <c r="G29" s="64" t="s">
        <v>397</v>
      </c>
      <c r="H29" s="64">
        <v>2019.0</v>
      </c>
      <c r="I29" s="64" t="s">
        <v>398</v>
      </c>
      <c r="J29" s="64" t="s">
        <v>109</v>
      </c>
      <c r="K29" s="64" t="s">
        <v>179</v>
      </c>
      <c r="L29" s="64" t="s">
        <v>399</v>
      </c>
      <c r="M29" s="67">
        <v>43774.0</v>
      </c>
      <c r="N29" s="67">
        <v>43774.0</v>
      </c>
      <c r="O29" s="63"/>
      <c r="P29" s="63"/>
      <c r="Q29" s="63"/>
      <c r="R29" s="63"/>
      <c r="S29" s="63"/>
      <c r="T29" s="63"/>
      <c r="U29" s="63"/>
      <c r="V29" s="63"/>
      <c r="W29" s="63"/>
      <c r="X29" s="63"/>
      <c r="Y29" s="63"/>
      <c r="Z29" s="63"/>
      <c r="AA29" s="64"/>
      <c r="AB29" s="63"/>
      <c r="AC29" s="63"/>
      <c r="AD29" s="63"/>
      <c r="AE29" s="63"/>
      <c r="AF29" s="63"/>
      <c r="AG29" s="63"/>
      <c r="AH29" s="63"/>
      <c r="AI29" s="63"/>
      <c r="AJ29" s="63"/>
      <c r="AK29" s="63"/>
      <c r="AL29" s="63"/>
      <c r="AM29" s="63"/>
      <c r="AN29" s="63"/>
      <c r="AO29" s="63"/>
      <c r="AP29" s="63"/>
      <c r="AQ29" s="63"/>
      <c r="AR29" s="63"/>
      <c r="AS29" s="63"/>
      <c r="AT29" s="63"/>
      <c r="AU29" s="63"/>
      <c r="AV29" s="69" t="s">
        <v>400</v>
      </c>
      <c r="AW29" s="70"/>
      <c r="AX29" s="70"/>
      <c r="AY29" s="70"/>
      <c r="AZ29" s="70"/>
      <c r="BA29" s="70"/>
      <c r="BB29" s="70"/>
      <c r="BC29" s="71"/>
    </row>
    <row r="30">
      <c r="A30" s="16">
        <v>27.0</v>
      </c>
      <c r="B30" s="42">
        <v>43542.0</v>
      </c>
      <c r="C30" s="43" t="s">
        <v>8</v>
      </c>
      <c r="D30" s="43">
        <v>1.0</v>
      </c>
      <c r="E30" s="44" t="s">
        <v>401</v>
      </c>
      <c r="F30" s="44" t="s">
        <v>402</v>
      </c>
      <c r="G30" s="44" t="s">
        <v>403</v>
      </c>
      <c r="H30" s="44">
        <v>2018.0</v>
      </c>
      <c r="I30" s="44" t="s">
        <v>398</v>
      </c>
      <c r="J30" s="44" t="s">
        <v>109</v>
      </c>
      <c r="K30" s="44" t="s">
        <v>179</v>
      </c>
      <c r="L30" s="44" t="s">
        <v>404</v>
      </c>
      <c r="M30" s="72">
        <v>43775.0</v>
      </c>
      <c r="N30" s="73">
        <v>43780.0</v>
      </c>
      <c r="O30" s="44">
        <v>100.0</v>
      </c>
      <c r="P30" s="44">
        <v>2.0</v>
      </c>
      <c r="Q30" s="44">
        <v>2.0</v>
      </c>
      <c r="R30" s="44">
        <v>2.0</v>
      </c>
      <c r="S30" s="44">
        <v>2.0</v>
      </c>
      <c r="T30" s="44">
        <v>2.0</v>
      </c>
      <c r="U30" s="44">
        <v>2.0</v>
      </c>
      <c r="V30" s="44">
        <v>2.0</v>
      </c>
      <c r="W30" s="44">
        <v>2.0</v>
      </c>
      <c r="X30" s="44">
        <v>2.0</v>
      </c>
      <c r="Y30" s="44">
        <v>2.0</v>
      </c>
      <c r="Z30" s="44">
        <v>2.0</v>
      </c>
      <c r="AA30" s="44">
        <f>((SUM(P30:Z30))/(11*2))*100</f>
        <v>100</v>
      </c>
      <c r="AB30" s="44" t="s">
        <v>405</v>
      </c>
      <c r="AC30" s="44" t="s">
        <v>406</v>
      </c>
      <c r="AD30" s="44" t="s">
        <v>407</v>
      </c>
      <c r="AE30" s="12"/>
      <c r="AF30" s="44" t="s">
        <v>408</v>
      </c>
      <c r="AG30" s="12"/>
      <c r="AH30" s="44" t="s">
        <v>148</v>
      </c>
      <c r="AI30" s="48" t="s">
        <v>409</v>
      </c>
      <c r="AJ30" s="48" t="s">
        <v>342</v>
      </c>
      <c r="AK30" s="48" t="s">
        <v>410</v>
      </c>
      <c r="AL30" s="12"/>
      <c r="AM30" s="12"/>
      <c r="AN30" s="48" t="s">
        <v>411</v>
      </c>
      <c r="AO30" s="44" t="s">
        <v>124</v>
      </c>
      <c r="AP30" s="12"/>
      <c r="AQ30" s="55" t="s">
        <v>412</v>
      </c>
      <c r="AR30" s="55" t="s">
        <v>412</v>
      </c>
      <c r="AS30" s="12"/>
      <c r="AT30" s="12"/>
      <c r="AU30" s="12"/>
      <c r="AV30" s="3"/>
      <c r="AW30" s="3"/>
      <c r="AX30" s="3"/>
      <c r="AY30" s="3"/>
      <c r="AZ30" s="3"/>
      <c r="BA30" s="3"/>
      <c r="BB30" s="3"/>
    </row>
    <row r="31">
      <c r="A31" s="59">
        <v>28.0</v>
      </c>
      <c r="B31" s="60">
        <v>43552.0</v>
      </c>
      <c r="C31" s="61" t="s">
        <v>10</v>
      </c>
      <c r="D31" s="61">
        <v>1.0</v>
      </c>
      <c r="E31" s="64" t="s">
        <v>413</v>
      </c>
      <c r="F31" s="64" t="s">
        <v>414</v>
      </c>
      <c r="G31" s="64" t="s">
        <v>415</v>
      </c>
      <c r="H31" s="64">
        <v>2017.0</v>
      </c>
      <c r="I31" s="64" t="s">
        <v>416</v>
      </c>
      <c r="J31" s="64" t="s">
        <v>417</v>
      </c>
      <c r="K31" s="64" t="s">
        <v>301</v>
      </c>
      <c r="L31" s="64" t="s">
        <v>418</v>
      </c>
      <c r="M31" s="77">
        <v>43780.0</v>
      </c>
      <c r="N31" s="77">
        <v>43780.0</v>
      </c>
      <c r="O31" s="63"/>
      <c r="P31" s="63"/>
      <c r="Q31" s="63"/>
      <c r="R31" s="63"/>
      <c r="S31" s="63"/>
      <c r="T31" s="63"/>
      <c r="U31" s="63"/>
      <c r="V31" s="63"/>
      <c r="W31" s="63"/>
      <c r="X31" s="63"/>
      <c r="Y31" s="63"/>
      <c r="Z31" s="63"/>
      <c r="AA31" s="44"/>
      <c r="AB31" s="63"/>
      <c r="AC31" s="63"/>
      <c r="AD31" s="63"/>
      <c r="AE31" s="63"/>
      <c r="AF31" s="63"/>
      <c r="AG31" s="63"/>
      <c r="AH31" s="63"/>
      <c r="AI31" s="63"/>
      <c r="AJ31" s="63"/>
      <c r="AK31" s="63"/>
      <c r="AL31" s="63"/>
      <c r="AM31" s="63"/>
      <c r="AN31" s="63"/>
      <c r="AO31" s="63"/>
      <c r="AP31" s="63"/>
      <c r="AQ31" s="63"/>
      <c r="AR31" s="63"/>
      <c r="AS31" s="63"/>
      <c r="AT31" s="63"/>
      <c r="AU31" s="63"/>
      <c r="AV31" s="69" t="s">
        <v>419</v>
      </c>
      <c r="AW31" s="70"/>
      <c r="AX31" s="70"/>
      <c r="AY31" s="70"/>
      <c r="AZ31" s="70"/>
      <c r="BA31" s="70"/>
      <c r="BB31" s="70"/>
      <c r="BC31" s="71"/>
    </row>
    <row r="32">
      <c r="A32" s="59">
        <v>29.0</v>
      </c>
      <c r="B32" s="60">
        <v>43576.0</v>
      </c>
      <c r="C32" s="61" t="s">
        <v>109</v>
      </c>
      <c r="D32" s="61">
        <v>1.0</v>
      </c>
      <c r="E32" s="64" t="s">
        <v>401</v>
      </c>
      <c r="F32" s="64" t="s">
        <v>420</v>
      </c>
      <c r="G32" s="64" t="s">
        <v>421</v>
      </c>
      <c r="H32" s="64">
        <v>2016.0</v>
      </c>
      <c r="I32" s="64" t="s">
        <v>416</v>
      </c>
      <c r="J32" s="64" t="s">
        <v>417</v>
      </c>
      <c r="K32" s="64" t="s">
        <v>301</v>
      </c>
      <c r="L32" s="64" t="s">
        <v>422</v>
      </c>
      <c r="M32" s="77">
        <v>43780.0</v>
      </c>
      <c r="N32" s="77">
        <v>43780.0</v>
      </c>
      <c r="O32" s="63"/>
      <c r="P32" s="63"/>
      <c r="Q32" s="63"/>
      <c r="R32" s="63"/>
      <c r="S32" s="63"/>
      <c r="T32" s="63"/>
      <c r="U32" s="63"/>
      <c r="V32" s="63"/>
      <c r="W32" s="63"/>
      <c r="X32" s="63"/>
      <c r="Y32" s="63"/>
      <c r="Z32" s="63"/>
      <c r="AA32" s="44"/>
      <c r="AB32" s="63"/>
      <c r="AC32" s="63"/>
      <c r="AD32" s="63"/>
      <c r="AE32" s="63"/>
      <c r="AF32" s="63"/>
      <c r="AG32" s="63"/>
      <c r="AH32" s="63"/>
      <c r="AI32" s="63"/>
      <c r="AJ32" s="63"/>
      <c r="AK32" s="63"/>
      <c r="AL32" s="63"/>
      <c r="AM32" s="63"/>
      <c r="AN32" s="63"/>
      <c r="AO32" s="63"/>
      <c r="AP32" s="63"/>
      <c r="AQ32" s="63"/>
      <c r="AR32" s="63"/>
      <c r="AS32" s="63"/>
      <c r="AT32" s="63"/>
      <c r="AU32" s="63"/>
      <c r="AV32" s="69" t="s">
        <v>419</v>
      </c>
      <c r="AW32" s="70"/>
      <c r="AX32" s="70"/>
      <c r="AY32" s="70"/>
      <c r="AZ32" s="70"/>
      <c r="BA32" s="70"/>
      <c r="BB32" s="70"/>
      <c r="BC32" s="71"/>
    </row>
    <row r="33">
      <c r="A33" s="16">
        <v>30.0</v>
      </c>
      <c r="B33" s="42">
        <v>43578.0</v>
      </c>
      <c r="C33" s="43" t="s">
        <v>230</v>
      </c>
      <c r="D33" s="43">
        <v>3.0</v>
      </c>
      <c r="E33" s="44" t="s">
        <v>423</v>
      </c>
      <c r="F33" s="44" t="s">
        <v>424</v>
      </c>
      <c r="G33" s="44" t="s">
        <v>425</v>
      </c>
      <c r="H33" s="44">
        <v>2016.0</v>
      </c>
      <c r="I33" s="44" t="s">
        <v>128</v>
      </c>
      <c r="J33" s="44" t="s">
        <v>426</v>
      </c>
      <c r="K33" s="44" t="s">
        <v>301</v>
      </c>
      <c r="L33" s="44" t="s">
        <v>427</v>
      </c>
      <c r="M33" s="73">
        <v>43780.0</v>
      </c>
      <c r="N33" s="73">
        <v>43781.0</v>
      </c>
      <c r="O33" s="44">
        <v>80.0</v>
      </c>
      <c r="P33" s="44">
        <v>2.0</v>
      </c>
      <c r="Q33" s="44">
        <v>2.0</v>
      </c>
      <c r="R33" s="44">
        <v>2.0</v>
      </c>
      <c r="S33" s="44">
        <v>2.0</v>
      </c>
      <c r="T33" s="44">
        <v>0.0</v>
      </c>
      <c r="U33" s="44">
        <v>2.0</v>
      </c>
      <c r="V33" s="44">
        <v>2.0</v>
      </c>
      <c r="W33" s="44">
        <v>0.0</v>
      </c>
      <c r="X33" s="44" t="s">
        <v>15</v>
      </c>
      <c r="Y33" s="44">
        <v>2.0</v>
      </c>
      <c r="Z33" s="44">
        <v>2.0</v>
      </c>
      <c r="AA33" s="44">
        <f t="shared" ref="AA33:AA34" si="6">((SUM(P33:Z33))/(10*2))*100</f>
        <v>80</v>
      </c>
      <c r="AB33" s="44" t="s">
        <v>428</v>
      </c>
      <c r="AC33" s="12"/>
      <c r="AD33" s="44" t="s">
        <v>429</v>
      </c>
      <c r="AE33" s="12"/>
      <c r="AF33" s="12"/>
      <c r="AG33" s="12"/>
      <c r="AH33" s="12"/>
      <c r="AI33" s="48" t="s">
        <v>430</v>
      </c>
      <c r="AJ33" s="44"/>
      <c r="AK33" s="48" t="s">
        <v>428</v>
      </c>
      <c r="AL33" s="12"/>
      <c r="AM33" s="48" t="s">
        <v>431</v>
      </c>
      <c r="AN33" s="12"/>
      <c r="AO33" s="12"/>
      <c r="AP33" s="12"/>
      <c r="AQ33" s="12"/>
      <c r="AR33" s="12"/>
      <c r="AS33" s="54" t="s">
        <v>432</v>
      </c>
      <c r="AT33" s="12"/>
      <c r="AU33" s="12"/>
      <c r="AV33" s="3"/>
      <c r="AW33" s="3"/>
      <c r="AX33" s="3"/>
      <c r="AY33" s="3"/>
      <c r="AZ33" s="3"/>
      <c r="BA33" s="3"/>
      <c r="BB33" s="3"/>
    </row>
    <row r="34">
      <c r="A34" s="59">
        <v>31.0</v>
      </c>
      <c r="B34" s="60">
        <v>43576.0</v>
      </c>
      <c r="C34" s="61" t="s">
        <v>109</v>
      </c>
      <c r="D34" s="61">
        <v>1.0</v>
      </c>
      <c r="E34" s="64" t="s">
        <v>433</v>
      </c>
      <c r="F34" s="64" t="s">
        <v>434</v>
      </c>
      <c r="G34" s="64" t="s">
        <v>435</v>
      </c>
      <c r="H34" s="64">
        <v>2018.0</v>
      </c>
      <c r="I34" s="64" t="s">
        <v>128</v>
      </c>
      <c r="J34" s="64" t="s">
        <v>436</v>
      </c>
      <c r="K34" s="64" t="s">
        <v>301</v>
      </c>
      <c r="L34" s="64" t="s">
        <v>437</v>
      </c>
      <c r="M34" s="77">
        <v>43781.0</v>
      </c>
      <c r="N34" s="77">
        <v>43782.0</v>
      </c>
      <c r="O34" s="63"/>
      <c r="P34" s="63"/>
      <c r="Q34" s="63"/>
      <c r="R34" s="63"/>
      <c r="S34" s="63"/>
      <c r="T34" s="63"/>
      <c r="U34" s="63"/>
      <c r="V34" s="63"/>
      <c r="W34" s="63"/>
      <c r="X34" s="63"/>
      <c r="Y34" s="63"/>
      <c r="Z34" s="63"/>
      <c r="AA34" s="44">
        <f t="shared" si="6"/>
        <v>0</v>
      </c>
      <c r="AB34" s="63"/>
      <c r="AC34" s="63"/>
      <c r="AD34" s="63"/>
      <c r="AE34" s="63"/>
      <c r="AF34" s="63"/>
      <c r="AG34" s="63"/>
      <c r="AH34" s="63"/>
      <c r="AI34" s="63"/>
      <c r="AJ34" s="63"/>
      <c r="AK34" s="63"/>
      <c r="AL34" s="63"/>
      <c r="AM34" s="63"/>
      <c r="AN34" s="63"/>
      <c r="AO34" s="63"/>
      <c r="AP34" s="63"/>
      <c r="AQ34" s="63"/>
      <c r="AR34" s="63"/>
      <c r="AS34" s="63"/>
      <c r="AT34" s="63"/>
      <c r="AU34" s="63"/>
      <c r="AV34" s="69" t="s">
        <v>438</v>
      </c>
      <c r="AW34" s="70"/>
      <c r="AX34" s="70"/>
      <c r="AY34" s="70"/>
      <c r="AZ34" s="70"/>
      <c r="BA34" s="70"/>
      <c r="BB34" s="70"/>
      <c r="BC34" s="71"/>
    </row>
    <row r="35">
      <c r="A35" s="16">
        <v>32.0</v>
      </c>
      <c r="B35" s="42">
        <v>43559.0</v>
      </c>
      <c r="C35" s="43" t="s">
        <v>6</v>
      </c>
      <c r="D35" s="43">
        <v>5.0</v>
      </c>
      <c r="E35" s="44" t="s">
        <v>439</v>
      </c>
      <c r="F35" s="44" t="s">
        <v>440</v>
      </c>
      <c r="G35" s="44" t="s">
        <v>441</v>
      </c>
      <c r="H35" s="44">
        <v>2019.0</v>
      </c>
      <c r="I35" s="44" t="s">
        <v>442</v>
      </c>
      <c r="J35" s="44" t="s">
        <v>443</v>
      </c>
      <c r="K35" s="44" t="s">
        <v>444</v>
      </c>
      <c r="L35" s="44" t="s">
        <v>445</v>
      </c>
      <c r="M35" s="73">
        <v>43782.0</v>
      </c>
      <c r="N35" s="73">
        <v>43782.0</v>
      </c>
      <c r="O35" s="44">
        <v>81.0</v>
      </c>
      <c r="P35" s="44">
        <v>2.0</v>
      </c>
      <c r="Q35" s="44">
        <v>2.0</v>
      </c>
      <c r="R35" s="44">
        <v>2.0</v>
      </c>
      <c r="S35" s="44">
        <v>2.0</v>
      </c>
      <c r="T35" s="44">
        <v>1.0</v>
      </c>
      <c r="U35" s="44">
        <v>2.0</v>
      </c>
      <c r="V35" s="44">
        <v>2.0</v>
      </c>
      <c r="W35" s="44">
        <v>1.0</v>
      </c>
      <c r="X35" s="44">
        <v>0.0</v>
      </c>
      <c r="Y35" s="44">
        <v>2.0</v>
      </c>
      <c r="Z35" s="44">
        <v>2.0</v>
      </c>
      <c r="AA35" s="44">
        <f t="shared" ref="AA35:AA36" si="7">((SUM(P35:Z35))/(11*2))*100</f>
        <v>81.81818182</v>
      </c>
      <c r="AB35" s="44" t="s">
        <v>446</v>
      </c>
      <c r="AC35" s="44" t="s">
        <v>447</v>
      </c>
      <c r="AD35" s="44" t="s">
        <v>448</v>
      </c>
      <c r="AE35" s="12"/>
      <c r="AF35" s="12"/>
      <c r="AG35" s="12"/>
      <c r="AH35" s="44" t="s">
        <v>449</v>
      </c>
      <c r="AI35" s="80" t="s">
        <v>450</v>
      </c>
      <c r="AJ35" s="30"/>
      <c r="AK35" s="80" t="s">
        <v>446</v>
      </c>
      <c r="AL35" s="12"/>
      <c r="AM35" s="12"/>
      <c r="AN35" s="12"/>
      <c r="AO35" s="12"/>
      <c r="AP35" s="48" t="s">
        <v>450</v>
      </c>
      <c r="AQ35" s="12"/>
      <c r="AR35" s="12"/>
      <c r="AS35" s="12"/>
      <c r="AT35" s="12"/>
      <c r="AU35" s="12"/>
      <c r="AV35" s="3"/>
      <c r="AW35" s="3"/>
      <c r="AX35" s="3"/>
      <c r="AY35" s="3"/>
      <c r="AZ35" s="3"/>
      <c r="BA35" s="3"/>
      <c r="BB35" s="3"/>
    </row>
    <row r="36">
      <c r="A36" s="16">
        <v>33.0</v>
      </c>
      <c r="B36" s="42">
        <v>43578.0</v>
      </c>
      <c r="C36" s="43" t="s">
        <v>230</v>
      </c>
      <c r="D36" s="43">
        <v>3.0</v>
      </c>
      <c r="E36" s="44" t="s">
        <v>451</v>
      </c>
      <c r="F36" s="44" t="s">
        <v>452</v>
      </c>
      <c r="G36" s="44" t="s">
        <v>453</v>
      </c>
      <c r="H36" s="44">
        <v>2017.0</v>
      </c>
      <c r="I36" s="44" t="s">
        <v>128</v>
      </c>
      <c r="J36" s="44" t="s">
        <v>454</v>
      </c>
      <c r="K36" s="44" t="s">
        <v>301</v>
      </c>
      <c r="L36" s="44" t="s">
        <v>455</v>
      </c>
      <c r="M36" s="73">
        <v>43783.0</v>
      </c>
      <c r="N36" s="73">
        <v>43785.0</v>
      </c>
      <c r="O36" s="44">
        <v>90.0</v>
      </c>
      <c r="P36" s="44">
        <v>2.0</v>
      </c>
      <c r="Q36" s="44">
        <v>2.0</v>
      </c>
      <c r="R36" s="44">
        <v>2.0</v>
      </c>
      <c r="S36" s="44">
        <v>2.0</v>
      </c>
      <c r="T36" s="44">
        <v>1.0</v>
      </c>
      <c r="U36" s="44">
        <v>2.0</v>
      </c>
      <c r="V36" s="44">
        <v>2.0</v>
      </c>
      <c r="W36" s="44">
        <v>1.0</v>
      </c>
      <c r="X36" s="44">
        <v>2.0</v>
      </c>
      <c r="Y36" s="44">
        <v>2.0</v>
      </c>
      <c r="Z36" s="44">
        <v>2.0</v>
      </c>
      <c r="AA36" s="44">
        <f t="shared" si="7"/>
        <v>90.90909091</v>
      </c>
      <c r="AB36" s="44" t="s">
        <v>456</v>
      </c>
      <c r="AC36" s="44" t="s">
        <v>457</v>
      </c>
      <c r="AD36" s="12"/>
      <c r="AE36" s="12"/>
      <c r="AF36" s="44" t="s">
        <v>458</v>
      </c>
      <c r="AG36" s="12"/>
      <c r="AH36" s="44" t="s">
        <v>148</v>
      </c>
      <c r="AI36" s="48" t="s">
        <v>459</v>
      </c>
      <c r="AJ36" s="44"/>
      <c r="AK36" s="48" t="s">
        <v>460</v>
      </c>
      <c r="AL36" s="48" t="s">
        <v>461</v>
      </c>
      <c r="AM36" s="12"/>
      <c r="AN36" s="48" t="s">
        <v>462</v>
      </c>
      <c r="AO36" s="44" t="s">
        <v>124</v>
      </c>
      <c r="AP36" s="12"/>
      <c r="AQ36" s="12"/>
      <c r="AR36" s="48" t="s">
        <v>463</v>
      </c>
      <c r="AS36" s="48" t="s">
        <v>464</v>
      </c>
      <c r="AT36" s="81"/>
      <c r="AU36" s="81"/>
      <c r="AV36" s="3"/>
      <c r="AW36" s="3"/>
      <c r="AX36" s="3"/>
      <c r="AY36" s="3"/>
      <c r="AZ36" s="3"/>
      <c r="BA36" s="3"/>
      <c r="BB36" s="3"/>
    </row>
    <row r="37">
      <c r="A37" s="82">
        <v>34.0</v>
      </c>
      <c r="B37" s="83">
        <v>2018.0</v>
      </c>
      <c r="C37" s="84"/>
      <c r="D37" s="84"/>
      <c r="E37" s="83" t="s">
        <v>465</v>
      </c>
      <c r="F37" s="83" t="s">
        <v>466</v>
      </c>
      <c r="G37" s="83" t="s">
        <v>467</v>
      </c>
      <c r="H37" s="83">
        <v>2010.0</v>
      </c>
      <c r="I37" s="85" t="s">
        <v>128</v>
      </c>
      <c r="J37" s="83" t="s">
        <v>468</v>
      </c>
      <c r="K37" s="83" t="s">
        <v>179</v>
      </c>
      <c r="L37" s="83" t="s">
        <v>469</v>
      </c>
      <c r="M37" s="84"/>
      <c r="N37" s="84"/>
      <c r="O37" s="84"/>
      <c r="P37" s="84"/>
      <c r="Q37" s="84"/>
      <c r="R37" s="84"/>
      <c r="S37" s="84"/>
      <c r="T37" s="84"/>
      <c r="U37" s="84"/>
      <c r="V37" s="84"/>
      <c r="W37" s="84"/>
      <c r="X37" s="84"/>
      <c r="Y37" s="84"/>
      <c r="Z37" s="84"/>
      <c r="AA37" s="84"/>
      <c r="AB37" s="84"/>
      <c r="AC37" s="84"/>
      <c r="AD37" s="84"/>
      <c r="AE37" s="84"/>
      <c r="AF37" s="84"/>
      <c r="AG37" s="84"/>
      <c r="AH37" s="84"/>
      <c r="AI37" s="86" t="s">
        <v>470</v>
      </c>
      <c r="AJ37" s="84"/>
      <c r="AK37" s="87" t="s">
        <v>471</v>
      </c>
      <c r="AL37" s="84"/>
      <c r="AM37" s="84"/>
      <c r="AN37" s="84"/>
      <c r="AO37" s="84"/>
      <c r="AP37" s="84"/>
      <c r="AQ37" s="84"/>
      <c r="AR37" s="84"/>
      <c r="AS37" s="84"/>
      <c r="AT37" s="84"/>
      <c r="AU37" s="84"/>
    </row>
    <row r="38">
      <c r="A38" s="82">
        <v>35.0</v>
      </c>
      <c r="B38" s="83">
        <v>2018.0</v>
      </c>
      <c r="C38" s="84"/>
      <c r="D38" s="84"/>
      <c r="E38" s="83" t="s">
        <v>472</v>
      </c>
      <c r="F38" s="83" t="s">
        <v>473</v>
      </c>
      <c r="G38" s="83" t="s">
        <v>474</v>
      </c>
      <c r="H38" s="83">
        <v>2010.0</v>
      </c>
      <c r="I38" s="83" t="s">
        <v>475</v>
      </c>
      <c r="J38" s="83" t="s">
        <v>476</v>
      </c>
      <c r="K38" s="83" t="s">
        <v>301</v>
      </c>
      <c r="L38" s="83" t="s">
        <v>477</v>
      </c>
      <c r="M38" s="84"/>
      <c r="N38" s="84"/>
      <c r="O38" s="84"/>
      <c r="P38" s="84"/>
      <c r="Q38" s="84"/>
      <c r="R38" s="84"/>
      <c r="S38" s="84"/>
      <c r="T38" s="84"/>
      <c r="U38" s="84"/>
      <c r="V38" s="84"/>
      <c r="W38" s="84"/>
      <c r="X38" s="84"/>
      <c r="Y38" s="84"/>
      <c r="Z38" s="84"/>
      <c r="AA38" s="84"/>
      <c r="AB38" s="84"/>
      <c r="AC38" s="84"/>
      <c r="AD38" s="84"/>
      <c r="AE38" s="84"/>
      <c r="AF38" s="84"/>
      <c r="AG38" s="84"/>
      <c r="AH38" s="84"/>
      <c r="AI38" s="84"/>
      <c r="AJ38" s="84"/>
      <c r="AK38" s="87" t="s">
        <v>478</v>
      </c>
      <c r="AL38" s="84"/>
      <c r="AM38" s="84"/>
      <c r="AN38" s="84"/>
      <c r="AO38" s="84"/>
      <c r="AP38" s="84"/>
      <c r="AQ38" s="84"/>
      <c r="AR38" s="84"/>
      <c r="AS38" s="84"/>
      <c r="AT38" s="84"/>
      <c r="AU38" s="84"/>
    </row>
    <row r="39">
      <c r="A39" s="88">
        <v>36.0</v>
      </c>
      <c r="B39" s="83">
        <v>2018.0</v>
      </c>
      <c r="C39" s="84"/>
      <c r="D39" s="84"/>
      <c r="E39" s="83" t="s">
        <v>479</v>
      </c>
      <c r="F39" s="83" t="s">
        <v>480</v>
      </c>
      <c r="G39" s="83" t="s">
        <v>481</v>
      </c>
      <c r="H39" s="83">
        <v>2012.0</v>
      </c>
      <c r="I39" s="83" t="s">
        <v>128</v>
      </c>
      <c r="J39" s="83" t="s">
        <v>482</v>
      </c>
      <c r="K39" s="83" t="s">
        <v>444</v>
      </c>
      <c r="L39" s="84"/>
      <c r="M39" s="84"/>
      <c r="N39" s="84"/>
      <c r="O39" s="84"/>
      <c r="P39" s="84"/>
      <c r="Q39" s="84"/>
      <c r="R39" s="84"/>
      <c r="S39" s="84"/>
      <c r="T39" s="84"/>
      <c r="U39" s="84"/>
      <c r="V39" s="84"/>
      <c r="W39" s="84"/>
      <c r="X39" s="84"/>
      <c r="Y39" s="84"/>
      <c r="Z39" s="84"/>
      <c r="AA39" s="84"/>
      <c r="AB39" s="84"/>
      <c r="AC39" s="84"/>
      <c r="AD39" s="84"/>
      <c r="AE39" s="84"/>
      <c r="AF39" s="84"/>
      <c r="AG39" s="84"/>
      <c r="AH39" s="84"/>
      <c r="AI39" s="86" t="s">
        <v>470</v>
      </c>
      <c r="AJ39" s="84"/>
      <c r="AK39" s="87" t="s">
        <v>471</v>
      </c>
      <c r="AL39" s="84"/>
      <c r="AM39" s="84"/>
      <c r="AN39" s="84"/>
      <c r="AO39" s="84"/>
      <c r="AP39" s="84"/>
      <c r="AQ39" s="84"/>
      <c r="AR39" s="84"/>
      <c r="AS39" s="84"/>
      <c r="AT39" s="84"/>
      <c r="AU39" s="84"/>
    </row>
    <row r="40">
      <c r="A40" s="82">
        <v>37.0</v>
      </c>
      <c r="B40" s="83">
        <v>2018.0</v>
      </c>
      <c r="C40" s="84"/>
      <c r="D40" s="84"/>
      <c r="E40" s="83" t="s">
        <v>483</v>
      </c>
      <c r="F40" s="83" t="s">
        <v>484</v>
      </c>
      <c r="G40" s="83" t="s">
        <v>485</v>
      </c>
      <c r="H40" s="83">
        <v>2011.0</v>
      </c>
      <c r="I40" s="83" t="s">
        <v>128</v>
      </c>
      <c r="J40" s="83" t="s">
        <v>486</v>
      </c>
      <c r="K40" s="83" t="s">
        <v>301</v>
      </c>
      <c r="L40" s="84"/>
      <c r="M40" s="84"/>
      <c r="N40" s="84"/>
      <c r="O40" s="84"/>
      <c r="P40" s="84"/>
      <c r="Q40" s="84"/>
      <c r="R40" s="84"/>
      <c r="S40" s="84"/>
      <c r="T40" s="84"/>
      <c r="U40" s="84"/>
      <c r="V40" s="84"/>
      <c r="W40" s="84"/>
      <c r="X40" s="84"/>
      <c r="Y40" s="84"/>
      <c r="Z40" s="84"/>
      <c r="AA40" s="84"/>
      <c r="AB40" s="84"/>
      <c r="AC40" s="84"/>
      <c r="AD40" s="84"/>
      <c r="AE40" s="84"/>
      <c r="AF40" s="84"/>
      <c r="AG40" s="84"/>
      <c r="AH40" s="84"/>
      <c r="AI40" s="86" t="s">
        <v>470</v>
      </c>
      <c r="AJ40" s="84"/>
      <c r="AK40" s="87" t="s">
        <v>471</v>
      </c>
      <c r="AL40" s="84"/>
      <c r="AM40" s="84"/>
      <c r="AN40" s="84"/>
      <c r="AO40" s="84"/>
      <c r="AP40" s="84"/>
      <c r="AQ40" s="84"/>
      <c r="AR40" s="84"/>
      <c r="AS40" s="84"/>
      <c r="AT40" s="84"/>
      <c r="AU40" s="84"/>
    </row>
    <row r="41">
      <c r="A41" s="82">
        <v>38.0</v>
      </c>
      <c r="B41" s="83">
        <v>2018.0</v>
      </c>
      <c r="C41" s="84"/>
      <c r="D41" s="84"/>
      <c r="E41" s="83" t="s">
        <v>487</v>
      </c>
      <c r="F41" s="83" t="s">
        <v>488</v>
      </c>
      <c r="G41" s="83" t="s">
        <v>489</v>
      </c>
      <c r="H41" s="83">
        <v>2016.0</v>
      </c>
      <c r="I41" s="83" t="s">
        <v>373</v>
      </c>
      <c r="J41" s="83" t="s">
        <v>490</v>
      </c>
      <c r="K41" s="83" t="s">
        <v>301</v>
      </c>
      <c r="L41" s="83" t="s">
        <v>491</v>
      </c>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7" t="s">
        <v>492</v>
      </c>
      <c r="AN41" s="84"/>
      <c r="AO41" s="84"/>
      <c r="AP41" s="84"/>
      <c r="AQ41" s="84"/>
      <c r="AR41" s="84"/>
      <c r="AS41" s="84"/>
      <c r="AT41" s="84"/>
      <c r="AU41" s="84"/>
    </row>
    <row r="42">
      <c r="A42" s="88">
        <v>39.0</v>
      </c>
      <c r="B42" s="83">
        <v>2018.0</v>
      </c>
      <c r="C42" s="84"/>
      <c r="D42" s="84"/>
      <c r="E42" s="83" t="s">
        <v>395</v>
      </c>
      <c r="F42" s="84"/>
      <c r="G42" s="83" t="s">
        <v>415</v>
      </c>
      <c r="H42" s="83">
        <v>2017.0</v>
      </c>
      <c r="I42" s="83" t="s">
        <v>493</v>
      </c>
      <c r="J42" s="83" t="s">
        <v>417</v>
      </c>
      <c r="K42" s="83" t="s">
        <v>301</v>
      </c>
      <c r="L42" s="83" t="s">
        <v>418</v>
      </c>
      <c r="M42" s="84"/>
      <c r="N42" s="84"/>
      <c r="O42" s="84"/>
      <c r="P42" s="84"/>
      <c r="Q42" s="84"/>
      <c r="R42" s="84"/>
      <c r="S42" s="84"/>
      <c r="T42" s="84"/>
      <c r="U42" s="84"/>
      <c r="V42" s="84"/>
      <c r="W42" s="84"/>
      <c r="X42" s="84"/>
      <c r="Y42" s="84"/>
      <c r="Z42" s="84"/>
      <c r="AA42" s="84"/>
      <c r="AB42" s="84"/>
      <c r="AC42" s="84"/>
      <c r="AD42" s="84"/>
      <c r="AE42" s="84"/>
      <c r="AF42" s="84"/>
      <c r="AG42" s="84"/>
      <c r="AH42" s="84"/>
      <c r="AI42" s="86" t="s">
        <v>470</v>
      </c>
      <c r="AJ42" s="84"/>
      <c r="AK42" s="87" t="s">
        <v>494</v>
      </c>
      <c r="AL42" s="84"/>
      <c r="AM42" s="84"/>
      <c r="AN42" s="84"/>
      <c r="AO42" s="84"/>
      <c r="AP42" s="84"/>
      <c r="AQ42" s="84"/>
      <c r="AR42" s="84"/>
      <c r="AS42" s="84"/>
      <c r="AT42" s="84"/>
      <c r="AU42" s="84"/>
    </row>
  </sheetData>
  <mergeCells count="5">
    <mergeCell ref="E2:I2"/>
    <mergeCell ref="M2:O2"/>
    <mergeCell ref="AB2:AD2"/>
    <mergeCell ref="AE2:AG2"/>
    <mergeCell ref="AK2:AU2"/>
  </mergeCells>
  <hyperlinks>
    <hyperlink r:id="rId2" ref="AQ5"/>
    <hyperlink r:id="rId3" ref="AR5"/>
    <hyperlink r:id="rId4" location="evaldata" ref="AQ6"/>
    <hyperlink r:id="rId5" ref="AQ12"/>
    <hyperlink r:id="rId6" ref="AR14"/>
    <hyperlink r:id="rId7" ref="AR17"/>
    <hyperlink r:id="rId8" ref="AR18"/>
    <hyperlink r:id="rId9" ref="AR21"/>
    <hyperlink r:id="rId10" ref="AQ24"/>
    <hyperlink r:id="rId11" ref="AR24"/>
    <hyperlink r:id="rId12" ref="AR27"/>
    <hyperlink r:id="rId13" ref="AQ30"/>
    <hyperlink r:id="rId14" ref="AR30"/>
    <hyperlink r:id="rId15" ref="AS33"/>
  </hyperlinks>
  <drawing r:id="rId16"/>
  <legacy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4.43"/>
  </cols>
  <sheetData>
    <row r="2">
      <c r="A2" s="4">
        <v>1.0</v>
      </c>
      <c r="B2" s="7" t="s">
        <v>1</v>
      </c>
    </row>
    <row r="3">
      <c r="A3" s="4">
        <v>2.0</v>
      </c>
      <c r="B3" s="9" t="s">
        <v>2</v>
      </c>
    </row>
    <row r="4">
      <c r="A4" s="4">
        <v>3.0</v>
      </c>
      <c r="B4" s="11" t="s">
        <v>3</v>
      </c>
    </row>
    <row r="6">
      <c r="A6" s="4">
        <v>4.0</v>
      </c>
      <c r="B6" s="4" t="s">
        <v>5</v>
      </c>
      <c r="C6" s="4" t="s">
        <v>6</v>
      </c>
    </row>
    <row r="7">
      <c r="A7" s="4">
        <v>5.0</v>
      </c>
      <c r="B7" s="4" t="s">
        <v>7</v>
      </c>
      <c r="C7" s="4" t="s">
        <v>8</v>
      </c>
    </row>
    <row r="8">
      <c r="A8" s="4">
        <v>6.0</v>
      </c>
      <c r="B8" s="4" t="s">
        <v>9</v>
      </c>
      <c r="C8" s="4" t="s">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71"/>
    <col customWidth="1" min="3" max="3" width="55.29"/>
    <col customWidth="1" min="4" max="4" width="4.86"/>
    <col customWidth="1" min="5" max="5" width="9.71"/>
    <col customWidth="1" min="6" max="6" width="5.14"/>
    <col customWidth="1" min="7" max="7" width="5.57"/>
  </cols>
  <sheetData>
    <row r="2">
      <c r="B2" s="2" t="s">
        <v>0</v>
      </c>
      <c r="C2" s="3"/>
      <c r="D2" s="5"/>
      <c r="E2" s="5"/>
      <c r="F2" s="5"/>
      <c r="G2" s="5"/>
    </row>
    <row r="3">
      <c r="B3" s="3"/>
      <c r="C3" s="3"/>
      <c r="D3" s="10">
        <v>2.0</v>
      </c>
      <c r="E3" s="10">
        <v>1.0</v>
      </c>
      <c r="F3" s="10">
        <v>0.0</v>
      </c>
      <c r="G3" s="12" t="s">
        <v>4</v>
      </c>
    </row>
    <row r="4">
      <c r="B4" s="5" t="s">
        <v>11</v>
      </c>
      <c r="C4" s="12"/>
      <c r="D4" s="12" t="s">
        <v>12</v>
      </c>
      <c r="E4" s="12" t="s">
        <v>13</v>
      </c>
      <c r="F4" s="12" t="s">
        <v>14</v>
      </c>
      <c r="G4" s="12" t="s">
        <v>15</v>
      </c>
    </row>
    <row r="5">
      <c r="B5" s="16">
        <v>1.0</v>
      </c>
      <c r="C5" s="12" t="s">
        <v>17</v>
      </c>
      <c r="D5" s="12"/>
      <c r="E5" s="12"/>
      <c r="F5" s="12"/>
      <c r="G5" s="12"/>
    </row>
    <row r="6">
      <c r="B6" s="16">
        <v>2.0</v>
      </c>
      <c r="C6" s="12" t="s">
        <v>18</v>
      </c>
      <c r="D6" s="12"/>
      <c r="E6" s="12"/>
      <c r="F6" s="12"/>
      <c r="G6" s="12"/>
    </row>
    <row r="7">
      <c r="B7" s="16">
        <v>3.0</v>
      </c>
      <c r="C7" s="12" t="s">
        <v>19</v>
      </c>
      <c r="D7" s="12"/>
      <c r="E7" s="12"/>
      <c r="F7" s="12"/>
      <c r="G7" s="12"/>
    </row>
    <row r="8">
      <c r="B8" s="16">
        <v>4.0</v>
      </c>
      <c r="C8" s="12" t="s">
        <v>20</v>
      </c>
      <c r="D8" s="12"/>
      <c r="E8" s="12"/>
      <c r="F8" s="12"/>
      <c r="G8" s="12"/>
    </row>
    <row r="9">
      <c r="B9" s="16">
        <v>5.0</v>
      </c>
      <c r="C9" s="12" t="s">
        <v>22</v>
      </c>
      <c r="D9" s="12"/>
      <c r="E9" s="12"/>
      <c r="F9" s="12"/>
      <c r="G9" s="12"/>
    </row>
    <row r="10">
      <c r="B10" s="16">
        <v>6.0</v>
      </c>
      <c r="C10" s="12" t="s">
        <v>24</v>
      </c>
      <c r="D10" s="12"/>
      <c r="E10" s="12"/>
      <c r="F10" s="12"/>
      <c r="G10" s="12"/>
    </row>
    <row r="11">
      <c r="B11" s="16">
        <v>7.0</v>
      </c>
      <c r="C11" s="12" t="s">
        <v>25</v>
      </c>
      <c r="D11" s="12"/>
      <c r="E11" s="12"/>
      <c r="F11" s="12"/>
      <c r="G11" s="12"/>
    </row>
    <row r="12">
      <c r="B12" s="16">
        <v>8.0</v>
      </c>
      <c r="C12" s="24" t="s">
        <v>26</v>
      </c>
      <c r="D12" s="25"/>
      <c r="E12" s="12"/>
      <c r="F12" s="12"/>
      <c r="G12" s="12"/>
    </row>
    <row r="13">
      <c r="B13" s="26"/>
      <c r="C13" s="12"/>
      <c r="D13" s="12"/>
      <c r="E13" s="12"/>
      <c r="F13" s="12"/>
      <c r="G13" s="12"/>
    </row>
    <row r="14">
      <c r="B14" s="16">
        <v>9.0</v>
      </c>
      <c r="C14" s="12" t="s">
        <v>27</v>
      </c>
      <c r="D14" s="12"/>
      <c r="E14" s="12"/>
      <c r="F14" s="12"/>
      <c r="G14" s="12"/>
    </row>
    <row r="15">
      <c r="B15" s="16">
        <v>10.0</v>
      </c>
      <c r="C15" s="12" t="s">
        <v>28</v>
      </c>
      <c r="D15" s="12"/>
      <c r="E15" s="12"/>
      <c r="F15" s="12"/>
      <c r="G15" s="12"/>
    </row>
    <row r="16">
      <c r="B16" s="16">
        <v>11.0</v>
      </c>
      <c r="C16" s="12" t="s">
        <v>29</v>
      </c>
      <c r="D16" s="12"/>
      <c r="E16" s="12"/>
      <c r="F16" s="12"/>
      <c r="G16"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27" t="s">
        <v>30</v>
      </c>
      <c r="E2" s="4" t="s">
        <v>32</v>
      </c>
      <c r="F2" s="4">
        <v>22.0</v>
      </c>
    </row>
    <row r="3">
      <c r="E3" s="4" t="s">
        <v>33</v>
      </c>
      <c r="F3" s="4">
        <v>5.0</v>
      </c>
      <c r="G3" s="4" t="s">
        <v>34</v>
      </c>
    </row>
    <row r="4">
      <c r="B4" s="4" t="s">
        <v>35</v>
      </c>
      <c r="C4" s="4">
        <v>7.0</v>
      </c>
    </row>
    <row r="5">
      <c r="B5" s="4" t="s">
        <v>36</v>
      </c>
      <c r="C5" s="4">
        <v>8.0</v>
      </c>
    </row>
    <row r="6">
      <c r="B6" s="4" t="s">
        <v>37</v>
      </c>
      <c r="C6" s="4">
        <v>4.0</v>
      </c>
    </row>
    <row r="7">
      <c r="B7" s="4" t="s">
        <v>38</v>
      </c>
      <c r="C7" s="4">
        <v>4.0</v>
      </c>
    </row>
    <row r="11">
      <c r="B11" s="27" t="s">
        <v>35</v>
      </c>
      <c r="E11" s="27" t="s">
        <v>36</v>
      </c>
      <c r="G11" s="27" t="s">
        <v>37</v>
      </c>
      <c r="I11" s="27" t="s">
        <v>40</v>
      </c>
      <c r="K11" s="27" t="s">
        <v>38</v>
      </c>
      <c r="N11" s="27" t="s">
        <v>41</v>
      </c>
    </row>
    <row r="12">
      <c r="B12" s="4" t="s">
        <v>42</v>
      </c>
      <c r="E12" s="30" t="s">
        <v>43</v>
      </c>
      <c r="G12" s="4" t="s">
        <v>44</v>
      </c>
      <c r="I12" s="4" t="s">
        <v>45</v>
      </c>
      <c r="K12" s="30" t="s">
        <v>46</v>
      </c>
      <c r="N12" s="4" t="s">
        <v>47</v>
      </c>
    </row>
    <row r="13">
      <c r="B13" s="4" t="s">
        <v>48</v>
      </c>
      <c r="E13" s="30" t="s">
        <v>49</v>
      </c>
      <c r="G13" s="4" t="s">
        <v>50</v>
      </c>
      <c r="I13" s="4" t="s">
        <v>51</v>
      </c>
      <c r="K13" s="4" t="s">
        <v>52</v>
      </c>
      <c r="N13" s="4" t="s">
        <v>53</v>
      </c>
    </row>
    <row r="14">
      <c r="B14" s="4" t="s">
        <v>54</v>
      </c>
      <c r="C14" s="4" t="s">
        <v>56</v>
      </c>
      <c r="E14" s="4" t="s">
        <v>57</v>
      </c>
      <c r="G14" s="4" t="s">
        <v>58</v>
      </c>
      <c r="I14" s="4" t="s">
        <v>59</v>
      </c>
      <c r="K14" s="33" t="s">
        <v>60</v>
      </c>
      <c r="N14" s="4" t="s">
        <v>61</v>
      </c>
    </row>
    <row r="15">
      <c r="B15" s="4" t="s">
        <v>62</v>
      </c>
      <c r="E15" s="4" t="s">
        <v>63</v>
      </c>
      <c r="G15" s="4" t="s">
        <v>64</v>
      </c>
      <c r="I15" s="4" t="s">
        <v>65</v>
      </c>
      <c r="K15" s="4" t="s">
        <v>66</v>
      </c>
    </row>
    <row r="16">
      <c r="B16" s="4" t="s">
        <v>68</v>
      </c>
      <c r="E16" s="4" t="s">
        <v>69</v>
      </c>
      <c r="G16" s="4" t="s">
        <v>70</v>
      </c>
      <c r="K16" s="4" t="s">
        <v>71</v>
      </c>
    </row>
    <row r="17">
      <c r="E17" s="4" t="s">
        <v>72</v>
      </c>
      <c r="G17" s="4" t="s">
        <v>73</v>
      </c>
    </row>
    <row r="18">
      <c r="E18" s="4" t="s">
        <v>74</v>
      </c>
      <c r="G18" s="4" t="s">
        <v>75</v>
      </c>
    </row>
    <row r="19">
      <c r="E19" s="4" t="s">
        <v>76</v>
      </c>
    </row>
    <row r="23">
      <c r="B23" s="4" t="s">
        <v>78</v>
      </c>
      <c r="C23" s="4" t="s">
        <v>79</v>
      </c>
      <c r="D23" s="4" t="s">
        <v>80</v>
      </c>
      <c r="E23" s="4" t="s">
        <v>81</v>
      </c>
      <c r="F23" s="4" t="s">
        <v>82</v>
      </c>
      <c r="G23" s="4" t="s">
        <v>84</v>
      </c>
    </row>
    <row r="24">
      <c r="B24" s="4">
        <v>130.0</v>
      </c>
      <c r="C24" s="4">
        <v>68.0</v>
      </c>
      <c r="D24" s="37">
        <f>62-33</f>
        <v>29</v>
      </c>
      <c r="E24" s="4">
        <v>33.0</v>
      </c>
      <c r="F24" s="4">
        <v>22.0</v>
      </c>
      <c r="G24" s="4">
        <v>5.0</v>
      </c>
    </row>
  </sheetData>
  <drawing r:id="rId1"/>
</worksheet>
</file>