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kfe\PycharmProjects\Aircraft-Design\"/>
    </mc:Choice>
  </mc:AlternateContent>
  <xr:revisionPtr revIDLastSave="0" documentId="13_ncr:1_{F356F590-4387-406B-A7F1-E627BB13233D}" xr6:coauthVersionLast="47" xr6:coauthVersionMax="47" xr10:uidLastSave="{00000000-0000-0000-0000-000000000000}"/>
  <bookViews>
    <workbookView xWindow="1905" yWindow="1905" windowWidth="28800" windowHeight="15225" xr2:uid="{5145A631-56B8-4563-A7FF-8B82F0BBC0A2}"/>
  </bookViews>
  <sheets>
    <sheet name="Sheet 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<sst xmlns="http://schemas.openxmlformats.org/spreadsheetml/2006/main" count="43" uniqueCount="39">
  <si>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</si>
  <si>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</si>
  <si>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</si>
  <si>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</si>
  <si>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</si>
  <si>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</si>
  <si>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</si>
  <si>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</si>
  <si>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</si>
  <si>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</si>
  <si>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</si>
  <si>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</si>
  <si>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</si>
  <si>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</si>
  <si>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</si>
  <si>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</si>
  <si>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Horizontal Tail Surface Area [m²]</t>
  </si>
  <si>
    <t>At alt. [m]</t>
  </si>
  <si>
    <t>Span[m]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</si>
  <si>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</si>
  <si>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</si>
  <si>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</si>
  <si>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</si>
  <si>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</si>
  <si>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</si>
  <si>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</si>
  <si>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</si>
  <si>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</si>
  <si>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</si>
  <si>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</si>
  <si>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</si>
  <si>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</si>
  <si>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</si>
  <si>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</si>
  <si>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</si>
  <si>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</si>
  <si>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</si>
  <si>
    <t>Cruise [Mach]</t>
  </si>
  <si>
    <t>Vertical Tail Surface Area [m²]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</si>
</sst>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sz val="10"/>
      <name val="Arial"/>
      <family val="2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7" fontId="0" fillId="0" borderId="0" xfId="0" applyNumberFormat="1"/>
    <xf numFmtId="2" fontId="0" fillId="0" borderId="0" xfId="0" applyNumberFormat="1"/>
    <xf numFmtId="2" fontId="2" fillId="0" borderId="0" xfId="1" applyNumberFormat="1" applyFont="1" applyAlignment="1">
      <alignment horizontal="right"/>
    </xf>
    <xf numFmtId="0" fontId="1" fillId="0" borderId="0" xfId="1"/>
  </cellXfs>
  <cellStyles count="2">
    <cellStyle name="Normal" xfId="0" builtinId="0"/>
    <cellStyle name="Normal 2" xfId="1" xr:uid="{297A4FED-14CD-464A-AD12-7F6A2557B073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017C-F14A-4AF0-9D63-ED2948F211C0}">
  <dimension ref="A1:X49"/>
  <sheetViews>
    <sheetView tabSelected="1" topLeftCell="E1" zoomScale="85" zoomScaleNormal="85" workbookViewId="0">
      <selection activeCell="O31" sqref="O31"/>
    </sheetView>
  </sheetViews>
  <sheetFormatPr defaultColWidth="12.5703125" defaultRowHeight="15" x14ac:dyDescent="0.25"/>
  <cols>
    <col min="2" max="2" width="14.140625" customWidth="1"/>
    <col min="3" max="3" width="16.5703125" customWidth="1"/>
    <col min="4" max="4" width="15.42578125" customWidth="1"/>
    <col min="8" max="8" width="15.140625" customWidth="1"/>
    <col min="9" max="9" width="15.85546875" customWidth="1"/>
    <col min="10" max="10" width="14.42578125" customWidth="1"/>
    <col min="11" max="11" width="19.140625" customWidth="1"/>
    <col min="12" max="12" width="18.140625" customWidth="1"/>
    <col min="13" max="13" width="14.5703125" customWidth="1"/>
    <col min="14" max="14" width="21.28515625" customWidth="1"/>
    <col min="17" max="17" width="22" customWidth="1"/>
    <col min="18" max="18" width="28.85546875" customWidth="1"/>
    <col min="19" max="19" width="21.85546875" customWidth="1"/>
    <col min="20" max="20" width="21.140625" customWidth="1"/>
  </cols>
  <sheetData>
    <row r="1" spans="1: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38</v>
      </c>
      <c r="R1" s="4" t="s">
        <v>16</v>
      </c>
      <c r="S1" s="4" t="s">
        <v>37</v>
      </c>
      <c r="T1" s="4" t="s">
        <v>17</v>
      </c>
      <c r="U1" s="4" t="s">
        <v>18</v>
      </c>
      <c r="V1" s="4"/>
    </row>
    <row r="2" spans="1:24" x14ac:dyDescent="0.25">
      <c r="A2" s="4" t="s">
        <v>19</v>
      </c>
      <c r="B2" s="4" t="s">
        <v>20</v>
      </c>
      <c r="C2" s="4">
        <v>25970</v>
      </c>
      <c r="D2" s="4">
        <v>115680</v>
      </c>
      <c r="E2" s="4">
        <v>58390</v>
      </c>
      <c r="F2" s="4">
        <v>7222</v>
      </c>
      <c r="G2" s="4">
        <v>13427</v>
      </c>
      <c r="H2" s="4">
        <v>2350</v>
      </c>
      <c r="I2" s="4">
        <v>1550</v>
      </c>
      <c r="J2" s="4">
        <v>178000</v>
      </c>
      <c r="K2" s="4">
        <v>2</v>
      </c>
      <c r="L2" s="4">
        <f>J2*K2</f>
        <v>356000</v>
      </c>
      <c r="M2" s="4">
        <v>185.2</v>
      </c>
      <c r="N2" s="4">
        <v>7.8</v>
      </c>
      <c r="O2" s="4">
        <v>0.27</v>
      </c>
      <c r="P2" s="4">
        <v>25</v>
      </c>
      <c r="Q2" s="4">
        <v>34.369999999999997</v>
      </c>
      <c r="R2" s="4">
        <v>50.35</v>
      </c>
      <c r="S2" s="4">
        <v>0.8</v>
      </c>
      <c r="T2" s="4">
        <v>10760</v>
      </c>
      <c r="U2" s="4">
        <v>38</v>
      </c>
      <c r="V2" s="4"/>
    </row>
    <row r="3" spans="1:24" x14ac:dyDescent="0.25">
      <c r="A3" s="4" t="s">
        <v>19</v>
      </c>
      <c r="B3" s="4" t="s">
        <v>21</v>
      </c>
      <c r="C3" s="4">
        <v>41050</v>
      </c>
      <c r="D3" s="4">
        <v>228000</v>
      </c>
      <c r="E3" s="4">
        <v>119950</v>
      </c>
      <c r="F3" s="4">
        <v>13530</v>
      </c>
      <c r="G3" s="4">
        <v>15328</v>
      </c>
      <c r="H3" s="4">
        <v>3100</v>
      </c>
      <c r="I3" s="4">
        <v>1520</v>
      </c>
      <c r="J3" s="4">
        <v>250400</v>
      </c>
      <c r="K3" s="4">
        <v>2</v>
      </c>
      <c r="L3" s="4">
        <f t="shared" ref="L3" si="0">J3*K3</f>
        <v>500800</v>
      </c>
      <c r="M3" s="4">
        <v>325</v>
      </c>
      <c r="N3" s="4">
        <v>9.59</v>
      </c>
      <c r="O3" s="4">
        <v>0.14000000000000001</v>
      </c>
      <c r="P3" s="4">
        <v>32.200000000000003</v>
      </c>
      <c r="Q3" s="4">
        <v>34.799999999999997</v>
      </c>
      <c r="R3" s="4">
        <v>78.5</v>
      </c>
      <c r="S3" s="4">
        <v>0.85</v>
      </c>
      <c r="T3" s="4">
        <v>10668</v>
      </c>
      <c r="U3" s="4">
        <v>60.1</v>
      </c>
      <c r="V3" s="4"/>
    </row>
    <row r="4" spans="1:24" x14ac:dyDescent="0.25">
      <c r="A4" s="4" t="s">
        <v>22</v>
      </c>
      <c r="B4" s="4" t="s">
        <v>23</v>
      </c>
      <c r="C4" s="4">
        <v>18711</v>
      </c>
      <c r="D4" s="4">
        <v>70896</v>
      </c>
      <c r="E4" s="4">
        <v>37080</v>
      </c>
      <c r="F4" s="4">
        <v>6300</v>
      </c>
      <c r="G4" s="4">
        <v>6850</v>
      </c>
      <c r="H4" s="4">
        <v>1900</v>
      </c>
      <c r="I4" s="4">
        <v>1510</v>
      </c>
      <c r="J4" s="4">
        <v>92350</v>
      </c>
      <c r="K4" s="4">
        <v>2</v>
      </c>
      <c r="L4" s="4">
        <f>J4*K4</f>
        <v>184700</v>
      </c>
      <c r="M4" s="4">
        <v>112.3</v>
      </c>
      <c r="N4" s="4">
        <v>10.97</v>
      </c>
      <c r="O4" s="4">
        <v>0.39</v>
      </c>
      <c r="P4" s="4">
        <v>35</v>
      </c>
      <c r="Q4" s="4">
        <v>36</v>
      </c>
      <c r="R4" s="4">
        <v>61</v>
      </c>
      <c r="S4" s="4">
        <v>0.82</v>
      </c>
      <c r="T4" s="4">
        <v>11500</v>
      </c>
      <c r="U4" s="4">
        <v>35.1</v>
      </c>
      <c r="V4" s="4"/>
    </row>
    <row r="5" spans="1:24" x14ac:dyDescent="0.25">
      <c r="A5" s="4" t="s">
        <v>22</v>
      </c>
      <c r="B5" s="4" t="s">
        <v>24</v>
      </c>
      <c r="C5" s="4">
        <v>23133</v>
      </c>
      <c r="D5" s="4">
        <v>87997</v>
      </c>
      <c r="E5" s="4">
        <v>45450</v>
      </c>
      <c r="F5" s="4">
        <v>7408</v>
      </c>
      <c r="G5" s="4">
        <v>13700</v>
      </c>
      <c r="H5" s="4">
        <v>2210</v>
      </c>
      <c r="I5" s="4">
        <v>1600</v>
      </c>
      <c r="J5" s="4">
        <v>120000</v>
      </c>
      <c r="K5" s="4">
        <v>2</v>
      </c>
      <c r="L5" s="4">
        <f>J5*K5</f>
        <v>240000</v>
      </c>
      <c r="M5" s="4">
        <v>128</v>
      </c>
      <c r="N5" s="4">
        <v>10</v>
      </c>
      <c r="O5" s="4">
        <v>0.26900000000000002</v>
      </c>
      <c r="P5" s="4">
        <v>34</v>
      </c>
      <c r="Q5" s="4">
        <v>21.5</v>
      </c>
      <c r="R5" s="4">
        <v>31</v>
      </c>
      <c r="S5" s="4">
        <v>0.78</v>
      </c>
      <c r="T5" s="4">
        <v>8500</v>
      </c>
      <c r="U5" s="4">
        <v>35.799999999999997</v>
      </c>
      <c r="V5" s="4"/>
    </row>
    <row r="6" spans="1:24" x14ac:dyDescent="0.25">
      <c r="A6" s="4" t="s">
        <v>25</v>
      </c>
      <c r="B6" s="4" t="s">
        <v>26</v>
      </c>
      <c r="C6" s="4">
        <v>18325</v>
      </c>
      <c r="D6" s="4">
        <v>141521</v>
      </c>
      <c r="E6" s="4">
        <v>66670</v>
      </c>
      <c r="F6" s="4">
        <v>8112</v>
      </c>
      <c r="G6" s="4">
        <v>9765</v>
      </c>
      <c r="H6" s="4">
        <v>2520</v>
      </c>
      <c r="I6" s="4">
        <v>1940</v>
      </c>
      <c r="J6" s="4">
        <v>93400</v>
      </c>
      <c r="K6" s="4">
        <v>4</v>
      </c>
      <c r="L6" s="4">
        <f t="shared" ref="L6" si="1">J6*K6</f>
        <v>373600</v>
      </c>
      <c r="M6" s="4">
        <v>264.8</v>
      </c>
      <c r="N6" s="4">
        <v>7.5</v>
      </c>
      <c r="O6" s="4">
        <v>0.4</v>
      </c>
      <c r="P6" s="4">
        <v>32.5</v>
      </c>
      <c r="Q6" s="4">
        <v>37.159999999999997</v>
      </c>
      <c r="R6" s="4">
        <v>88.26</v>
      </c>
      <c r="S6" s="4">
        <v>0.79500000000000004</v>
      </c>
      <c r="T6" s="4">
        <v>7620</v>
      </c>
      <c r="U6" s="4">
        <v>44.55</v>
      </c>
      <c r="V6" s="4"/>
    </row>
    <row r="7" spans="1:24" x14ac:dyDescent="0.25">
      <c r="A7" s="4" t="s">
        <v>19</v>
      </c>
      <c r="B7" s="4" t="s">
        <v>27</v>
      </c>
      <c r="C7" s="4">
        <v>22000</v>
      </c>
      <c r="D7" s="4">
        <v>186880</v>
      </c>
      <c r="E7" s="4">
        <v>90770</v>
      </c>
      <c r="F7" s="4">
        <v>11305</v>
      </c>
      <c r="G7" s="4">
        <v>12200</v>
      </c>
      <c r="H7" s="4">
        <v>2900</v>
      </c>
      <c r="I7" s="4">
        <v>1800</v>
      </c>
      <c r="J7" s="4">
        <v>213500</v>
      </c>
      <c r="K7" s="4">
        <v>2</v>
      </c>
      <c r="L7" s="4">
        <f>J7*K7</f>
        <v>427000</v>
      </c>
      <c r="M7" s="4">
        <v>283.3</v>
      </c>
      <c r="N7" s="4">
        <v>7</v>
      </c>
      <c r="O7" s="4">
        <v>0.20699999999999999</v>
      </c>
      <c r="P7" s="4">
        <v>32</v>
      </c>
      <c r="Q7" s="4">
        <v>46.14</v>
      </c>
      <c r="R7" s="4">
        <v>77.69</v>
      </c>
      <c r="S7" s="4">
        <v>0.84699999999999998</v>
      </c>
      <c r="T7" s="4">
        <v>11900</v>
      </c>
      <c r="U7" s="4">
        <v>47.57</v>
      </c>
      <c r="V7" s="4"/>
    </row>
    <row r="8" spans="1:24" x14ac:dyDescent="0.25">
      <c r="A8" s="4" t="s">
        <v>28</v>
      </c>
      <c r="B8" s="4" t="s">
        <v>29</v>
      </c>
      <c r="C8" s="4">
        <v>62250</v>
      </c>
      <c r="D8" s="4">
        <v>273310</v>
      </c>
      <c r="E8" s="4">
        <v>132800</v>
      </c>
      <c r="F8" s="4">
        <v>12270</v>
      </c>
      <c r="G8" s="4">
        <v>13408</v>
      </c>
      <c r="H8" s="4">
        <v>3100</v>
      </c>
      <c r="I8" s="4">
        <v>2100</v>
      </c>
      <c r="J8" s="4">
        <v>267000</v>
      </c>
      <c r="K8" s="4">
        <v>3</v>
      </c>
      <c r="L8" s="4">
        <f t="shared" ref="L8:L12" si="2">J8*K8</f>
        <v>801000</v>
      </c>
      <c r="M8" s="4">
        <v>339</v>
      </c>
      <c r="N8" s="4">
        <v>7.8</v>
      </c>
      <c r="O8" s="4">
        <v>0.23899999999999999</v>
      </c>
      <c r="P8" s="4">
        <v>35</v>
      </c>
      <c r="Q8" s="4">
        <v>56.2</v>
      </c>
      <c r="R8" s="4">
        <v>85.5</v>
      </c>
      <c r="S8" s="4">
        <v>0.82</v>
      </c>
      <c r="T8" s="4">
        <v>11200</v>
      </c>
      <c r="U8" s="4">
        <v>51.7</v>
      </c>
      <c r="V8" s="4"/>
    </row>
    <row r="9" spans="1:24" x14ac:dyDescent="0.25">
      <c r="A9" s="4" t="s">
        <v>30</v>
      </c>
      <c r="B9" s="4" t="s">
        <v>31</v>
      </c>
      <c r="C9" s="4">
        <v>23000</v>
      </c>
      <c r="D9" s="4">
        <v>165000</v>
      </c>
      <c r="E9" s="4">
        <v>74000</v>
      </c>
      <c r="F9" s="4">
        <v>8000</v>
      </c>
      <c r="G9" s="4">
        <v>11050</v>
      </c>
      <c r="H9" s="4">
        <v>3150</v>
      </c>
      <c r="I9" s="4">
        <v>2500</v>
      </c>
      <c r="J9" s="4">
        <v>107900</v>
      </c>
      <c r="K9" s="4">
        <v>4</v>
      </c>
      <c r="L9" s="4">
        <f t="shared" si="2"/>
        <v>431600</v>
      </c>
      <c r="M9" s="4">
        <v>279.5</v>
      </c>
      <c r="N9" s="4">
        <v>6.68</v>
      </c>
      <c r="O9" s="4">
        <v>6.68</v>
      </c>
      <c r="P9" s="4">
        <v>40</v>
      </c>
      <c r="Q9" s="4">
        <v>35.6</v>
      </c>
      <c r="R9" s="4">
        <v>50.5</v>
      </c>
      <c r="S9" s="4">
        <v>0.80600000000000005</v>
      </c>
      <c r="T9" s="4">
        <v>10225</v>
      </c>
      <c r="U9" s="4">
        <v>40.299999999999997</v>
      </c>
      <c r="V9" s="4"/>
    </row>
    <row r="10" spans="1:24" ht="14.1" customHeight="1" x14ac:dyDescent="0.25">
      <c r="A10" s="4" t="s">
        <v>32</v>
      </c>
      <c r="B10" s="4" t="s">
        <v>33</v>
      </c>
      <c r="C10" s="4">
        <v>16150</v>
      </c>
      <c r="D10" s="4">
        <v>61500</v>
      </c>
      <c r="E10" s="4">
        <v>33300</v>
      </c>
      <c r="F10" s="4">
        <v>4815</v>
      </c>
      <c r="G10" s="4">
        <v>10300</v>
      </c>
      <c r="H10" s="4">
        <v>1970</v>
      </c>
      <c r="I10" s="4">
        <v>1410</v>
      </c>
      <c r="J10" s="4">
        <v>102000</v>
      </c>
      <c r="K10" s="4">
        <v>2</v>
      </c>
      <c r="L10" s="4">
        <f t="shared" si="2"/>
        <v>204000</v>
      </c>
      <c r="M10" s="4">
        <v>103</v>
      </c>
      <c r="N10" s="4">
        <v>9.1999999999999993</v>
      </c>
      <c r="O10" s="4">
        <v>0.3</v>
      </c>
      <c r="P10" s="4">
        <v>27</v>
      </c>
      <c r="Q10" s="4">
        <v>26.3</v>
      </c>
      <c r="R10" s="4">
        <v>32.299999999999997</v>
      </c>
      <c r="S10" s="4">
        <v>0.82</v>
      </c>
      <c r="T10" s="4">
        <v>10000</v>
      </c>
      <c r="U10" s="4">
        <v>35.1</v>
      </c>
      <c r="V10" s="4"/>
    </row>
    <row r="11" spans="1:24" x14ac:dyDescent="0.25">
      <c r="A11" s="4" t="s">
        <v>30</v>
      </c>
      <c r="B11" s="4" t="s">
        <v>34</v>
      </c>
      <c r="C11" s="4">
        <v>40000</v>
      </c>
      <c r="D11" s="4">
        <v>250000</v>
      </c>
      <c r="E11" s="4">
        <v>120400</v>
      </c>
      <c r="F11" s="4">
        <v>10000</v>
      </c>
      <c r="G11" s="4">
        <v>14000</v>
      </c>
      <c r="H11" s="4">
        <v>2340</v>
      </c>
      <c r="I11" s="4">
        <v>860</v>
      </c>
      <c r="J11" s="4">
        <v>156900</v>
      </c>
      <c r="K11" s="4">
        <v>4</v>
      </c>
      <c r="L11" s="4">
        <f t="shared" si="2"/>
        <v>627600</v>
      </c>
      <c r="M11" s="4">
        <v>391</v>
      </c>
      <c r="N11" s="4">
        <v>7.89</v>
      </c>
      <c r="O11" s="4">
        <v>0.27900000000000003</v>
      </c>
      <c r="P11" s="4">
        <v>30</v>
      </c>
      <c r="Q11" s="4">
        <v>61</v>
      </c>
      <c r="R11" s="4">
        <v>96.5</v>
      </c>
      <c r="S11" s="4">
        <v>0.81</v>
      </c>
      <c r="T11" s="4">
        <v>11100</v>
      </c>
      <c r="U11" s="4">
        <v>55.57</v>
      </c>
      <c r="V11" s="4"/>
    </row>
    <row r="12" spans="1:24" x14ac:dyDescent="0.25">
      <c r="A12" s="4" t="s">
        <v>35</v>
      </c>
      <c r="B12" s="4" t="s">
        <v>36</v>
      </c>
      <c r="C12" s="4">
        <v>33355</v>
      </c>
      <c r="D12" s="4">
        <v>211374</v>
      </c>
      <c r="E12" s="4">
        <v>111795</v>
      </c>
      <c r="F12" s="4">
        <v>6862</v>
      </c>
      <c r="G12" s="4">
        <v>8700</v>
      </c>
      <c r="H12" s="4">
        <v>2313</v>
      </c>
      <c r="I12" s="4">
        <v>1725</v>
      </c>
      <c r="J12" s="4">
        <v>187000</v>
      </c>
      <c r="K12" s="4">
        <v>3</v>
      </c>
      <c r="L12" s="4">
        <f t="shared" si="2"/>
        <v>561000</v>
      </c>
      <c r="M12" s="4">
        <v>321.5</v>
      </c>
      <c r="N12" s="4">
        <v>6.97</v>
      </c>
      <c r="O12" s="4">
        <v>0.25900000000000001</v>
      </c>
      <c r="P12" s="4">
        <v>35</v>
      </c>
      <c r="Q12" s="4">
        <v>51.1</v>
      </c>
      <c r="R12" s="4">
        <v>119.1</v>
      </c>
      <c r="S12" s="4">
        <v>0.88</v>
      </c>
      <c r="T12" s="4">
        <v>10060</v>
      </c>
      <c r="U12" s="4">
        <v>47.35</v>
      </c>
      <c r="V12" s="4"/>
    </row>
    <row r="13" spans="1:2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45" spans="15:16" x14ac:dyDescent="0.25">
      <c r="O45" s="2"/>
    </row>
    <row r="47" spans="15:16" x14ac:dyDescent="0.25">
      <c r="P47" s="1"/>
    </row>
    <row r="49" spans="15:16" x14ac:dyDescent="0.25">
      <c r="O49" s="3"/>
      <c r="P4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Goga OO</dc:creator>
  <cp:keywords/>
  <dc:description/>
  <cp:lastModifiedBy>Mikhail Fedotov</cp:lastModifiedBy>
  <cp:revision/>
  <dcterms:created xsi:type="dcterms:W3CDTF">2024-09-02T13:02:39Z</dcterms:created>
  <dcterms:modified xsi:type="dcterms:W3CDTF">2024-09-08T11:40:15Z</dcterms:modified>
  <cp:category/>
  <cp:contentStatus/>
</cp:coreProperties>
</file>