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ar\Box\Sofia PhD Research\BEB Working Directory\"/>
    </mc:Choice>
  </mc:AlternateContent>
  <xr:revisionPtr revIDLastSave="0" documentId="8_{BF5F1C79-3D16-4250-9BB4-A07446C49BDB}" xr6:coauthVersionLast="47" xr6:coauthVersionMax="47" xr10:uidLastSave="{00000000-0000-0000-0000-000000000000}"/>
  <bookViews>
    <workbookView xWindow="-110" yWindow="-110" windowWidth="25820" windowHeight="15500" xr2:uid="{C9B962E9-A048-BF42-B5B3-F35A5452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B30" i="1"/>
  <c r="B31" i="1"/>
  <c r="C29" i="1"/>
  <c r="B29" i="1"/>
  <c r="B17" i="1"/>
  <c r="C17" i="1"/>
  <c r="D17" i="1"/>
  <c r="B26" i="1"/>
  <c r="C26" i="1"/>
  <c r="C16" i="1"/>
</calcChain>
</file>

<file path=xl/sharedStrings.xml><?xml version="1.0" encoding="utf-8"?>
<sst xmlns="http://schemas.openxmlformats.org/spreadsheetml/2006/main" count="23" uniqueCount="23">
  <si>
    <t>Electric Sector Emissions (MMT)</t>
  </si>
  <si>
    <t>2005 (EPA)</t>
  </si>
  <si>
    <t>2021 (EPA)</t>
  </si>
  <si>
    <t>Science 2023 Paper, IRA Comparison.xls in the SI Zenodo Data</t>
  </si>
  <si>
    <t>Min</t>
  </si>
  <si>
    <t>Average</t>
  </si>
  <si>
    <t>Max</t>
  </si>
  <si>
    <t>Percent Reduction from 2005</t>
  </si>
  <si>
    <t>Expected Reductions in Power Sector Emissions in 2035 Due to IRA, compared to 2005, tab Em_t_power</t>
  </si>
  <si>
    <t>MMT from Power Sector in 2035</t>
  </si>
  <si>
    <t>IRA Comparison- Emissions Non-CO2.xls</t>
  </si>
  <si>
    <t>SO2</t>
  </si>
  <si>
    <t>Power Sector Air Emissions (Million metric tons)</t>
  </si>
  <si>
    <t>Nox</t>
  </si>
  <si>
    <t>2035 IRA Average</t>
  </si>
  <si>
    <t>2035 IRA Low</t>
  </si>
  <si>
    <t>2035 IRA High</t>
  </si>
  <si>
    <t>2035 IRA Averga Percentage Decline</t>
  </si>
  <si>
    <t>2021 EPA</t>
  </si>
  <si>
    <t>Percent Reduction from 2021</t>
  </si>
  <si>
    <t>&lt;- Use for all other air pollutants</t>
  </si>
  <si>
    <t>2035 IRA Max Percentage Decline</t>
  </si>
  <si>
    <t>2035 IRA Min Percentage 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</si>
</sst>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1486-E01D-1D42-A97F-5ED59188C753}">
  <dimension ref="A2:D31"/>
  <sheetViews>
    <sheetView tabSelected="1" workbookViewId="0">
      <selection activeCell="B29" sqref="B29:C31"/>
    </sheetView>
  </sheetViews>
  <sheetFormatPr defaultColWidth="10.6640625" defaultRowHeight="15.5" x14ac:dyDescent="0.35"/>
  <cols>
    <col min="1" max="1" width="29" customWidth="1"/>
  </cols>
  <sheetData>
    <row r="2" spans="1:4" x14ac:dyDescent="0.35">
      <c r="B2" t="s">
        <v>0</v>
      </c>
    </row>
    <row r="4" spans="1:4" x14ac:dyDescent="0.35">
      <c r="B4" t="s">
        <v>1</v>
      </c>
      <c r="C4" t="s">
        <v>2</v>
      </c>
    </row>
    <row r="5" spans="1:4" x14ac:dyDescent="0.35">
      <c r="B5">
        <v>2400.1</v>
      </c>
      <c r="C5">
        <v>1551</v>
      </c>
    </row>
    <row r="10" spans="1:4" x14ac:dyDescent="0.35">
      <c r="B10" t="s">
        <v>3</v>
      </c>
    </row>
    <row r="12" spans="1:4" x14ac:dyDescent="0.35">
      <c r="B12" t="s">
        <v>8</v>
      </c>
    </row>
    <row r="14" spans="1:4" x14ac:dyDescent="0.35">
      <c r="B14" t="s">
        <v>4</v>
      </c>
      <c r="C14" t="s">
        <v>5</v>
      </c>
      <c r="D14" t="s">
        <v>6</v>
      </c>
    </row>
    <row r="15" spans="1:4" x14ac:dyDescent="0.35">
      <c r="A15" t="s">
        <v>7</v>
      </c>
      <c r="B15" s="1">
        <v>-0.66400000000000003</v>
      </c>
      <c r="C15" s="1">
        <v>-0.77300000000000002</v>
      </c>
      <c r="D15" s="1">
        <v>-0.86499999999999999</v>
      </c>
    </row>
    <row r="16" spans="1:4" x14ac:dyDescent="0.35">
      <c r="A16" t="s">
        <v>9</v>
      </c>
      <c r="B16">
        <v>768</v>
      </c>
      <c r="C16" s="2">
        <f>2400.1-(2400.1*0.773)</f>
        <v>544.82269999999994</v>
      </c>
      <c r="D16">
        <v>323</v>
      </c>
    </row>
    <row r="17" spans="1:4" x14ac:dyDescent="0.35">
      <c r="A17" t="s">
        <v>19</v>
      </c>
      <c r="B17" s="3">
        <f>(B16/$C$5)-1</f>
        <v>-0.50483558994197297</v>
      </c>
      <c r="C17" s="3">
        <f t="shared" ref="C17:D17" si="0">(C16/$C$5)-1</f>
        <v>-0.64872811089619598</v>
      </c>
      <c r="D17" s="3">
        <f t="shared" si="0"/>
        <v>-0.79174725983236627</v>
      </c>
    </row>
    <row r="20" spans="1:4" x14ac:dyDescent="0.35">
      <c r="B20" t="s">
        <v>10</v>
      </c>
    </row>
    <row r="22" spans="1:4" x14ac:dyDescent="0.35">
      <c r="B22" t="s">
        <v>12</v>
      </c>
    </row>
    <row r="24" spans="1:4" x14ac:dyDescent="0.35">
      <c r="B24" t="s">
        <v>11</v>
      </c>
      <c r="C24" t="s">
        <v>13</v>
      </c>
    </row>
    <row r="25" spans="1:4" x14ac:dyDescent="0.35">
      <c r="A25" t="s">
        <v>18</v>
      </c>
      <c r="B25">
        <v>0.85460000000000003</v>
      </c>
      <c r="C25">
        <v>0.70930000000000004</v>
      </c>
    </row>
    <row r="26" spans="1:4" x14ac:dyDescent="0.35">
      <c r="A26" t="s">
        <v>14</v>
      </c>
      <c r="B26">
        <f>AVERAGE(0.05,0.21,0.434)</f>
        <v>0.23133333333333331</v>
      </c>
      <c r="C26">
        <f>AVERAGE(0.13,0.26,0.40888)</f>
        <v>0.26629333333333333</v>
      </c>
    </row>
    <row r="27" spans="1:4" x14ac:dyDescent="0.35">
      <c r="A27" t="s">
        <v>15</v>
      </c>
      <c r="B27">
        <v>0.05</v>
      </c>
      <c r="C27">
        <v>0.13</v>
      </c>
    </row>
    <row r="28" spans="1:4" x14ac:dyDescent="0.35">
      <c r="A28" t="s">
        <v>16</v>
      </c>
      <c r="B28">
        <v>0.434</v>
      </c>
      <c r="C28">
        <v>0.40888000000000002</v>
      </c>
    </row>
    <row r="29" spans="1:4" x14ac:dyDescent="0.35">
      <c r="A29" t="s">
        <v>17</v>
      </c>
      <c r="B29" s="3">
        <f>(B26-$B$25)/$B$25</f>
        <v>-0.72930805835088552</v>
      </c>
      <c r="C29" s="3">
        <f>(C26-$C$25)/C$25</f>
        <v>-0.62456882372291933</v>
      </c>
      <c r="D29" t="s">
        <v>20</v>
      </c>
    </row>
    <row r="30" spans="1:4" x14ac:dyDescent="0.35">
      <c r="A30" t="s">
        <v>21</v>
      </c>
      <c r="B30" s="3">
        <f t="shared" ref="B30:B31" si="1">(B27-$B$25)/$B$25</f>
        <v>-0.94149309618534982</v>
      </c>
      <c r="C30" s="3">
        <f t="shared" ref="C30:C31" si="2">(C27-$C$25)/C$25</f>
        <v>-0.81672071055970674</v>
      </c>
    </row>
    <row r="31" spans="1:4" x14ac:dyDescent="0.35">
      <c r="A31" t="s">
        <v>22</v>
      </c>
      <c r="B31" s="3">
        <f t="shared" si="1"/>
        <v>-0.4921600748888369</v>
      </c>
      <c r="C31" s="3">
        <f t="shared" si="2"/>
        <v>-0.42354433948963766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Office User</dc:creator>
  <cp:lastModifiedBy>Sofia Martinez</cp:lastModifiedBy>
  <dcterms:created xsi:type="dcterms:W3CDTF">2023-07-03T13:31:55Z</dcterms:created>
  <dcterms:modified xsi:type="dcterms:W3CDTF">2024-01-16T21:46:02Z</dcterms:modified>
</cp:coreProperties>
</file>