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ar\Box\Sofia PhD Research\BEB Working Directory\Batteries\"/>
    </mc:Choice>
  </mc:AlternateContent>
  <xr:revisionPtr revIDLastSave="0" documentId="13_ncr:1_{857E7DF1-AC8A-4841-A2D0-A20FA630115D}" xr6:coauthVersionLast="47" xr6:coauthVersionMax="47" xr10:uidLastSave="{00000000-0000-0000-0000-000000000000}"/>
  <bookViews>
    <workbookView xWindow="-110" yWindow="-110" windowWidth="25820" windowHeight="15500" activeTab="2" xr2:uid="{C49FDE4D-6757-40CA-8D34-0C9673BCDBC7}"/>
  </bookViews>
  <sheets>
    <sheet name="Grams per lifetime" sheetId="1" r:id="rId1"/>
    <sheet name="Chemistry_specs" sheetId="2" r:id="rId2"/>
    <sheet name="Chemistry_specs_format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3" l="1"/>
  <c r="I14" i="3"/>
  <c r="H14" i="3"/>
  <c r="G14" i="3"/>
  <c r="F14" i="3"/>
  <c r="E14" i="3"/>
  <c r="D14" i="3"/>
  <c r="C14" i="3"/>
  <c r="B14" i="3"/>
  <c r="A14" i="3"/>
  <c r="J13" i="3"/>
  <c r="I13" i="3"/>
  <c r="H13" i="3"/>
  <c r="G13" i="3"/>
  <c r="F13" i="3"/>
  <c r="E13" i="3"/>
  <c r="D13" i="3"/>
  <c r="C13" i="3"/>
  <c r="B13" i="3"/>
  <c r="A13" i="3"/>
  <c r="J12" i="3"/>
  <c r="I12" i="3"/>
  <c r="H12" i="3"/>
  <c r="G12" i="3"/>
  <c r="F12" i="3"/>
  <c r="E12" i="3"/>
  <c r="D12" i="3"/>
  <c r="C12" i="3"/>
  <c r="B12" i="3"/>
  <c r="A12" i="3"/>
  <c r="J11" i="3"/>
  <c r="I11" i="3"/>
  <c r="H11" i="3"/>
  <c r="G11" i="3"/>
  <c r="F11" i="3"/>
  <c r="E11" i="3"/>
  <c r="D11" i="3"/>
  <c r="C11" i="3"/>
  <c r="B11" i="3"/>
  <c r="A11" i="3"/>
  <c r="J10" i="3"/>
  <c r="I10" i="3"/>
  <c r="H10" i="3"/>
  <c r="G10" i="3"/>
  <c r="F10" i="3"/>
  <c r="E10" i="3"/>
  <c r="D10" i="3"/>
  <c r="C10" i="3"/>
  <c r="B10" i="3"/>
  <c r="A10" i="3"/>
  <c r="J9" i="3"/>
  <c r="I9" i="3"/>
  <c r="H9" i="3"/>
  <c r="G9" i="3"/>
  <c r="F9" i="3"/>
  <c r="E9" i="3"/>
  <c r="D9" i="3"/>
  <c r="C9" i="3"/>
  <c r="B9" i="3"/>
  <c r="A9" i="3"/>
  <c r="J8" i="3"/>
  <c r="I8" i="3"/>
  <c r="H8" i="3"/>
  <c r="G8" i="3"/>
  <c r="F8" i="3"/>
  <c r="E8" i="3"/>
  <c r="D8" i="3"/>
  <c r="C8" i="3"/>
  <c r="B8" i="3"/>
  <c r="A8" i="3"/>
  <c r="J7" i="3"/>
  <c r="I7" i="3"/>
  <c r="H7" i="3"/>
  <c r="G7" i="3"/>
  <c r="F7" i="3"/>
  <c r="E7" i="3"/>
  <c r="D7" i="3"/>
  <c r="C7" i="3"/>
  <c r="B7" i="3"/>
  <c r="A7" i="3"/>
  <c r="J6" i="3"/>
  <c r="I6" i="3"/>
  <c r="H6" i="3"/>
  <c r="G6" i="3"/>
  <c r="F6" i="3"/>
  <c r="E6" i="3"/>
  <c r="D6" i="3"/>
  <c r="C6" i="3"/>
  <c r="B6" i="3"/>
  <c r="A6" i="3"/>
  <c r="J5" i="3"/>
  <c r="I5" i="3"/>
  <c r="H5" i="3"/>
  <c r="G5" i="3"/>
  <c r="F5" i="3"/>
  <c r="E5" i="3"/>
  <c r="D5" i="3"/>
  <c r="C5" i="3"/>
  <c r="B5" i="3"/>
  <c r="A5" i="3"/>
  <c r="J4" i="3"/>
  <c r="I4" i="3"/>
  <c r="H4" i="3"/>
  <c r="G4" i="3"/>
  <c r="F4" i="3"/>
  <c r="E4" i="3"/>
  <c r="D4" i="3"/>
  <c r="C4" i="3"/>
  <c r="B4" i="3"/>
  <c r="A4" i="3"/>
  <c r="J3" i="3"/>
  <c r="I3" i="3"/>
  <c r="H3" i="3"/>
  <c r="G3" i="3"/>
  <c r="F3" i="3"/>
  <c r="E3" i="3"/>
  <c r="D3" i="3"/>
  <c r="C3" i="3"/>
  <c r="B3" i="3"/>
  <c r="A3" i="3"/>
  <c r="J2" i="3"/>
  <c r="I2" i="3"/>
  <c r="H2" i="3"/>
  <c r="G2" i="3"/>
  <c r="F2" i="3"/>
  <c r="E2" i="3"/>
  <c r="D2" i="3"/>
  <c r="C2" i="3"/>
  <c r="B2" i="3"/>
  <c r="A2" i="3"/>
  <c r="J1" i="3"/>
  <c r="I1" i="3"/>
  <c r="H1" i="3"/>
  <c r="G1" i="3"/>
  <c r="F1" i="3"/>
  <c r="E1" i="3"/>
  <c r="D1" i="3"/>
  <c r="C1" i="3"/>
  <c r="B1" i="3"/>
  <c r="B3" i="2"/>
  <c r="C3" i="2"/>
  <c r="D3" i="2"/>
  <c r="E3" i="2"/>
  <c r="F3" i="2"/>
  <c r="G3" i="2"/>
  <c r="H3" i="2"/>
  <c r="I3" i="2"/>
  <c r="J3" i="2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C2" i="2"/>
  <c r="D2" i="2"/>
  <c r="E2" i="2"/>
  <c r="F2" i="2"/>
  <c r="G2" i="2"/>
  <c r="H2" i="2"/>
  <c r="I2" i="2"/>
  <c r="J2" i="2"/>
  <c r="B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B1" i="2"/>
  <c r="C1" i="2"/>
  <c r="D1" i="2"/>
  <c r="E1" i="2"/>
  <c r="F1" i="2"/>
  <c r="G1" i="2"/>
  <c r="H1" i="2"/>
  <c r="I1" i="2"/>
  <c r="J1" i="2"/>
</calcChain>
</file>

<file path=xl/sharedStrings.xml><?xml version="1.0" encoding="utf-8"?>
<sst xmlns="http://schemas.openxmlformats.org/spreadsheetml/2006/main" count="25" uniqueCount="24">
  <si>
    <t>NMC811</t>
  </si>
  <si>
    <t>Total Emissions_grams per vehicle lifetime</t>
  </si>
  <si>
    <t xml:space="preserve">     VOC</t>
  </si>
  <si>
    <t xml:space="preserve">     CO</t>
  </si>
  <si>
    <t xml:space="preserve">     NOx</t>
  </si>
  <si>
    <t xml:space="preserve">     PM10</t>
  </si>
  <si>
    <t xml:space="preserve">     PM2.5</t>
  </si>
  <si>
    <t xml:space="preserve">     SOx</t>
  </si>
  <si>
    <t xml:space="preserve">     BC</t>
  </si>
  <si>
    <t xml:space="preserve">     OC</t>
  </si>
  <si>
    <t xml:space="preserve">     CH4</t>
  </si>
  <si>
    <t xml:space="preserve">     N2O</t>
  </si>
  <si>
    <t xml:space="preserve">     CO2</t>
  </si>
  <si>
    <t xml:space="preserve">     CO2 (VOC, CO, CO2)</t>
  </si>
  <si>
    <t xml:space="preserve">     GHGs</t>
  </si>
  <si>
    <t>LMO</t>
  </si>
  <si>
    <t>NMC111</t>
  </si>
  <si>
    <t>LFP: Hydrothermal</t>
  </si>
  <si>
    <t>LFP: Solid State</t>
  </si>
  <si>
    <t>NMC622</t>
  </si>
  <si>
    <t>NCA</t>
  </si>
  <si>
    <t>NMC532</t>
  </si>
  <si>
    <t>LTO</t>
  </si>
  <si>
    <t>Total grams per lifetime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</si>
</sst>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1" xfId="0" applyNumberFormat="1" applyFont="1" applyBorder="1"/>
    <xf numFmtId="164" fontId="0" fillId="0" borderId="1" xfId="0" applyNumberForma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B1CF-307E-4FAA-A494-809EE4CFCB3C}">
  <dimension ref="A1:J14"/>
  <sheetViews>
    <sheetView workbookViewId="0">
      <selection activeCell="B3" sqref="B3"/>
    </sheetView>
  </sheetViews>
  <sheetFormatPr defaultRowHeight="14.5" x14ac:dyDescent="0.35"/>
  <cols>
    <col min="1" max="1" width="49.81640625" customWidth="1"/>
    <col min="2" max="8" width="12.54296875" bestFit="1" customWidth="1"/>
    <col min="9" max="9" width="13" customWidth="1"/>
    <col min="10" max="10" width="12.54296875" bestFit="1" customWidth="1"/>
  </cols>
  <sheetData>
    <row r="1" spans="1:10" x14ac:dyDescent="0.35">
      <c r="A1" t="s">
        <v>1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 s="1" t="s">
        <v>2</v>
      </c>
      <c r="B2" s="5">
        <v>1094.332126058976</v>
      </c>
      <c r="C2" s="5">
        <v>1005.2357329957745</v>
      </c>
      <c r="D2" s="5">
        <v>1089.472089563267</v>
      </c>
      <c r="E2" s="5">
        <v>961.54191361570929</v>
      </c>
      <c r="F2" s="5">
        <v>957.40709094475255</v>
      </c>
      <c r="G2" s="5">
        <v>1092.2067597881726</v>
      </c>
      <c r="H2" s="5">
        <v>1273.4954431048291</v>
      </c>
      <c r="I2" s="5">
        <v>1074.5943350731038</v>
      </c>
      <c r="J2" s="5">
        <v>1007.5881519740747</v>
      </c>
    </row>
    <row r="3" spans="1:10" x14ac:dyDescent="0.35">
      <c r="A3" s="1" t="s">
        <v>3</v>
      </c>
      <c r="B3" s="5">
        <v>6915.1397551627406</v>
      </c>
      <c r="C3" s="5">
        <v>5857.3712491593942</v>
      </c>
      <c r="D3" s="5">
        <v>6982.107188145671</v>
      </c>
      <c r="E3" s="5">
        <v>6743.1886816660326</v>
      </c>
      <c r="F3" s="5">
        <v>6460.5106062501391</v>
      </c>
      <c r="G3" s="5">
        <v>7001.6338686965664</v>
      </c>
      <c r="H3" s="5">
        <v>7250.1289315915701</v>
      </c>
      <c r="I3" s="5">
        <v>6930.3027231440046</v>
      </c>
      <c r="J3" s="5">
        <v>11444.3944778403</v>
      </c>
    </row>
    <row r="4" spans="1:10" x14ac:dyDescent="0.35">
      <c r="A4" s="1" t="s">
        <v>4</v>
      </c>
      <c r="B4" s="5">
        <v>5424.439324833801</v>
      </c>
      <c r="C4" s="5">
        <v>3131.7528180119989</v>
      </c>
      <c r="D4" s="5">
        <v>5141.5400496586017</v>
      </c>
      <c r="E4" s="5">
        <v>4394.1378643258704</v>
      </c>
      <c r="F4" s="5">
        <v>3662.3910001721579</v>
      </c>
      <c r="G4" s="5">
        <v>5263.9098690593864</v>
      </c>
      <c r="H4" s="5">
        <v>5790.5124404068947</v>
      </c>
      <c r="I4" s="5">
        <v>5133.4426804189088</v>
      </c>
      <c r="J4" s="5">
        <v>3476.8153968962688</v>
      </c>
    </row>
    <row r="5" spans="1:10" x14ac:dyDescent="0.35">
      <c r="A5" s="1" t="s">
        <v>5</v>
      </c>
      <c r="B5" s="5">
        <v>1098.8727846391846</v>
      </c>
      <c r="C5" s="5">
        <v>1224.0798653537186</v>
      </c>
      <c r="D5" s="5">
        <v>2146.8835246912618</v>
      </c>
      <c r="E5" s="5">
        <v>768.75689159255944</v>
      </c>
      <c r="F5" s="5">
        <v>733.15483207207831</v>
      </c>
      <c r="G5" s="5">
        <v>1515.3963641440541</v>
      </c>
      <c r="H5" s="5">
        <v>1308.5117201225494</v>
      </c>
      <c r="I5" s="5">
        <v>1570.3945749863612</v>
      </c>
      <c r="J5" s="5">
        <v>693.15592947391065</v>
      </c>
    </row>
    <row r="6" spans="1:10" x14ac:dyDescent="0.35">
      <c r="A6" s="1" t="s">
        <v>6</v>
      </c>
      <c r="B6" s="5">
        <v>604.84188431245036</v>
      </c>
      <c r="C6" s="5">
        <v>850.10322328195628</v>
      </c>
      <c r="D6" s="5">
        <v>746.19554603720348</v>
      </c>
      <c r="E6" s="5">
        <v>575.39683925174813</v>
      </c>
      <c r="F6" s="5">
        <v>545.86504581345275</v>
      </c>
      <c r="G6" s="5">
        <v>663.37831435800865</v>
      </c>
      <c r="H6" s="5">
        <v>641.16813216511582</v>
      </c>
      <c r="I6" s="5">
        <v>673.15431277598179</v>
      </c>
      <c r="J6" s="5">
        <v>514.79365646372639</v>
      </c>
    </row>
    <row r="7" spans="1:10" x14ac:dyDescent="0.35">
      <c r="A7" s="1" t="s">
        <v>7</v>
      </c>
      <c r="B7" s="5">
        <v>15736.234958782719</v>
      </c>
      <c r="C7" s="5">
        <v>4292.5825344787127</v>
      </c>
      <c r="D7" s="5">
        <v>11774.69926763978</v>
      </c>
      <c r="E7" s="5">
        <v>5814.0338802781125</v>
      </c>
      <c r="F7" s="5">
        <v>5828.1328755092827</v>
      </c>
      <c r="G7" s="5">
        <v>14460.361478477769</v>
      </c>
      <c r="H7" s="5">
        <v>16930.878704661627</v>
      </c>
      <c r="I7" s="5">
        <v>13372.669443525165</v>
      </c>
      <c r="J7" s="5">
        <v>5522.232942115902</v>
      </c>
    </row>
    <row r="8" spans="1:10" x14ac:dyDescent="0.35">
      <c r="A8" s="2" t="s">
        <v>8</v>
      </c>
      <c r="B8" s="5">
        <v>38.829420285774219</v>
      </c>
      <c r="C8" s="5">
        <v>53.236025005616803</v>
      </c>
      <c r="D8" s="5">
        <v>39.407748930009539</v>
      </c>
      <c r="E8" s="5">
        <v>35.988095601211477</v>
      </c>
      <c r="F8" s="5">
        <v>26.22119977181697</v>
      </c>
      <c r="G8" s="5">
        <v>37.670433906728469</v>
      </c>
      <c r="H8" s="5">
        <v>42.106543178783703</v>
      </c>
      <c r="I8" s="5">
        <v>37.098847842441465</v>
      </c>
      <c r="J8" s="5">
        <v>20.071025289098408</v>
      </c>
    </row>
    <row r="9" spans="1:10" x14ac:dyDescent="0.35">
      <c r="A9" s="2" t="s">
        <v>9</v>
      </c>
      <c r="B9" s="5">
        <v>92.839642825041466</v>
      </c>
      <c r="C9" s="5">
        <v>140.04593637593973</v>
      </c>
      <c r="D9" s="5">
        <v>89.350551597635416</v>
      </c>
      <c r="E9" s="5">
        <v>86.422918785572435</v>
      </c>
      <c r="F9" s="5">
        <v>65.503138019147343</v>
      </c>
      <c r="G9" s="5">
        <v>88.088906298071876</v>
      </c>
      <c r="H9" s="5">
        <v>99.042617180424571</v>
      </c>
      <c r="I9" s="5">
        <v>86.84320518467166</v>
      </c>
      <c r="J9" s="5">
        <v>56.235956171683625</v>
      </c>
    </row>
    <row r="10" spans="1:10" x14ac:dyDescent="0.35">
      <c r="A10" s="1" t="s">
        <v>10</v>
      </c>
      <c r="B10" s="5">
        <v>19664.70873388043</v>
      </c>
      <c r="C10" s="5">
        <v>16251.46880410325</v>
      </c>
      <c r="D10" s="5">
        <v>20039.823856361701</v>
      </c>
      <c r="E10" s="5">
        <v>19571.407175176115</v>
      </c>
      <c r="F10" s="5">
        <v>18550.835144322155</v>
      </c>
      <c r="G10" s="5">
        <v>19784.546664098885</v>
      </c>
      <c r="H10" s="5">
        <v>20691.780390407446</v>
      </c>
      <c r="I10" s="5">
        <v>19708.359966356333</v>
      </c>
      <c r="J10" s="5">
        <v>40232.455943387227</v>
      </c>
    </row>
    <row r="11" spans="1:10" x14ac:dyDescent="0.35">
      <c r="A11" s="1" t="s">
        <v>11</v>
      </c>
      <c r="B11" s="5">
        <v>115.90160838877092</v>
      </c>
      <c r="C11" s="5">
        <v>93.902868371832682</v>
      </c>
      <c r="D11" s="5">
        <v>118.61427926133709</v>
      </c>
      <c r="E11" s="5">
        <v>112.15179432536804</v>
      </c>
      <c r="F11" s="5">
        <v>98.873925502543585</v>
      </c>
      <c r="G11" s="5">
        <v>116.23083934803896</v>
      </c>
      <c r="H11" s="5">
        <v>121.95795180796866</v>
      </c>
      <c r="I11" s="5">
        <v>115.17006870889675</v>
      </c>
      <c r="J11" s="5">
        <v>99.380073877326311</v>
      </c>
    </row>
    <row r="12" spans="1:10" x14ac:dyDescent="0.35">
      <c r="A12" s="3" t="s">
        <v>12</v>
      </c>
      <c r="B12" s="5">
        <v>4053145.6822349979</v>
      </c>
      <c r="C12" s="5">
        <v>2825875.1844290271</v>
      </c>
      <c r="D12" s="5">
        <v>4229108.4375348464</v>
      </c>
      <c r="E12" s="5">
        <v>3577545.7699199398</v>
      </c>
      <c r="F12" s="5">
        <v>3038210.923110872</v>
      </c>
      <c r="G12" s="5">
        <v>4118513.5710846502</v>
      </c>
      <c r="H12" s="5">
        <v>4300490.3785527088</v>
      </c>
      <c r="I12" s="5">
        <v>4085799.2614170946</v>
      </c>
      <c r="J12" s="5">
        <v>3283134.2565889847</v>
      </c>
    </row>
    <row r="13" spans="1:10" x14ac:dyDescent="0.35">
      <c r="A13" s="3" t="s">
        <v>13</v>
      </c>
      <c r="B13" s="5">
        <v>4067422.9988812329</v>
      </c>
      <c r="C13" s="5">
        <v>2838212.6096645901</v>
      </c>
      <c r="D13" s="5">
        <v>4243475.8416048819</v>
      </c>
      <c r="E13" s="5">
        <v>3591139.0149076125</v>
      </c>
      <c r="F13" s="5">
        <v>3051347.0728303287</v>
      </c>
      <c r="G13" s="5">
        <v>4132920.1829939419</v>
      </c>
      <c r="H13" s="5">
        <v>4315852.4991000276</v>
      </c>
      <c r="I13" s="5">
        <v>4100038.8894692017</v>
      </c>
      <c r="J13" s="5">
        <v>3304258.6214611484</v>
      </c>
    </row>
    <row r="14" spans="1:10" x14ac:dyDescent="0.35">
      <c r="A14" s="4" t="s">
        <v>14</v>
      </c>
      <c r="B14" s="5">
        <v>4708245.7972723236</v>
      </c>
      <c r="C14" s="5">
        <v>3377131.37739815</v>
      </c>
      <c r="D14" s="5">
        <v>4898175.4937356617</v>
      </c>
      <c r="E14" s="5">
        <v>4235666.7779125441</v>
      </c>
      <c r="F14" s="5">
        <v>3661836.9311271822</v>
      </c>
      <c r="G14" s="5">
        <v>4778479.7720891777</v>
      </c>
      <c r="H14" s="5">
        <v>4989309.8530923231</v>
      </c>
      <c r="I14" s="5">
        <v>4743122.0119056366</v>
      </c>
      <c r="J14" s="5">
        <v>4571022.0214238968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273-6ED9-411E-B401-907DBD348F18}">
  <dimension ref="A1:J14"/>
  <sheetViews>
    <sheetView workbookViewId="0"/>
  </sheetViews>
  <sheetFormatPr defaultRowHeight="14.5" x14ac:dyDescent="0.35"/>
  <cols>
    <col min="1" max="1" width="37.7265625" customWidth="1"/>
  </cols>
  <sheetData>
    <row r="1" spans="1:10" x14ac:dyDescent="0.35">
      <c r="A1" t="s">
        <v>23</v>
      </c>
      <c r="B1" t="str">
        <f>'Grams per lifetime'!B1</f>
        <v>NMC811</v>
      </c>
      <c r="C1" t="str">
        <f>'Grams per lifetime'!C1</f>
        <v>LMO</v>
      </c>
      <c r="D1" t="str">
        <f>'Grams per lifetime'!D1</f>
        <v>NMC111</v>
      </c>
      <c r="E1" t="str">
        <f>'Grams per lifetime'!E1</f>
        <v>LFP: Hydrothermal</v>
      </c>
      <c r="F1" t="str">
        <f>'Grams per lifetime'!F1</f>
        <v>LFP: Solid State</v>
      </c>
      <c r="G1" t="str">
        <f>'Grams per lifetime'!G1</f>
        <v>NMC622</v>
      </c>
      <c r="H1" t="str">
        <f>'Grams per lifetime'!H1</f>
        <v>NCA</v>
      </c>
      <c r="I1" t="str">
        <f>'Grams per lifetime'!I1</f>
        <v>NMC532</v>
      </c>
      <c r="J1" t="str">
        <f>'Grams per lifetime'!J1</f>
        <v>LTO</v>
      </c>
    </row>
    <row r="2" spans="1:10" x14ac:dyDescent="0.35">
      <c r="A2" t="str">
        <f>'Grams per lifetime'!A2</f>
        <v xml:space="preserve">     VOC</v>
      </c>
      <c r="B2">
        <f>'Grams per lifetime'!B2/84</f>
        <v>13.027763405464</v>
      </c>
      <c r="C2">
        <f>'Grams per lifetime'!C2/84</f>
        <v>11.967092059473506</v>
      </c>
      <c r="D2">
        <f>'Grams per lifetime'!D2/84</f>
        <v>12.969905828134131</v>
      </c>
      <c r="E2">
        <f>'Grams per lifetime'!E2/84</f>
        <v>11.446927543044158</v>
      </c>
      <c r="F2">
        <f>'Grams per lifetime'!F2/84</f>
        <v>11.397703463628007</v>
      </c>
      <c r="G2">
        <f>'Grams per lifetime'!G2/84</f>
        <v>13.002461426049674</v>
      </c>
      <c r="H2">
        <f>'Grams per lifetime'!H2/84</f>
        <v>15.16066003696225</v>
      </c>
      <c r="I2">
        <f>'Grams per lifetime'!I2/84</f>
        <v>12.792789703251236</v>
      </c>
      <c r="J2">
        <f>'Grams per lifetime'!J2/84</f>
        <v>11.995097047310413</v>
      </c>
    </row>
    <row r="3" spans="1:10" x14ac:dyDescent="0.35">
      <c r="A3" t="str">
        <f>'Grams per lifetime'!A3</f>
        <v xml:space="preserve">     CO</v>
      </c>
      <c r="B3">
        <f>'Grams per lifetime'!B3/84</f>
        <v>82.323092323365955</v>
      </c>
      <c r="C3">
        <f>'Grams per lifetime'!C3/84</f>
        <v>69.730610109040413</v>
      </c>
      <c r="D3">
        <f>'Grams per lifetime'!D3/84</f>
        <v>83.120323668400843</v>
      </c>
      <c r="E3">
        <f>'Grams per lifetime'!E3/84</f>
        <v>80.276055734119439</v>
      </c>
      <c r="F3">
        <f>'Grams per lifetime'!F3/84</f>
        <v>76.910840550596888</v>
      </c>
      <c r="G3">
        <f>'Grams per lifetime'!G3/84</f>
        <v>83.352784151149606</v>
      </c>
      <c r="H3">
        <f>'Grams per lifetime'!H3/84</f>
        <v>86.311058709423449</v>
      </c>
      <c r="I3">
        <f>'Grams per lifetime'!I3/84</f>
        <v>82.50360384695243</v>
      </c>
      <c r="J3">
        <f>'Grams per lifetime'!J3/84</f>
        <v>136.24279140286072</v>
      </c>
    </row>
    <row r="4" spans="1:10" x14ac:dyDescent="0.35">
      <c r="A4" t="str">
        <f>'Grams per lifetime'!A4</f>
        <v xml:space="preserve">     NOx</v>
      </c>
      <c r="B4">
        <f>'Grams per lifetime'!B4/84</f>
        <v>64.576658628973817</v>
      </c>
      <c r="C4">
        <f>'Grams per lifetime'!C4/84</f>
        <v>37.28277164299999</v>
      </c>
      <c r="D4">
        <f>'Grams per lifetime'!D4/84</f>
        <v>61.208810114983351</v>
      </c>
      <c r="E4">
        <f>'Grams per lifetime'!E4/84</f>
        <v>52.311165051498456</v>
      </c>
      <c r="F4">
        <f>'Grams per lifetime'!F4/84</f>
        <v>43.599892859192359</v>
      </c>
      <c r="G4">
        <f>'Grams per lifetime'!G4/84</f>
        <v>62.665593679278409</v>
      </c>
      <c r="H4">
        <f>'Grams per lifetime'!H4/84</f>
        <v>68.934671909605896</v>
      </c>
      <c r="I4">
        <f>'Grams per lifetime'!I4/84</f>
        <v>61.112412862129865</v>
      </c>
      <c r="J4">
        <f>'Grams per lifetime'!J4/84</f>
        <v>41.390659486860343</v>
      </c>
    </row>
    <row r="5" spans="1:10" x14ac:dyDescent="0.35">
      <c r="A5" t="str">
        <f>'Grams per lifetime'!A5</f>
        <v xml:space="preserve">     PM10</v>
      </c>
      <c r="B5">
        <f>'Grams per lifetime'!B5/84</f>
        <v>13.081818864752197</v>
      </c>
      <c r="C5">
        <f>'Grams per lifetime'!C5/84</f>
        <v>14.572379349449031</v>
      </c>
      <c r="D5">
        <f>'Grams per lifetime'!D5/84</f>
        <v>25.558137198705499</v>
      </c>
      <c r="E5">
        <f>'Grams per lifetime'!E5/84</f>
        <v>9.1518677570542799</v>
      </c>
      <c r="F5">
        <f>'Grams per lifetime'!F5/84</f>
        <v>8.7280337151437895</v>
      </c>
      <c r="G5">
        <f>'Grams per lifetime'!G5/84</f>
        <v>18.040432906476834</v>
      </c>
      <c r="H5">
        <f>'Grams per lifetime'!H5/84</f>
        <v>15.577520477649397</v>
      </c>
      <c r="I5">
        <f>'Grams per lifetime'!I5/84</f>
        <v>18.695173511742396</v>
      </c>
      <c r="J5">
        <f>'Grams per lifetime'!J5/84</f>
        <v>8.2518563032608405</v>
      </c>
    </row>
    <row r="6" spans="1:10" x14ac:dyDescent="0.35">
      <c r="A6" t="str">
        <f>'Grams per lifetime'!A6</f>
        <v xml:space="preserve">     PM2.5</v>
      </c>
      <c r="B6">
        <f>'Grams per lifetime'!B6/84</f>
        <v>7.2004986227672658</v>
      </c>
      <c r="C6">
        <f>'Grams per lifetime'!C6/84</f>
        <v>10.120276467642336</v>
      </c>
      <c r="D6">
        <f>'Grams per lifetime'!D6/84</f>
        <v>8.8832803099667075</v>
      </c>
      <c r="E6">
        <f>'Grams per lifetime'!E6/84</f>
        <v>6.8499623720446206</v>
      </c>
      <c r="F6">
        <f>'Grams per lifetime'!F6/84</f>
        <v>6.4983934025411045</v>
      </c>
      <c r="G6">
        <f>'Grams per lifetime'!G6/84</f>
        <v>7.8973608852143888</v>
      </c>
      <c r="H6">
        <f>'Grams per lifetime'!H6/84</f>
        <v>7.6329539543466165</v>
      </c>
      <c r="I6">
        <f>'Grams per lifetime'!I6/84</f>
        <v>8.0137418187616873</v>
      </c>
      <c r="J6">
        <f>'Grams per lifetime'!J6/84</f>
        <v>6.1284959102824574</v>
      </c>
    </row>
    <row r="7" spans="1:10" x14ac:dyDescent="0.35">
      <c r="A7" t="str">
        <f>'Grams per lifetime'!A7</f>
        <v xml:space="preserve">     SOx</v>
      </c>
      <c r="B7">
        <f>'Grams per lifetime'!B7/84</f>
        <v>187.33613046169904</v>
      </c>
      <c r="C7">
        <f>'Grams per lifetime'!C7/84</f>
        <v>51.102173029508485</v>
      </c>
      <c r="D7">
        <f>'Grams per lifetime'!D7/84</f>
        <v>140.17499128142595</v>
      </c>
      <c r="E7">
        <f>'Grams per lifetime'!E7/84</f>
        <v>69.214689050929906</v>
      </c>
      <c r="F7">
        <f>'Grams per lifetime'!F7/84</f>
        <v>69.382534232253363</v>
      </c>
      <c r="G7">
        <f>'Grams per lifetime'!G7/84</f>
        <v>172.14716045806867</v>
      </c>
      <c r="H7">
        <f>'Grams per lifetime'!H7/84</f>
        <v>201.55807981740031</v>
      </c>
      <c r="I7">
        <f>'Grams per lifetime'!I7/84</f>
        <v>159.19844575625197</v>
      </c>
      <c r="J7">
        <f>'Grams per lifetime'!J7/84</f>
        <v>65.740868358522647</v>
      </c>
    </row>
    <row r="8" spans="1:10" x14ac:dyDescent="0.35">
      <c r="A8" t="str">
        <f>'Grams per lifetime'!A8</f>
        <v xml:space="preserve">     BC</v>
      </c>
      <c r="B8">
        <f>'Grams per lifetime'!B8/84</f>
        <v>0.46225500340207404</v>
      </c>
      <c r="C8">
        <f>'Grams per lifetime'!C8/84</f>
        <v>0.63376220244781911</v>
      </c>
      <c r="D8">
        <f>'Grams per lifetime'!D8/84</f>
        <v>0.46913986821439929</v>
      </c>
      <c r="E8">
        <f>'Grams per lifetime'!E8/84</f>
        <v>0.42842970953823184</v>
      </c>
      <c r="F8">
        <f>'Grams per lifetime'!F8/84</f>
        <v>0.31215714014067819</v>
      </c>
      <c r="G8">
        <f>'Grams per lifetime'!G8/84</f>
        <v>0.44845754650867226</v>
      </c>
      <c r="H8">
        <f>'Grams per lifetime'!H8/84</f>
        <v>0.50126837117599643</v>
      </c>
      <c r="I8">
        <f>'Grams per lifetime'!I8/84</f>
        <v>0.44165295050525555</v>
      </c>
      <c r="J8">
        <f>'Grams per lifetime'!J8/84</f>
        <v>0.23894077725117152</v>
      </c>
    </row>
    <row r="9" spans="1:10" x14ac:dyDescent="0.35">
      <c r="A9" t="str">
        <f>'Grams per lifetime'!A9</f>
        <v xml:space="preserve">     OC</v>
      </c>
      <c r="B9">
        <f>'Grams per lifetime'!B9/84</f>
        <v>1.1052338431552555</v>
      </c>
      <c r="C9">
        <f>'Grams per lifetime'!C9/84</f>
        <v>1.6672135282849969</v>
      </c>
      <c r="D9">
        <f>'Grams per lifetime'!D9/84</f>
        <v>1.0636970428289931</v>
      </c>
      <c r="E9">
        <f>'Grams per lifetime'!E9/84</f>
        <v>1.0288442712568147</v>
      </c>
      <c r="F9">
        <f>'Grams per lifetime'!F9/84</f>
        <v>0.77979926213270645</v>
      </c>
      <c r="G9">
        <f>'Grams per lifetime'!G9/84</f>
        <v>1.0486774559294272</v>
      </c>
      <c r="H9">
        <f>'Grams per lifetime'!H9/84</f>
        <v>1.1790787759574353</v>
      </c>
      <c r="I9">
        <f>'Grams per lifetime'!I9/84</f>
        <v>1.0338476807699006</v>
      </c>
      <c r="J9">
        <f>'Grams per lifetime'!J9/84</f>
        <v>0.66947566871051933</v>
      </c>
    </row>
    <row r="10" spans="1:10" x14ac:dyDescent="0.35">
      <c r="A10" t="str">
        <f>'Grams per lifetime'!A10</f>
        <v xml:space="preserve">     CH4</v>
      </c>
      <c r="B10">
        <f>'Grams per lifetime'!B10/84</f>
        <v>234.10367540333846</v>
      </c>
      <c r="C10">
        <f>'Grams per lifetime'!C10/84</f>
        <v>193.46986671551488</v>
      </c>
      <c r="D10">
        <f>'Grams per lifetime'!D10/84</f>
        <v>238.56933162335358</v>
      </c>
      <c r="E10">
        <f>'Grams per lifetime'!E10/84</f>
        <v>232.99294256162042</v>
      </c>
      <c r="F10">
        <f>'Grams per lifetime'!F10/84</f>
        <v>220.84327552764469</v>
      </c>
      <c r="G10">
        <f>'Grams per lifetime'!G10/84</f>
        <v>235.53031742974864</v>
      </c>
      <c r="H10">
        <f>'Grams per lifetime'!H10/84</f>
        <v>246.33071893342199</v>
      </c>
      <c r="I10">
        <f>'Grams per lifetime'!I10/84</f>
        <v>234.6233329328135</v>
      </c>
      <c r="J10">
        <f>'Grams per lifetime'!J10/84</f>
        <v>478.95780884984794</v>
      </c>
    </row>
    <row r="11" spans="1:10" x14ac:dyDescent="0.35">
      <c r="A11" t="str">
        <f>'Grams per lifetime'!A11</f>
        <v xml:space="preserve">     N2O</v>
      </c>
      <c r="B11">
        <f>'Grams per lifetime'!B11/84</f>
        <v>1.3797810522472729</v>
      </c>
      <c r="C11">
        <f>'Grams per lifetime'!C11/84</f>
        <v>1.1178912901408653</v>
      </c>
      <c r="D11">
        <f>'Grams per lifetime'!D11/84</f>
        <v>1.4120747531111557</v>
      </c>
      <c r="E11">
        <f>'Grams per lifetime'!E11/84</f>
        <v>1.3351404086353338</v>
      </c>
      <c r="F11">
        <f>'Grams per lifetime'!F11/84</f>
        <v>1.1770705416969474</v>
      </c>
      <c r="G11">
        <f>'Grams per lifetime'!G11/84</f>
        <v>1.3837004684290353</v>
      </c>
      <c r="H11">
        <f>'Grams per lifetime'!H11/84</f>
        <v>1.4518803786662935</v>
      </c>
      <c r="I11">
        <f>'Grams per lifetime'!I11/84</f>
        <v>1.3710722465344851</v>
      </c>
      <c r="J11">
        <f>'Grams per lifetime'!J11/84</f>
        <v>1.1830961175872179</v>
      </c>
    </row>
    <row r="12" spans="1:10" x14ac:dyDescent="0.35">
      <c r="A12" t="str">
        <f>'Grams per lifetime'!A12</f>
        <v xml:space="preserve">     CO2</v>
      </c>
      <c r="B12">
        <f>'Grams per lifetime'!B12/84</f>
        <v>48251.734312321401</v>
      </c>
      <c r="C12">
        <f>'Grams per lifetime'!C12/84</f>
        <v>33641.371243202702</v>
      </c>
      <c r="D12">
        <f>'Grams per lifetime'!D12/84</f>
        <v>50346.529018271984</v>
      </c>
      <c r="E12">
        <f>'Grams per lifetime'!E12/84</f>
        <v>42589.830594284998</v>
      </c>
      <c r="F12">
        <f>'Grams per lifetime'!F12/84</f>
        <v>36169.177656081811</v>
      </c>
      <c r="G12">
        <f>'Grams per lifetime'!G12/84</f>
        <v>49029.923465293454</v>
      </c>
      <c r="H12">
        <f>'Grams per lifetime'!H12/84</f>
        <v>51196.314030389389</v>
      </c>
      <c r="I12">
        <f>'Grams per lifetime'!I12/84</f>
        <v>48640.467397822555</v>
      </c>
      <c r="J12">
        <f>'Grams per lifetime'!J12/84</f>
        <v>39084.93162605934</v>
      </c>
    </row>
    <row r="13" spans="1:10" x14ac:dyDescent="0.35">
      <c r="A13" t="str">
        <f>'Grams per lifetime'!A13</f>
        <v xml:space="preserve">     CO2 (VOC, CO, CO2)</v>
      </c>
      <c r="B13">
        <f>'Grams per lifetime'!B13/84</f>
        <v>48421.702367633727</v>
      </c>
      <c r="C13">
        <f>'Grams per lifetime'!C13/84</f>
        <v>33788.245353149883</v>
      </c>
      <c r="D13">
        <f>'Grams per lifetime'!D13/84</f>
        <v>50517.569542915262</v>
      </c>
      <c r="E13">
        <f>'Grams per lifetime'!E13/84</f>
        <v>42751.654939376342</v>
      </c>
      <c r="F13">
        <f>'Grams per lifetime'!F13/84</f>
        <v>36325.560390837243</v>
      </c>
      <c r="G13">
        <f>'Grams per lifetime'!G13/84</f>
        <v>49201.43074992788</v>
      </c>
      <c r="H13">
        <f>'Grams per lifetime'!H13/84</f>
        <v>51379.196417857471</v>
      </c>
      <c r="I13">
        <f>'Grams per lifetime'!I13/84</f>
        <v>48809.986779395258</v>
      </c>
      <c r="J13">
        <f>'Grams per lifetime'!J13/84</f>
        <v>39336.41216025177</v>
      </c>
    </row>
    <row r="14" spans="1:10" x14ac:dyDescent="0.35">
      <c r="A14" t="str">
        <f>'Grams per lifetime'!A14</f>
        <v xml:space="preserve">     GHGs</v>
      </c>
      <c r="B14">
        <f>'Grams per lifetime'!B14/84</f>
        <v>56050.545205622897</v>
      </c>
      <c r="C14">
        <f>'Grams per lifetime'!C14/84</f>
        <v>40203.944969025593</v>
      </c>
      <c r="D14">
        <f>'Grams per lifetime'!D14/84</f>
        <v>58311.61302066264</v>
      </c>
      <c r="E14">
        <f>'Grams per lifetime'!E14/84</f>
        <v>50424.604498958855</v>
      </c>
      <c r="F14">
        <f>'Grams per lifetime'!F14/84</f>
        <v>43593.296799133124</v>
      </c>
      <c r="G14">
        <f>'Grams per lifetime'!G14/84</f>
        <v>56886.663953442592</v>
      </c>
      <c r="H14">
        <f>'Grams per lifetime'!H14/84</f>
        <v>59396.5458701467</v>
      </c>
      <c r="I14">
        <f>'Grams per lifetime'!I14/84</f>
        <v>56465.738236971862</v>
      </c>
      <c r="J14">
        <f>'Grams per lifetime'!J14/84</f>
        <v>54416.928826474963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66C-3A40-4E07-BB64-582FCBDAF115}">
  <dimension ref="A1:J14"/>
  <sheetViews>
    <sheetView tabSelected="1" workbookViewId="0">
      <selection activeCell="A2" sqref="A2"/>
    </sheetView>
  </sheetViews>
  <sheetFormatPr defaultRowHeight="14.5" x14ac:dyDescent="0.35"/>
  <cols>
    <col min="1" max="1" width="21.6328125" customWidth="1"/>
    <col min="2" max="10" width="12.6328125" customWidth="1"/>
  </cols>
  <sheetData>
    <row r="1" spans="1:10" s="6" customFormat="1" ht="29.5" thickBot="1" x14ac:dyDescent="0.4">
      <c r="A1" s="10" t="s">
        <v>23</v>
      </c>
      <c r="B1" s="10" t="str">
        <f>'Grams per lifetime'!B1</f>
        <v>NMC811</v>
      </c>
      <c r="C1" s="10" t="str">
        <f>'Grams per lifetime'!C1</f>
        <v>LMO</v>
      </c>
      <c r="D1" s="10" t="str">
        <f>'Grams per lifetime'!D1</f>
        <v>NMC111</v>
      </c>
      <c r="E1" s="10" t="str">
        <f>'Grams per lifetime'!E1</f>
        <v>LFP: Hydrothermal</v>
      </c>
      <c r="F1" s="10" t="str">
        <f>'Grams per lifetime'!F1</f>
        <v>LFP: Solid State</v>
      </c>
      <c r="G1" s="11" t="str">
        <f>'Grams per lifetime'!G1</f>
        <v>NMC622</v>
      </c>
      <c r="H1" s="10" t="str">
        <f>'Grams per lifetime'!H1</f>
        <v>NCA</v>
      </c>
      <c r="I1" s="11" t="str">
        <f>'Grams per lifetime'!I1</f>
        <v>NMC532</v>
      </c>
      <c r="J1" s="10" t="str">
        <f>'Grams per lifetime'!J1</f>
        <v>LTO</v>
      </c>
    </row>
    <row r="2" spans="1:10" x14ac:dyDescent="0.35">
      <c r="A2" s="9" t="str">
        <f>'Grams per lifetime'!A2</f>
        <v xml:space="preserve">     VOC</v>
      </c>
      <c r="B2" s="12">
        <f>'Grams per lifetime'!B2/84</f>
        <v>13.027763405464</v>
      </c>
      <c r="C2" s="12">
        <f>'Grams per lifetime'!C2/84</f>
        <v>11.967092059473506</v>
      </c>
      <c r="D2" s="12">
        <f>'Grams per lifetime'!D2/84</f>
        <v>12.969905828134131</v>
      </c>
      <c r="E2" s="12">
        <f>'Grams per lifetime'!E2/84</f>
        <v>11.446927543044158</v>
      </c>
      <c r="F2" s="12">
        <f>'Grams per lifetime'!F2/84</f>
        <v>11.397703463628007</v>
      </c>
      <c r="G2" s="15">
        <f>'Grams per lifetime'!G2/84</f>
        <v>13.002461426049674</v>
      </c>
      <c r="H2" s="12">
        <f>'Grams per lifetime'!H2/84</f>
        <v>15.16066003696225</v>
      </c>
      <c r="I2" s="15">
        <f>'Grams per lifetime'!I2/84</f>
        <v>12.792789703251236</v>
      </c>
      <c r="J2" s="12">
        <f>'Grams per lifetime'!J2/84</f>
        <v>11.995097047310413</v>
      </c>
    </row>
    <row r="3" spans="1:10" x14ac:dyDescent="0.35">
      <c r="A3" s="7" t="str">
        <f>'Grams per lifetime'!A3</f>
        <v xml:space="preserve">     CO</v>
      </c>
      <c r="B3" s="13">
        <f>'Grams per lifetime'!B3/84</f>
        <v>82.323092323365955</v>
      </c>
      <c r="C3" s="13">
        <f>'Grams per lifetime'!C3/84</f>
        <v>69.730610109040413</v>
      </c>
      <c r="D3" s="13">
        <f>'Grams per lifetime'!D3/84</f>
        <v>83.120323668400843</v>
      </c>
      <c r="E3" s="13">
        <f>'Grams per lifetime'!E3/84</f>
        <v>80.276055734119439</v>
      </c>
      <c r="F3" s="13">
        <f>'Grams per lifetime'!F3/84</f>
        <v>76.910840550596888</v>
      </c>
      <c r="G3" s="16">
        <f>'Grams per lifetime'!G3/84</f>
        <v>83.352784151149606</v>
      </c>
      <c r="H3" s="13">
        <f>'Grams per lifetime'!H3/84</f>
        <v>86.311058709423449</v>
      </c>
      <c r="I3" s="16">
        <f>'Grams per lifetime'!I3/84</f>
        <v>82.50360384695243</v>
      </c>
      <c r="J3" s="13">
        <f>'Grams per lifetime'!J3/84</f>
        <v>136.24279140286072</v>
      </c>
    </row>
    <row r="4" spans="1:10" x14ac:dyDescent="0.35">
      <c r="A4" s="7" t="str">
        <f>'Grams per lifetime'!A4</f>
        <v xml:space="preserve">     NOx</v>
      </c>
      <c r="B4" s="13">
        <f>'Grams per lifetime'!B4/84</f>
        <v>64.576658628973817</v>
      </c>
      <c r="C4" s="13">
        <f>'Grams per lifetime'!C4/84</f>
        <v>37.28277164299999</v>
      </c>
      <c r="D4" s="13">
        <f>'Grams per lifetime'!D4/84</f>
        <v>61.208810114983351</v>
      </c>
      <c r="E4" s="13">
        <f>'Grams per lifetime'!E4/84</f>
        <v>52.311165051498456</v>
      </c>
      <c r="F4" s="13">
        <f>'Grams per lifetime'!F4/84</f>
        <v>43.599892859192359</v>
      </c>
      <c r="G4" s="16">
        <f>'Grams per lifetime'!G4/84</f>
        <v>62.665593679278409</v>
      </c>
      <c r="H4" s="13">
        <f>'Grams per lifetime'!H4/84</f>
        <v>68.934671909605896</v>
      </c>
      <c r="I4" s="16">
        <f>'Grams per lifetime'!I4/84</f>
        <v>61.112412862129865</v>
      </c>
      <c r="J4" s="13">
        <f>'Grams per lifetime'!J4/84</f>
        <v>41.390659486860343</v>
      </c>
    </row>
    <row r="5" spans="1:10" x14ac:dyDescent="0.35">
      <c r="A5" s="7" t="str">
        <f>'Grams per lifetime'!A5</f>
        <v xml:space="preserve">     PM10</v>
      </c>
      <c r="B5" s="13">
        <f>'Grams per lifetime'!B5/84</f>
        <v>13.081818864752197</v>
      </c>
      <c r="C5" s="13">
        <f>'Grams per lifetime'!C5/84</f>
        <v>14.572379349449031</v>
      </c>
      <c r="D5" s="13">
        <f>'Grams per lifetime'!D5/84</f>
        <v>25.558137198705499</v>
      </c>
      <c r="E5" s="13">
        <f>'Grams per lifetime'!E5/84</f>
        <v>9.1518677570542799</v>
      </c>
      <c r="F5" s="13">
        <f>'Grams per lifetime'!F5/84</f>
        <v>8.7280337151437895</v>
      </c>
      <c r="G5" s="16">
        <f>'Grams per lifetime'!G5/84</f>
        <v>18.040432906476834</v>
      </c>
      <c r="H5" s="13">
        <f>'Grams per lifetime'!H5/84</f>
        <v>15.577520477649397</v>
      </c>
      <c r="I5" s="16">
        <f>'Grams per lifetime'!I5/84</f>
        <v>18.695173511742396</v>
      </c>
      <c r="J5" s="13">
        <f>'Grams per lifetime'!J5/84</f>
        <v>8.2518563032608405</v>
      </c>
    </row>
    <row r="6" spans="1:10" x14ac:dyDescent="0.35">
      <c r="A6" s="7" t="str">
        <f>'Grams per lifetime'!A6</f>
        <v xml:space="preserve">     PM2.5</v>
      </c>
      <c r="B6" s="13">
        <f>'Grams per lifetime'!B6/84</f>
        <v>7.2004986227672658</v>
      </c>
      <c r="C6" s="13">
        <f>'Grams per lifetime'!C6/84</f>
        <v>10.120276467642336</v>
      </c>
      <c r="D6" s="13">
        <f>'Grams per lifetime'!D6/84</f>
        <v>8.8832803099667075</v>
      </c>
      <c r="E6" s="13">
        <f>'Grams per lifetime'!E6/84</f>
        <v>6.8499623720446206</v>
      </c>
      <c r="F6" s="13">
        <f>'Grams per lifetime'!F6/84</f>
        <v>6.4983934025411045</v>
      </c>
      <c r="G6" s="16">
        <f>'Grams per lifetime'!G6/84</f>
        <v>7.8973608852143888</v>
      </c>
      <c r="H6" s="13">
        <f>'Grams per lifetime'!H6/84</f>
        <v>7.6329539543466165</v>
      </c>
      <c r="I6" s="16">
        <f>'Grams per lifetime'!I6/84</f>
        <v>8.0137418187616873</v>
      </c>
      <c r="J6" s="13">
        <f>'Grams per lifetime'!J6/84</f>
        <v>6.1284959102824574</v>
      </c>
    </row>
    <row r="7" spans="1:10" x14ac:dyDescent="0.35">
      <c r="A7" s="7" t="str">
        <f>'Grams per lifetime'!A7</f>
        <v xml:space="preserve">     SOx</v>
      </c>
      <c r="B7" s="13">
        <f>'Grams per lifetime'!B7/84</f>
        <v>187.33613046169904</v>
      </c>
      <c r="C7" s="13">
        <f>'Grams per lifetime'!C7/84</f>
        <v>51.102173029508485</v>
      </c>
      <c r="D7" s="13">
        <f>'Grams per lifetime'!D7/84</f>
        <v>140.17499128142595</v>
      </c>
      <c r="E7" s="13">
        <f>'Grams per lifetime'!E7/84</f>
        <v>69.214689050929906</v>
      </c>
      <c r="F7" s="13">
        <f>'Grams per lifetime'!F7/84</f>
        <v>69.382534232253363</v>
      </c>
      <c r="G7" s="16">
        <f>'Grams per lifetime'!G7/84</f>
        <v>172.14716045806867</v>
      </c>
      <c r="H7" s="13">
        <f>'Grams per lifetime'!H7/84</f>
        <v>201.55807981740031</v>
      </c>
      <c r="I7" s="16">
        <f>'Grams per lifetime'!I7/84</f>
        <v>159.19844575625197</v>
      </c>
      <c r="J7" s="13">
        <f>'Grams per lifetime'!J7/84</f>
        <v>65.740868358522647</v>
      </c>
    </row>
    <row r="8" spans="1:10" x14ac:dyDescent="0.35">
      <c r="A8" s="7" t="str">
        <f>'Grams per lifetime'!A8</f>
        <v xml:space="preserve">     BC</v>
      </c>
      <c r="B8" s="13">
        <f>'Grams per lifetime'!B8/84</f>
        <v>0.46225500340207404</v>
      </c>
      <c r="C8" s="13">
        <f>'Grams per lifetime'!C8/84</f>
        <v>0.63376220244781911</v>
      </c>
      <c r="D8" s="13">
        <f>'Grams per lifetime'!D8/84</f>
        <v>0.46913986821439929</v>
      </c>
      <c r="E8" s="13">
        <f>'Grams per lifetime'!E8/84</f>
        <v>0.42842970953823184</v>
      </c>
      <c r="F8" s="13">
        <f>'Grams per lifetime'!F8/84</f>
        <v>0.31215714014067819</v>
      </c>
      <c r="G8" s="16">
        <f>'Grams per lifetime'!G8/84</f>
        <v>0.44845754650867226</v>
      </c>
      <c r="H8" s="13">
        <f>'Grams per lifetime'!H8/84</f>
        <v>0.50126837117599643</v>
      </c>
      <c r="I8" s="16">
        <f>'Grams per lifetime'!I8/84</f>
        <v>0.44165295050525555</v>
      </c>
      <c r="J8" s="13">
        <f>'Grams per lifetime'!J8/84</f>
        <v>0.23894077725117152</v>
      </c>
    </row>
    <row r="9" spans="1:10" x14ac:dyDescent="0.35">
      <c r="A9" s="7" t="str">
        <f>'Grams per lifetime'!A9</f>
        <v xml:space="preserve">     OC</v>
      </c>
      <c r="B9" s="13">
        <f>'Grams per lifetime'!B9/84</f>
        <v>1.1052338431552555</v>
      </c>
      <c r="C9" s="13">
        <f>'Grams per lifetime'!C9/84</f>
        <v>1.6672135282849969</v>
      </c>
      <c r="D9" s="13">
        <f>'Grams per lifetime'!D9/84</f>
        <v>1.0636970428289931</v>
      </c>
      <c r="E9" s="13">
        <f>'Grams per lifetime'!E9/84</f>
        <v>1.0288442712568147</v>
      </c>
      <c r="F9" s="13">
        <f>'Grams per lifetime'!F9/84</f>
        <v>0.77979926213270645</v>
      </c>
      <c r="G9" s="16">
        <f>'Grams per lifetime'!G9/84</f>
        <v>1.0486774559294272</v>
      </c>
      <c r="H9" s="13">
        <f>'Grams per lifetime'!H9/84</f>
        <v>1.1790787759574353</v>
      </c>
      <c r="I9" s="16">
        <f>'Grams per lifetime'!I9/84</f>
        <v>1.0338476807699006</v>
      </c>
      <c r="J9" s="13">
        <f>'Grams per lifetime'!J9/84</f>
        <v>0.66947566871051933</v>
      </c>
    </row>
    <row r="10" spans="1:10" x14ac:dyDescent="0.35">
      <c r="A10" s="7" t="str">
        <f>'Grams per lifetime'!A10</f>
        <v xml:space="preserve">     CH4</v>
      </c>
      <c r="B10" s="13">
        <f>'Grams per lifetime'!B10/84</f>
        <v>234.10367540333846</v>
      </c>
      <c r="C10" s="13">
        <f>'Grams per lifetime'!C10/84</f>
        <v>193.46986671551488</v>
      </c>
      <c r="D10" s="13">
        <f>'Grams per lifetime'!D10/84</f>
        <v>238.56933162335358</v>
      </c>
      <c r="E10" s="13">
        <f>'Grams per lifetime'!E10/84</f>
        <v>232.99294256162042</v>
      </c>
      <c r="F10" s="13">
        <f>'Grams per lifetime'!F10/84</f>
        <v>220.84327552764469</v>
      </c>
      <c r="G10" s="16">
        <f>'Grams per lifetime'!G10/84</f>
        <v>235.53031742974864</v>
      </c>
      <c r="H10" s="13">
        <f>'Grams per lifetime'!H10/84</f>
        <v>246.33071893342199</v>
      </c>
      <c r="I10" s="16">
        <f>'Grams per lifetime'!I10/84</f>
        <v>234.6233329328135</v>
      </c>
      <c r="J10" s="13">
        <f>'Grams per lifetime'!J10/84</f>
        <v>478.95780884984794</v>
      </c>
    </row>
    <row r="11" spans="1:10" x14ac:dyDescent="0.35">
      <c r="A11" s="7" t="str">
        <f>'Grams per lifetime'!A11</f>
        <v xml:space="preserve">     N2O</v>
      </c>
      <c r="B11" s="13">
        <f>'Grams per lifetime'!B11/84</f>
        <v>1.3797810522472729</v>
      </c>
      <c r="C11" s="13">
        <f>'Grams per lifetime'!C11/84</f>
        <v>1.1178912901408653</v>
      </c>
      <c r="D11" s="13">
        <f>'Grams per lifetime'!D11/84</f>
        <v>1.4120747531111557</v>
      </c>
      <c r="E11" s="13">
        <f>'Grams per lifetime'!E11/84</f>
        <v>1.3351404086353338</v>
      </c>
      <c r="F11" s="13">
        <f>'Grams per lifetime'!F11/84</f>
        <v>1.1770705416969474</v>
      </c>
      <c r="G11" s="16">
        <f>'Grams per lifetime'!G11/84</f>
        <v>1.3837004684290353</v>
      </c>
      <c r="H11" s="13">
        <f>'Grams per lifetime'!H11/84</f>
        <v>1.4518803786662935</v>
      </c>
      <c r="I11" s="16">
        <f>'Grams per lifetime'!I11/84</f>
        <v>1.3710722465344851</v>
      </c>
      <c r="J11" s="13">
        <f>'Grams per lifetime'!J11/84</f>
        <v>1.1830961175872179</v>
      </c>
    </row>
    <row r="12" spans="1:10" x14ac:dyDescent="0.35">
      <c r="A12" s="7" t="str">
        <f>'Grams per lifetime'!A12</f>
        <v xml:space="preserve">     CO2</v>
      </c>
      <c r="B12" s="13">
        <f>'Grams per lifetime'!B12/84</f>
        <v>48251.734312321401</v>
      </c>
      <c r="C12" s="13">
        <f>'Grams per lifetime'!C12/84</f>
        <v>33641.371243202702</v>
      </c>
      <c r="D12" s="13">
        <f>'Grams per lifetime'!D12/84</f>
        <v>50346.529018271984</v>
      </c>
      <c r="E12" s="13">
        <f>'Grams per lifetime'!E12/84</f>
        <v>42589.830594284998</v>
      </c>
      <c r="F12" s="13">
        <f>'Grams per lifetime'!F12/84</f>
        <v>36169.177656081811</v>
      </c>
      <c r="G12" s="16">
        <f>'Grams per lifetime'!G12/84</f>
        <v>49029.923465293454</v>
      </c>
      <c r="H12" s="13">
        <f>'Grams per lifetime'!H12/84</f>
        <v>51196.314030389389</v>
      </c>
      <c r="I12" s="16">
        <f>'Grams per lifetime'!I12/84</f>
        <v>48640.467397822555</v>
      </c>
      <c r="J12" s="13">
        <f>'Grams per lifetime'!J12/84</f>
        <v>39084.93162605934</v>
      </c>
    </row>
    <row r="13" spans="1:10" x14ac:dyDescent="0.35">
      <c r="A13" s="7" t="str">
        <f>'Grams per lifetime'!A13</f>
        <v xml:space="preserve">     CO2 (VOC, CO, CO2)</v>
      </c>
      <c r="B13" s="13">
        <f>'Grams per lifetime'!B13/84</f>
        <v>48421.702367633727</v>
      </c>
      <c r="C13" s="13">
        <f>'Grams per lifetime'!C13/84</f>
        <v>33788.245353149883</v>
      </c>
      <c r="D13" s="13">
        <f>'Grams per lifetime'!D13/84</f>
        <v>50517.569542915262</v>
      </c>
      <c r="E13" s="13">
        <f>'Grams per lifetime'!E13/84</f>
        <v>42751.654939376342</v>
      </c>
      <c r="F13" s="13">
        <f>'Grams per lifetime'!F13/84</f>
        <v>36325.560390837243</v>
      </c>
      <c r="G13" s="16">
        <f>'Grams per lifetime'!G13/84</f>
        <v>49201.43074992788</v>
      </c>
      <c r="H13" s="13">
        <f>'Grams per lifetime'!H13/84</f>
        <v>51379.196417857471</v>
      </c>
      <c r="I13" s="16">
        <f>'Grams per lifetime'!I13/84</f>
        <v>48809.986779395258</v>
      </c>
      <c r="J13" s="13">
        <f>'Grams per lifetime'!J13/84</f>
        <v>39336.41216025177</v>
      </c>
    </row>
    <row r="14" spans="1:10" ht="15" thickBot="1" x14ac:dyDescent="0.4">
      <c r="A14" s="8" t="str">
        <f>'Grams per lifetime'!A14</f>
        <v xml:space="preserve">     GHGs</v>
      </c>
      <c r="B14" s="14">
        <f>'Grams per lifetime'!B14/84</f>
        <v>56050.545205622897</v>
      </c>
      <c r="C14" s="14">
        <f>'Grams per lifetime'!C14/84</f>
        <v>40203.944969025593</v>
      </c>
      <c r="D14" s="14">
        <f>'Grams per lifetime'!D14/84</f>
        <v>58311.61302066264</v>
      </c>
      <c r="E14" s="14">
        <f>'Grams per lifetime'!E14/84</f>
        <v>50424.604498958855</v>
      </c>
      <c r="F14" s="14">
        <f>'Grams per lifetime'!F14/84</f>
        <v>43593.296799133124</v>
      </c>
      <c r="G14" s="17">
        <f>'Grams per lifetime'!G14/84</f>
        <v>56886.663953442592</v>
      </c>
      <c r="H14" s="14">
        <f>'Grams per lifetime'!H14/84</f>
        <v>59396.5458701467</v>
      </c>
      <c r="I14" s="17">
        <f>'Grams per lifetime'!I14/84</f>
        <v>56465.738236971862</v>
      </c>
      <c r="J14" s="14">
        <f>'Grams per lifetime'!J14/84</f>
        <v>54416.928826474963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Grams per lifetime</vt:lpstr>
      <vt:lpstr>Chemistry_specs</vt:lpstr>
      <vt:lpstr>Chemistry_specs_formatted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Sofia Martinez</cp:lastModifiedBy>
  <dcterms:created xsi:type="dcterms:W3CDTF">2023-01-10T01:21:02Z</dcterms:created>
  <dcterms:modified xsi:type="dcterms:W3CDTF">2023-01-17T06:04:30Z</dcterms:modified>
</cp:coreProperties>
</file>